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kooka123-my.sharepoint.com/personal/neil_alfredreader_co_uk/Documents/Desktop/Super League/"/>
    </mc:Choice>
  </mc:AlternateContent>
  <xr:revisionPtr revIDLastSave="0" documentId="8_{B85C4D57-E432-47D9-A56A-EBFD96203CF3}" xr6:coauthVersionLast="47" xr6:coauthVersionMax="47" xr10:uidLastSave="{00000000-0000-0000-0000-000000000000}"/>
  <bookViews>
    <workbookView xWindow="38290" yWindow="-110" windowWidth="19420" windowHeight="10300" xr2:uid="{9645246B-4959-4115-A1DE-3FDEB011F645}"/>
  </bookViews>
  <sheets>
    <sheet name="Mens Table" sheetId="89" r:id="rId1"/>
    <sheet name="Stats" sheetId="48" r:id="rId2"/>
    <sheet name="Mens Results" sheetId="90" r:id="rId3"/>
    <sheet name="1 DAve" sheetId="3" state="hidden" r:id="rId4"/>
    <sheet name="Hi Fin" sheetId="86" state="hidden" r:id="rId5"/>
    <sheet name="SLT 1" sheetId="68" state="hidden" r:id="rId6"/>
    <sheet name="SLT 2" sheetId="69" state="hidden" r:id="rId7"/>
    <sheet name="SLT 3" sheetId="70" state="hidden" r:id="rId8"/>
    <sheet name="SLT 4" sheetId="71" state="hidden" r:id="rId9"/>
    <sheet name="SLT 5" sheetId="72" state="hidden" r:id="rId10"/>
    <sheet name="WK1" sheetId="73" state="hidden" r:id="rId11"/>
    <sheet name="WK2" sheetId="74" state="hidden" r:id="rId12"/>
    <sheet name="WK3" sheetId="75" state="hidden" r:id="rId13"/>
    <sheet name="WK4" sheetId="76" state="hidden" r:id="rId14"/>
    <sheet name="WK5" sheetId="77" state="hidden" r:id="rId15"/>
    <sheet name="WK6" sheetId="85" state="hidden" r:id="rId16"/>
    <sheet name="WK7" sheetId="78" state="hidden" r:id="rId17"/>
    <sheet name="WK8" sheetId="79" state="hidden" r:id="rId18"/>
    <sheet name="WK9" sheetId="80" state="hidden" r:id="rId19"/>
    <sheet name="WK10" sheetId="81" state="hidden" r:id="rId20"/>
    <sheet name="WK11" sheetId="82" state="hidden" r:id="rId21"/>
    <sheet name="WK12" sheetId="83" state="hidden" r:id="rId22"/>
    <sheet name="WK13" sheetId="84" state="hidden" r:id="rId23"/>
    <sheet name="WK14" sheetId="88" state="hidden" r:id="rId24"/>
    <sheet name="D2 Fixtures" sheetId="91" state="hidden" r:id="rId25"/>
    <sheet name="Generators" sheetId="92" state="hidden" r:id="rId26"/>
    <sheet name="Lookups" sheetId="93" state="hidden" r:id="rId27"/>
    <sheet name="TieNum" sheetId="94" state="hidden" r:id="rId28"/>
    <sheet name="WK15" sheetId="96" state="hidden" r:id="rId29"/>
    <sheet name="Info" sheetId="95" state="hidden" r:id="rId30"/>
  </sheets>
  <externalReferences>
    <externalReference r:id="rId31"/>
    <externalReference r:id="rId32"/>
  </externalReferences>
  <definedNames>
    <definedName name="_3_D_Ave" localSheetId="3">#REF!</definedName>
    <definedName name="_xlnm._FilterDatabase" localSheetId="3" hidden="1">'1 DAve'!$C$3:$C$303</definedName>
    <definedName name="_xlnm._FilterDatabase" localSheetId="5" hidden="1">'SLT 1'!$C$3:$C$303</definedName>
    <definedName name="_xlnm._FilterDatabase" localSheetId="6" hidden="1">'SLT 2'!$C$3:$C$303</definedName>
    <definedName name="_xlnm._FilterDatabase" localSheetId="7" hidden="1">'SLT 3'!$C$3:$C$303</definedName>
    <definedName name="_xlnm._FilterDatabase" localSheetId="8" hidden="1">'SLT 4'!$C$3:$C$303</definedName>
    <definedName name="_xlnm._FilterDatabase" localSheetId="9" hidden="1">'SLT 5'!$C$3:$C$303</definedName>
    <definedName name="_xlnm._FilterDatabase" localSheetId="1" hidden="1">Stats!$D$1:$D$301</definedName>
    <definedName name="_xlnm._FilterDatabase" localSheetId="10" hidden="1">'WK1'!$C$3:$C$303</definedName>
    <definedName name="_xlnm._FilterDatabase" localSheetId="19" hidden="1">'WK10'!$C$3:$C$213</definedName>
    <definedName name="_xlnm._FilterDatabase" localSheetId="20" hidden="1">'WK11'!$C$3:$C$219</definedName>
    <definedName name="_xlnm._FilterDatabase" localSheetId="21" hidden="1">'WK12'!$C$3:$C$225</definedName>
    <definedName name="_xlnm._FilterDatabase" localSheetId="22" hidden="1">'WK13'!$C$3:$C$220</definedName>
    <definedName name="_xlnm._FilterDatabase" localSheetId="23" hidden="1">'WK14'!$C$3:$C$220</definedName>
    <definedName name="_xlnm._FilterDatabase" localSheetId="28" hidden="1">'WK15'!$C$3:$C$220</definedName>
    <definedName name="_xlnm._FilterDatabase" localSheetId="11" hidden="1">'WK2'!$C$3:$C$303</definedName>
    <definedName name="_xlnm._FilterDatabase" localSheetId="12" hidden="1">'WK3'!$C$3:$C$303</definedName>
    <definedName name="_xlnm._FilterDatabase" localSheetId="13" hidden="1">'WK4'!$C$3:$C$303</definedName>
    <definedName name="_xlnm._FilterDatabase" localSheetId="14" hidden="1">'WK5'!$C$3:$C$212</definedName>
    <definedName name="_xlnm._FilterDatabase" localSheetId="15" hidden="1">'WK6'!$C$3:$C$206</definedName>
    <definedName name="_xlnm._FilterDatabase" localSheetId="16" hidden="1">'WK7'!$C$3:$C$206</definedName>
    <definedName name="_xlnm._FilterDatabase" localSheetId="17" hidden="1">'WK8'!$C$3:$C$213</definedName>
    <definedName name="_xlnm._FilterDatabase" localSheetId="18" hidden="1">'WK9'!$C$3:$C$207</definedName>
    <definedName name="D2Gen" localSheetId="29">[1]Generators!$B$2:$E$91</definedName>
    <definedName name="D2Gen" localSheetId="26">[1]Generators!$B$2:$E$91</definedName>
    <definedName name="D2Gen" localSheetId="27">[1]Generators!$B$2:$E$91</definedName>
    <definedName name="D2Gen">Generators!$B$2:$E$106</definedName>
    <definedName name="D2Name" localSheetId="29">[1]Lookups!$A$1:$B$12</definedName>
    <definedName name="D2Name" localSheetId="27">[1]Lookups!$A$1:$B$12</definedName>
    <definedName name="D2Name">Lookups!$A$1:$B$15</definedName>
    <definedName name="Excel_BuiltIn_Print_Area_2">'[2]Ladies 2021-2022'!#REF!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20" i="73" l="1"/>
  <c r="B220" i="73"/>
  <c r="B201" i="68"/>
  <c r="C201" i="68"/>
  <c r="B202" i="68"/>
  <c r="C202" i="68"/>
  <c r="B203" i="68"/>
  <c r="C203" i="68"/>
  <c r="B204" i="68"/>
  <c r="C204" i="68"/>
  <c r="B205" i="68"/>
  <c r="C205" i="68"/>
  <c r="B113" i="69" l="1"/>
  <c r="C113" i="69"/>
  <c r="B94" i="69"/>
  <c r="C94" i="69"/>
  <c r="K28" i="89"/>
  <c r="K27" i="89"/>
  <c r="K29" i="89"/>
  <c r="K30" i="89"/>
  <c r="K33" i="89"/>
  <c r="K35" i="89"/>
  <c r="K32" i="89"/>
  <c r="K36" i="89"/>
  <c r="K34" i="89"/>
  <c r="K38" i="89"/>
  <c r="K42" i="89"/>
  <c r="K41" i="89"/>
  <c r="K39" i="89"/>
  <c r="K40" i="89"/>
  <c r="K26" i="89"/>
  <c r="J28" i="89"/>
  <c r="J27" i="89"/>
  <c r="J29" i="89"/>
  <c r="J30" i="89"/>
  <c r="J33" i="89"/>
  <c r="J35" i="89"/>
  <c r="J32" i="89"/>
  <c r="J36" i="89"/>
  <c r="J34" i="89"/>
  <c r="J38" i="89"/>
  <c r="J42" i="89"/>
  <c r="J41" i="89"/>
  <c r="J39" i="89"/>
  <c r="J40" i="89"/>
  <c r="J26" i="89"/>
  <c r="E101" i="95"/>
  <c r="G101" i="95" s="1"/>
  <c r="E102" i="95"/>
  <c r="E103" i="95"/>
  <c r="G103" i="95" s="1"/>
  <c r="E104" i="95"/>
  <c r="E105" i="95"/>
  <c r="E106" i="95"/>
  <c r="E100" i="95"/>
  <c r="G100" i="95" s="1"/>
  <c r="E94" i="95"/>
  <c r="E95" i="95"/>
  <c r="E96" i="95"/>
  <c r="E97" i="95"/>
  <c r="G97" i="95" s="1"/>
  <c r="E98" i="95"/>
  <c r="E99" i="95"/>
  <c r="G99" i="95" s="1"/>
  <c r="E93" i="95"/>
  <c r="E87" i="95"/>
  <c r="G87" i="95" s="1"/>
  <c r="E88" i="95"/>
  <c r="E89" i="95"/>
  <c r="E90" i="95"/>
  <c r="E91" i="95"/>
  <c r="E92" i="95"/>
  <c r="G92" i="95" s="1"/>
  <c r="E86" i="95"/>
  <c r="G86" i="95" s="1"/>
  <c r="G10" i="95"/>
  <c r="G23" i="95"/>
  <c r="G24" i="95"/>
  <c r="G25" i="95"/>
  <c r="G26" i="95"/>
  <c r="G27" i="95"/>
  <c r="G28" i="95"/>
  <c r="G29" i="95"/>
  <c r="G30" i="95"/>
  <c r="G31" i="95"/>
  <c r="G32" i="95"/>
  <c r="G33" i="95"/>
  <c r="G34" i="95"/>
  <c r="G35" i="95"/>
  <c r="G36" i="95"/>
  <c r="G37" i="95"/>
  <c r="G38" i="95"/>
  <c r="G39" i="95"/>
  <c r="G40" i="95"/>
  <c r="G41" i="95"/>
  <c r="G42" i="95"/>
  <c r="G43" i="95"/>
  <c r="G44" i="95"/>
  <c r="G45" i="95"/>
  <c r="G46" i="95"/>
  <c r="G47" i="95"/>
  <c r="G48" i="95"/>
  <c r="G49" i="95"/>
  <c r="G50" i="95"/>
  <c r="G51" i="95"/>
  <c r="G52" i="95"/>
  <c r="G53" i="95"/>
  <c r="G54" i="95"/>
  <c r="G55" i="95"/>
  <c r="G56" i="95"/>
  <c r="G57" i="95"/>
  <c r="G58" i="95"/>
  <c r="G59" i="95"/>
  <c r="G60" i="95"/>
  <c r="G61" i="95"/>
  <c r="G62" i="95"/>
  <c r="G63" i="95"/>
  <c r="G64" i="95"/>
  <c r="G65" i="95"/>
  <c r="G66" i="95"/>
  <c r="G67" i="95"/>
  <c r="G68" i="95"/>
  <c r="G69" i="95"/>
  <c r="G70" i="95"/>
  <c r="G71" i="95"/>
  <c r="G72" i="95"/>
  <c r="G73" i="95"/>
  <c r="G74" i="95"/>
  <c r="G75" i="95"/>
  <c r="G76" i="95"/>
  <c r="G77" i="95"/>
  <c r="G78" i="95"/>
  <c r="G79" i="95"/>
  <c r="G80" i="95"/>
  <c r="G81" i="95"/>
  <c r="G82" i="95"/>
  <c r="G83" i="95"/>
  <c r="G84" i="95"/>
  <c r="G85" i="95"/>
  <c r="G88" i="95"/>
  <c r="G89" i="95"/>
  <c r="G90" i="95"/>
  <c r="G91" i="95"/>
  <c r="G93" i="95"/>
  <c r="G94" i="95"/>
  <c r="G95" i="95"/>
  <c r="G96" i="95"/>
  <c r="G98" i="95"/>
  <c r="G102" i="95"/>
  <c r="G104" i="95"/>
  <c r="G105" i="95"/>
  <c r="E80" i="95"/>
  <c r="E81" i="95"/>
  <c r="E82" i="95"/>
  <c r="E83" i="95"/>
  <c r="E84" i="95"/>
  <c r="E85" i="95"/>
  <c r="E79" i="95"/>
  <c r="E73" i="95"/>
  <c r="E74" i="95"/>
  <c r="E75" i="95"/>
  <c r="E76" i="95"/>
  <c r="E77" i="95"/>
  <c r="E78" i="95"/>
  <c r="E72" i="95"/>
  <c r="E66" i="95"/>
  <c r="E67" i="95"/>
  <c r="E68" i="95"/>
  <c r="E69" i="95"/>
  <c r="E70" i="95"/>
  <c r="E71" i="95"/>
  <c r="E65" i="95"/>
  <c r="E59" i="95"/>
  <c r="E60" i="95"/>
  <c r="E61" i="95"/>
  <c r="E62" i="95"/>
  <c r="E63" i="95"/>
  <c r="E64" i="95"/>
  <c r="E58" i="95"/>
  <c r="E52" i="95"/>
  <c r="E53" i="95"/>
  <c r="E54" i="95"/>
  <c r="E55" i="95"/>
  <c r="E56" i="95"/>
  <c r="E57" i="95"/>
  <c r="E51" i="95"/>
  <c r="E45" i="95"/>
  <c r="E46" i="95"/>
  <c r="E47" i="95"/>
  <c r="E48" i="95"/>
  <c r="E49" i="95"/>
  <c r="E50" i="95"/>
  <c r="E44" i="95"/>
  <c r="E38" i="95"/>
  <c r="E39" i="95"/>
  <c r="E40" i="95"/>
  <c r="E41" i="95"/>
  <c r="E42" i="95"/>
  <c r="E43" i="95"/>
  <c r="E37" i="95"/>
  <c r="E31" i="95"/>
  <c r="E32" i="95"/>
  <c r="E33" i="95"/>
  <c r="E34" i="95"/>
  <c r="E35" i="95"/>
  <c r="E36" i="95"/>
  <c r="E30" i="95"/>
  <c r="E24" i="95"/>
  <c r="E25" i="95"/>
  <c r="E26" i="95"/>
  <c r="E27" i="95"/>
  <c r="E28" i="95"/>
  <c r="E29" i="95"/>
  <c r="E23" i="95"/>
  <c r="E17" i="95"/>
  <c r="G17" i="95" s="1"/>
  <c r="E18" i="95"/>
  <c r="G18" i="95" s="1"/>
  <c r="E19" i="95"/>
  <c r="G19" i="95" s="1"/>
  <c r="E20" i="95"/>
  <c r="G20" i="95" s="1"/>
  <c r="E21" i="95"/>
  <c r="G21" i="95" s="1"/>
  <c r="E22" i="95"/>
  <c r="G22" i="95" s="1"/>
  <c r="E16" i="95"/>
  <c r="G16" i="95" s="1"/>
  <c r="E10" i="95"/>
  <c r="E11" i="95"/>
  <c r="G11" i="95" s="1"/>
  <c r="E12" i="95"/>
  <c r="G12" i="95" s="1"/>
  <c r="E13" i="95"/>
  <c r="G13" i="95" s="1"/>
  <c r="E14" i="95"/>
  <c r="G14" i="95" s="1"/>
  <c r="E15" i="95"/>
  <c r="G15" i="95" s="1"/>
  <c r="E9" i="95"/>
  <c r="G9" i="95" s="1"/>
  <c r="B101" i="95"/>
  <c r="B102" i="95"/>
  <c r="B103" i="95"/>
  <c r="B104" i="95"/>
  <c r="B105" i="95"/>
  <c r="B106" i="95"/>
  <c r="B100" i="95"/>
  <c r="B94" i="95"/>
  <c r="B95" i="95"/>
  <c r="B96" i="95"/>
  <c r="B97" i="95"/>
  <c r="B98" i="95"/>
  <c r="B99" i="95"/>
  <c r="B93" i="95"/>
  <c r="B87" i="95"/>
  <c r="B88" i="95"/>
  <c r="B89" i="95"/>
  <c r="B90" i="95"/>
  <c r="B91" i="95"/>
  <c r="B92" i="95"/>
  <c r="B86" i="95"/>
  <c r="B80" i="95"/>
  <c r="B81" i="95"/>
  <c r="B82" i="95"/>
  <c r="B83" i="95"/>
  <c r="B84" i="95"/>
  <c r="B85" i="95"/>
  <c r="B79" i="95"/>
  <c r="B78" i="95"/>
  <c r="B73" i="95"/>
  <c r="B74" i="95"/>
  <c r="B75" i="95"/>
  <c r="B76" i="95"/>
  <c r="B77" i="95"/>
  <c r="B72" i="95"/>
  <c r="B66" i="95"/>
  <c r="B67" i="95"/>
  <c r="B68" i="95"/>
  <c r="B69" i="95"/>
  <c r="B70" i="95"/>
  <c r="B71" i="95"/>
  <c r="B65" i="95"/>
  <c r="B59" i="95"/>
  <c r="B60" i="95"/>
  <c r="B61" i="95"/>
  <c r="B62" i="95"/>
  <c r="B63" i="95"/>
  <c r="B64" i="95"/>
  <c r="B58" i="95"/>
  <c r="B52" i="95"/>
  <c r="B53" i="95"/>
  <c r="B54" i="95"/>
  <c r="B55" i="95"/>
  <c r="B56" i="95"/>
  <c r="B57" i="95"/>
  <c r="B51" i="95"/>
  <c r="B45" i="95"/>
  <c r="B46" i="95"/>
  <c r="B47" i="95"/>
  <c r="B48" i="95"/>
  <c r="B49" i="95"/>
  <c r="B50" i="95"/>
  <c r="B44" i="95"/>
  <c r="B38" i="95"/>
  <c r="B39" i="95"/>
  <c r="B40" i="95"/>
  <c r="B41" i="95"/>
  <c r="B42" i="95"/>
  <c r="B43" i="95"/>
  <c r="B37" i="95"/>
  <c r="B31" i="95"/>
  <c r="B32" i="95"/>
  <c r="B33" i="95"/>
  <c r="B34" i="95"/>
  <c r="B35" i="95"/>
  <c r="B36" i="95"/>
  <c r="B30" i="95"/>
  <c r="B24" i="95"/>
  <c r="B25" i="95"/>
  <c r="B26" i="95"/>
  <c r="B27" i="95"/>
  <c r="B28" i="95"/>
  <c r="B29" i="95"/>
  <c r="B23" i="95"/>
  <c r="B17" i="95"/>
  <c r="B18" i="95"/>
  <c r="B19" i="95"/>
  <c r="B20" i="95"/>
  <c r="B21" i="95"/>
  <c r="B22" i="95"/>
  <c r="B16" i="95"/>
  <c r="B10" i="95"/>
  <c r="B11" i="95"/>
  <c r="B12" i="95"/>
  <c r="B13" i="95"/>
  <c r="B14" i="95"/>
  <c r="B15" i="95"/>
  <c r="B9" i="95"/>
  <c r="AC58" i="48"/>
  <c r="AD58" i="48"/>
  <c r="AE58" i="48"/>
  <c r="AF58" i="48"/>
  <c r="AG58" i="48"/>
  <c r="AH58" i="48"/>
  <c r="AI58" i="48"/>
  <c r="AJ58" i="48"/>
  <c r="AK58" i="48"/>
  <c r="AL58" i="48"/>
  <c r="AM58" i="48"/>
  <c r="AC201" i="48"/>
  <c r="AD201" i="48"/>
  <c r="AE201" i="48"/>
  <c r="AF201" i="48"/>
  <c r="AG201" i="48"/>
  <c r="AH201" i="48"/>
  <c r="AI201" i="48"/>
  <c r="AJ201" i="48"/>
  <c r="AK201" i="48"/>
  <c r="AL201" i="48"/>
  <c r="AM201" i="48"/>
  <c r="AC220" i="48"/>
  <c r="AD220" i="48"/>
  <c r="AE220" i="48"/>
  <c r="AF220" i="48"/>
  <c r="AG220" i="48"/>
  <c r="AH220" i="48"/>
  <c r="AI220" i="48"/>
  <c r="AJ220" i="48"/>
  <c r="AK220" i="48"/>
  <c r="AL220" i="48"/>
  <c r="AM220" i="48"/>
  <c r="AC46" i="48"/>
  <c r="AD46" i="48"/>
  <c r="AE46" i="48"/>
  <c r="AF46" i="48"/>
  <c r="AG46" i="48"/>
  <c r="AH46" i="48"/>
  <c r="AI46" i="48"/>
  <c r="AJ46" i="48"/>
  <c r="AK46" i="48"/>
  <c r="AL46" i="48"/>
  <c r="AM46" i="48"/>
  <c r="AC43" i="48"/>
  <c r="AD43" i="48"/>
  <c r="AE43" i="48"/>
  <c r="AF43" i="48"/>
  <c r="AG43" i="48"/>
  <c r="AH43" i="48"/>
  <c r="AI43" i="48"/>
  <c r="AJ43" i="48"/>
  <c r="AK43" i="48"/>
  <c r="AL43" i="48"/>
  <c r="AM43" i="48"/>
  <c r="AC49" i="48"/>
  <c r="AD49" i="48"/>
  <c r="AE49" i="48"/>
  <c r="AF49" i="48"/>
  <c r="AG49" i="48"/>
  <c r="AH49" i="48"/>
  <c r="AI49" i="48"/>
  <c r="AJ49" i="48"/>
  <c r="AK49" i="48"/>
  <c r="AL49" i="48"/>
  <c r="AM49" i="48"/>
  <c r="AC190" i="48"/>
  <c r="AD190" i="48"/>
  <c r="AE190" i="48"/>
  <c r="AF190" i="48"/>
  <c r="AG190" i="48"/>
  <c r="AH190" i="48"/>
  <c r="AI190" i="48"/>
  <c r="AJ190" i="48"/>
  <c r="AK190" i="48"/>
  <c r="AL190" i="48"/>
  <c r="AM190" i="48"/>
  <c r="AC63" i="48"/>
  <c r="AD63" i="48"/>
  <c r="AE63" i="48"/>
  <c r="AF63" i="48"/>
  <c r="AG63" i="48"/>
  <c r="AH63" i="48"/>
  <c r="AI63" i="48"/>
  <c r="AJ63" i="48"/>
  <c r="AK63" i="48"/>
  <c r="AL63" i="48"/>
  <c r="AM63" i="48"/>
  <c r="AC202" i="48"/>
  <c r="AD202" i="48"/>
  <c r="AE202" i="48"/>
  <c r="AF202" i="48"/>
  <c r="AG202" i="48"/>
  <c r="AH202" i="48"/>
  <c r="AI202" i="48"/>
  <c r="AJ202" i="48"/>
  <c r="AK202" i="48"/>
  <c r="AL202" i="48"/>
  <c r="AM202" i="48"/>
  <c r="AC233" i="48"/>
  <c r="AD233" i="48"/>
  <c r="AE233" i="48"/>
  <c r="AF233" i="48"/>
  <c r="AG233" i="48"/>
  <c r="AH233" i="48"/>
  <c r="AI233" i="48"/>
  <c r="AJ233" i="48"/>
  <c r="AK233" i="48"/>
  <c r="AL233" i="48"/>
  <c r="AM233" i="48"/>
  <c r="AC235" i="48"/>
  <c r="AD235" i="48"/>
  <c r="AE235" i="48"/>
  <c r="AF235" i="48"/>
  <c r="AG235" i="48"/>
  <c r="AH235" i="48"/>
  <c r="AI235" i="48"/>
  <c r="AJ235" i="48"/>
  <c r="AK235" i="48"/>
  <c r="AL235" i="48"/>
  <c r="AM235" i="48"/>
  <c r="AC221" i="48"/>
  <c r="AD221" i="48"/>
  <c r="AE221" i="48"/>
  <c r="AF221" i="48"/>
  <c r="AG221" i="48"/>
  <c r="AH221" i="48"/>
  <c r="AI221" i="48"/>
  <c r="AJ221" i="48"/>
  <c r="AK221" i="48"/>
  <c r="AL221" i="48"/>
  <c r="AM221" i="48"/>
  <c r="AC196" i="48"/>
  <c r="AD196" i="48"/>
  <c r="AE196" i="48"/>
  <c r="AF196" i="48"/>
  <c r="AG196" i="48"/>
  <c r="AH196" i="48"/>
  <c r="AI196" i="48"/>
  <c r="AJ196" i="48"/>
  <c r="AK196" i="48"/>
  <c r="AL196" i="48"/>
  <c r="AM196" i="48"/>
  <c r="AC206" i="48"/>
  <c r="AD206" i="48"/>
  <c r="AE206" i="48"/>
  <c r="AF206" i="48"/>
  <c r="AG206" i="48"/>
  <c r="AH206" i="48"/>
  <c r="AI206" i="48"/>
  <c r="AJ206" i="48"/>
  <c r="AK206" i="48"/>
  <c r="AL206" i="48"/>
  <c r="AM20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C228" i="48"/>
  <c r="AD228" i="48"/>
  <c r="AE228" i="48"/>
  <c r="AF228" i="48"/>
  <c r="AG228" i="48"/>
  <c r="AH228" i="48"/>
  <c r="AI228" i="48"/>
  <c r="AJ228" i="48"/>
  <c r="AK228" i="48"/>
  <c r="AL228" i="48"/>
  <c r="AM228" i="48"/>
  <c r="AC232" i="48"/>
  <c r="AD232" i="48"/>
  <c r="AE232" i="48"/>
  <c r="AF232" i="48"/>
  <c r="AG232" i="48"/>
  <c r="AH232" i="48"/>
  <c r="AI232" i="48"/>
  <c r="AJ232" i="48"/>
  <c r="AK232" i="48"/>
  <c r="AL232" i="48"/>
  <c r="AM232" i="48"/>
  <c r="AC213" i="48"/>
  <c r="AD213" i="48"/>
  <c r="AE213" i="48"/>
  <c r="AF213" i="48"/>
  <c r="AG213" i="48"/>
  <c r="AH213" i="48"/>
  <c r="AI213" i="48"/>
  <c r="AJ213" i="48"/>
  <c r="AK213" i="48"/>
  <c r="AL213" i="48"/>
  <c r="AM213" i="48"/>
  <c r="AC217" i="48"/>
  <c r="AD217" i="48"/>
  <c r="AE217" i="48"/>
  <c r="AF217" i="48"/>
  <c r="AG217" i="48"/>
  <c r="AH217" i="48"/>
  <c r="AI217" i="48"/>
  <c r="AJ217" i="48"/>
  <c r="AK217" i="48"/>
  <c r="AL217" i="48"/>
  <c r="AM217" i="48"/>
  <c r="AC141" i="48"/>
  <c r="AD141" i="48"/>
  <c r="AE141" i="48"/>
  <c r="AF141" i="48"/>
  <c r="AG141" i="48"/>
  <c r="AH141" i="48"/>
  <c r="AI141" i="48"/>
  <c r="AJ141" i="48"/>
  <c r="AK141" i="48"/>
  <c r="AL141" i="48"/>
  <c r="AM141" i="48"/>
  <c r="AC73" i="48"/>
  <c r="AD73" i="48"/>
  <c r="AE73" i="48"/>
  <c r="AF73" i="48"/>
  <c r="AG73" i="48"/>
  <c r="AH73" i="48"/>
  <c r="AI73" i="48"/>
  <c r="AJ73" i="48"/>
  <c r="AK73" i="48"/>
  <c r="AL73" i="48"/>
  <c r="AM73" i="48"/>
  <c r="AC176" i="48"/>
  <c r="AD176" i="48"/>
  <c r="AE176" i="48"/>
  <c r="AF176" i="48"/>
  <c r="AG176" i="48"/>
  <c r="AH176" i="48"/>
  <c r="AI176" i="48"/>
  <c r="AJ176" i="48"/>
  <c r="AK176" i="48"/>
  <c r="AL176" i="48"/>
  <c r="AM176" i="48"/>
  <c r="AC144" i="48"/>
  <c r="AD144" i="48"/>
  <c r="AE144" i="48"/>
  <c r="AF144" i="48"/>
  <c r="AG144" i="48"/>
  <c r="AH144" i="48"/>
  <c r="AI144" i="48"/>
  <c r="AJ144" i="48"/>
  <c r="AK144" i="48"/>
  <c r="AL144" i="48"/>
  <c r="AM144" i="48"/>
  <c r="AC170" i="48"/>
  <c r="AD170" i="48"/>
  <c r="AE170" i="48"/>
  <c r="AF170" i="48"/>
  <c r="AG170" i="48"/>
  <c r="AH170" i="48"/>
  <c r="AI170" i="48"/>
  <c r="AJ170" i="48"/>
  <c r="AK170" i="48"/>
  <c r="AL170" i="48"/>
  <c r="AM170" i="48"/>
  <c r="AC225" i="48"/>
  <c r="AD225" i="48"/>
  <c r="AE225" i="48"/>
  <c r="AF225" i="48"/>
  <c r="AG225" i="48"/>
  <c r="AH225" i="48"/>
  <c r="AI225" i="48"/>
  <c r="AJ225" i="48"/>
  <c r="AK225" i="48"/>
  <c r="AL225" i="48"/>
  <c r="AM225" i="48"/>
  <c r="AC84" i="48"/>
  <c r="AD84" i="48"/>
  <c r="AE84" i="48"/>
  <c r="AF84" i="48"/>
  <c r="AG84" i="48"/>
  <c r="AH84" i="48"/>
  <c r="AI84" i="48"/>
  <c r="AJ84" i="48"/>
  <c r="AK84" i="48"/>
  <c r="AL84" i="48"/>
  <c r="AM84" i="48"/>
  <c r="AC5" i="48"/>
  <c r="AD5" i="48"/>
  <c r="AE5" i="48"/>
  <c r="AF5" i="48"/>
  <c r="AG5" i="48"/>
  <c r="AH5" i="48"/>
  <c r="AI5" i="48"/>
  <c r="AJ5" i="48"/>
  <c r="AK5" i="48"/>
  <c r="AL5" i="48"/>
  <c r="AM5" i="48"/>
  <c r="AC180" i="48"/>
  <c r="AD180" i="48"/>
  <c r="AE180" i="48"/>
  <c r="AF180" i="48"/>
  <c r="AG180" i="48"/>
  <c r="AH180" i="48"/>
  <c r="AI180" i="48"/>
  <c r="AJ180" i="48"/>
  <c r="AK180" i="48"/>
  <c r="AL180" i="48"/>
  <c r="AM180" i="48"/>
  <c r="AC142" i="48"/>
  <c r="AD142" i="48"/>
  <c r="AE142" i="48"/>
  <c r="AF142" i="48"/>
  <c r="AG142" i="48"/>
  <c r="AH142" i="48"/>
  <c r="AI142" i="48"/>
  <c r="AJ142" i="48"/>
  <c r="AK142" i="48"/>
  <c r="AL142" i="48"/>
  <c r="AM142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C10" i="48"/>
  <c r="AD10" i="48"/>
  <c r="AE10" i="48"/>
  <c r="AF10" i="48"/>
  <c r="AG10" i="48"/>
  <c r="AH10" i="48"/>
  <c r="AI10" i="48"/>
  <c r="AJ10" i="48"/>
  <c r="AK10" i="48"/>
  <c r="AL10" i="48"/>
  <c r="AM10" i="48"/>
  <c r="AC27" i="48"/>
  <c r="AD27" i="48"/>
  <c r="AE27" i="48"/>
  <c r="AF27" i="48"/>
  <c r="AG27" i="48"/>
  <c r="AH27" i="48"/>
  <c r="AI27" i="48"/>
  <c r="AJ27" i="48"/>
  <c r="AK27" i="48"/>
  <c r="AL27" i="48"/>
  <c r="AM27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C6" i="48"/>
  <c r="AD6" i="48"/>
  <c r="AE6" i="48"/>
  <c r="AF6" i="48"/>
  <c r="AG6" i="48"/>
  <c r="AH6" i="48"/>
  <c r="AI6" i="48"/>
  <c r="AJ6" i="48"/>
  <c r="AK6" i="48"/>
  <c r="AL6" i="48"/>
  <c r="AM6" i="48"/>
  <c r="AC194" i="48"/>
  <c r="AD194" i="48"/>
  <c r="AE194" i="48"/>
  <c r="AF194" i="48"/>
  <c r="AG194" i="48"/>
  <c r="AH194" i="48"/>
  <c r="AI194" i="48"/>
  <c r="AJ194" i="48"/>
  <c r="AK194" i="48"/>
  <c r="AL194" i="48"/>
  <c r="AM194" i="48"/>
  <c r="AC25" i="48"/>
  <c r="AD25" i="48"/>
  <c r="AE25" i="48"/>
  <c r="AF25" i="48"/>
  <c r="AG25" i="48"/>
  <c r="AH25" i="48"/>
  <c r="AI25" i="48"/>
  <c r="AJ25" i="48"/>
  <c r="AK25" i="48"/>
  <c r="AL25" i="48"/>
  <c r="AM25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C143" i="48"/>
  <c r="AD143" i="48"/>
  <c r="AE143" i="48"/>
  <c r="AF143" i="48"/>
  <c r="AG143" i="48"/>
  <c r="AH143" i="48"/>
  <c r="AI143" i="48"/>
  <c r="AJ143" i="48"/>
  <c r="AK143" i="48"/>
  <c r="AL143" i="48"/>
  <c r="AM143" i="48"/>
  <c r="AC125" i="48"/>
  <c r="AD125" i="48"/>
  <c r="AE125" i="48"/>
  <c r="AF125" i="48"/>
  <c r="AG125" i="48"/>
  <c r="AH125" i="48"/>
  <c r="AI125" i="48"/>
  <c r="AJ125" i="48"/>
  <c r="AK125" i="48"/>
  <c r="AL125" i="48"/>
  <c r="AM125" i="48"/>
  <c r="AC86" i="48"/>
  <c r="AD86" i="48"/>
  <c r="AE86" i="48"/>
  <c r="AF86" i="48"/>
  <c r="AG86" i="48"/>
  <c r="AH86" i="48"/>
  <c r="AI86" i="48"/>
  <c r="AJ86" i="48"/>
  <c r="AK86" i="48"/>
  <c r="AL86" i="48"/>
  <c r="AM86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C76" i="48"/>
  <c r="AD76" i="48"/>
  <c r="AE76" i="48"/>
  <c r="AF76" i="48"/>
  <c r="AG76" i="48"/>
  <c r="AH76" i="48"/>
  <c r="AI76" i="48"/>
  <c r="AJ76" i="48"/>
  <c r="AK76" i="48"/>
  <c r="AL76" i="48"/>
  <c r="AM76" i="48"/>
  <c r="AC14" i="48"/>
  <c r="AD14" i="48"/>
  <c r="AE14" i="48"/>
  <c r="AF14" i="48"/>
  <c r="AG14" i="48"/>
  <c r="AH14" i="48"/>
  <c r="AI14" i="48"/>
  <c r="AJ14" i="48"/>
  <c r="AK14" i="48"/>
  <c r="AL14" i="48"/>
  <c r="AM14" i="48"/>
  <c r="AC31" i="48"/>
  <c r="AD31" i="48"/>
  <c r="AE31" i="48"/>
  <c r="AF31" i="48"/>
  <c r="AG31" i="48"/>
  <c r="AH31" i="48"/>
  <c r="AI31" i="48"/>
  <c r="AJ31" i="48"/>
  <c r="AK31" i="48"/>
  <c r="AL31" i="48"/>
  <c r="AM31" i="48"/>
  <c r="AC149" i="48"/>
  <c r="AD149" i="48"/>
  <c r="AE149" i="48"/>
  <c r="AF149" i="48"/>
  <c r="AG149" i="48"/>
  <c r="AH149" i="48"/>
  <c r="AI149" i="48"/>
  <c r="AJ149" i="48"/>
  <c r="AK149" i="48"/>
  <c r="AL149" i="48"/>
  <c r="AM149" i="48"/>
  <c r="AC241" i="48"/>
  <c r="AD241" i="48"/>
  <c r="AE241" i="48"/>
  <c r="AF241" i="48"/>
  <c r="AG241" i="48"/>
  <c r="AH241" i="48"/>
  <c r="AI241" i="48"/>
  <c r="AJ241" i="48"/>
  <c r="AK241" i="48"/>
  <c r="AL241" i="48"/>
  <c r="AM241" i="48"/>
  <c r="AC54" i="48"/>
  <c r="AD54" i="48"/>
  <c r="AE54" i="48"/>
  <c r="AF54" i="48"/>
  <c r="AG54" i="48"/>
  <c r="AH54" i="48"/>
  <c r="AI54" i="48"/>
  <c r="AJ54" i="48"/>
  <c r="AK54" i="48"/>
  <c r="AL54" i="48"/>
  <c r="AM54" i="48"/>
  <c r="AC85" i="48"/>
  <c r="AD85" i="48"/>
  <c r="AE85" i="48"/>
  <c r="AF85" i="48"/>
  <c r="AG85" i="48"/>
  <c r="AH85" i="48"/>
  <c r="AI85" i="48"/>
  <c r="AJ85" i="48"/>
  <c r="AK85" i="48"/>
  <c r="AL85" i="48"/>
  <c r="AM85" i="48"/>
  <c r="AC94" i="48"/>
  <c r="AD94" i="48"/>
  <c r="AE94" i="48"/>
  <c r="AF94" i="48"/>
  <c r="AG94" i="48"/>
  <c r="AH94" i="48"/>
  <c r="AI94" i="48"/>
  <c r="AJ94" i="48"/>
  <c r="AK94" i="48"/>
  <c r="AL94" i="48"/>
  <c r="AM94" i="48"/>
  <c r="AC30" i="48"/>
  <c r="AD30" i="48"/>
  <c r="AE30" i="48"/>
  <c r="AF30" i="48"/>
  <c r="AG30" i="48"/>
  <c r="AH30" i="48"/>
  <c r="AI30" i="48"/>
  <c r="AJ30" i="48"/>
  <c r="AK30" i="48"/>
  <c r="AL30" i="48"/>
  <c r="AM30" i="48"/>
  <c r="AC72" i="48"/>
  <c r="AD72" i="48"/>
  <c r="AE72" i="48"/>
  <c r="AF72" i="48"/>
  <c r="AG72" i="48"/>
  <c r="AH72" i="48"/>
  <c r="AI72" i="48"/>
  <c r="AJ72" i="48"/>
  <c r="AK72" i="48"/>
  <c r="AL72" i="48"/>
  <c r="AM72" i="48"/>
  <c r="AC79" i="48"/>
  <c r="AD79" i="48"/>
  <c r="AE79" i="48"/>
  <c r="AF79" i="48"/>
  <c r="AG79" i="48"/>
  <c r="AH79" i="48"/>
  <c r="AI79" i="48"/>
  <c r="AJ79" i="48"/>
  <c r="AK79" i="48"/>
  <c r="AL79" i="48"/>
  <c r="AM79" i="48"/>
  <c r="AC8" i="48"/>
  <c r="AD8" i="48"/>
  <c r="AE8" i="48"/>
  <c r="AF8" i="48"/>
  <c r="AG8" i="48"/>
  <c r="AH8" i="48"/>
  <c r="AI8" i="48"/>
  <c r="AJ8" i="48"/>
  <c r="AK8" i="48"/>
  <c r="AL8" i="48"/>
  <c r="AM8" i="48"/>
  <c r="AC119" i="48"/>
  <c r="AD119" i="48"/>
  <c r="AE119" i="48"/>
  <c r="AF119" i="48"/>
  <c r="AG119" i="48"/>
  <c r="AH119" i="48"/>
  <c r="AI119" i="48"/>
  <c r="AJ119" i="48"/>
  <c r="AK119" i="48"/>
  <c r="AL119" i="48"/>
  <c r="AM119" i="48"/>
  <c r="AC7" i="48"/>
  <c r="AD7" i="48"/>
  <c r="AE7" i="48"/>
  <c r="AF7" i="48"/>
  <c r="AG7" i="48"/>
  <c r="AH7" i="48"/>
  <c r="AI7" i="48"/>
  <c r="AJ7" i="48"/>
  <c r="AK7" i="48"/>
  <c r="AL7" i="48"/>
  <c r="AM7" i="48"/>
  <c r="AC61" i="48"/>
  <c r="AD61" i="48"/>
  <c r="AE61" i="48"/>
  <c r="AF61" i="48"/>
  <c r="AG61" i="48"/>
  <c r="AH61" i="48"/>
  <c r="AI61" i="48"/>
  <c r="AJ61" i="48"/>
  <c r="AK61" i="48"/>
  <c r="AL61" i="48"/>
  <c r="AM61" i="48"/>
  <c r="AC69" i="48"/>
  <c r="AD69" i="48"/>
  <c r="AE69" i="48"/>
  <c r="AF69" i="48"/>
  <c r="AG69" i="48"/>
  <c r="AH69" i="48"/>
  <c r="AI69" i="48"/>
  <c r="AJ69" i="48"/>
  <c r="AK69" i="48"/>
  <c r="AL69" i="48"/>
  <c r="AM69" i="48"/>
  <c r="AC52" i="48"/>
  <c r="AD52" i="48"/>
  <c r="AE52" i="48"/>
  <c r="AF52" i="48"/>
  <c r="AG52" i="48"/>
  <c r="AH52" i="48"/>
  <c r="AI52" i="48"/>
  <c r="AJ52" i="48"/>
  <c r="AK52" i="48"/>
  <c r="AL52" i="48"/>
  <c r="AM52" i="48"/>
  <c r="AC23" i="48"/>
  <c r="AD23" i="48"/>
  <c r="AE23" i="48"/>
  <c r="AF23" i="48"/>
  <c r="AG23" i="48"/>
  <c r="AH23" i="48"/>
  <c r="AI23" i="48"/>
  <c r="AJ23" i="48"/>
  <c r="AK23" i="48"/>
  <c r="AL23" i="48"/>
  <c r="AM23" i="48"/>
  <c r="AC33" i="48"/>
  <c r="AD33" i="48"/>
  <c r="AE33" i="48"/>
  <c r="AF33" i="48"/>
  <c r="AG33" i="48"/>
  <c r="AH33" i="48"/>
  <c r="AI33" i="48"/>
  <c r="AJ33" i="48"/>
  <c r="AK33" i="48"/>
  <c r="AL33" i="48"/>
  <c r="AM33" i="48"/>
  <c r="AC9" i="48"/>
  <c r="AD9" i="48"/>
  <c r="AE9" i="48"/>
  <c r="AF9" i="48"/>
  <c r="AG9" i="48"/>
  <c r="AH9" i="48"/>
  <c r="AI9" i="48"/>
  <c r="AJ9" i="48"/>
  <c r="AK9" i="48"/>
  <c r="AL9" i="48"/>
  <c r="AM9" i="48"/>
  <c r="AC160" i="48"/>
  <c r="AD160" i="48"/>
  <c r="AE160" i="48"/>
  <c r="AF160" i="48"/>
  <c r="AG160" i="48"/>
  <c r="AH160" i="48"/>
  <c r="AI160" i="48"/>
  <c r="AJ160" i="48"/>
  <c r="AK160" i="48"/>
  <c r="AL160" i="48"/>
  <c r="AM160" i="48"/>
  <c r="AC80" i="48"/>
  <c r="AD80" i="48"/>
  <c r="AE80" i="48"/>
  <c r="AF80" i="48"/>
  <c r="AG80" i="48"/>
  <c r="AH80" i="48"/>
  <c r="AI80" i="48"/>
  <c r="AJ80" i="48"/>
  <c r="AK80" i="48"/>
  <c r="AL80" i="48"/>
  <c r="AM80" i="48"/>
  <c r="AC45" i="48"/>
  <c r="AD45" i="48"/>
  <c r="AE45" i="48"/>
  <c r="AF45" i="48"/>
  <c r="AG45" i="48"/>
  <c r="AH45" i="48"/>
  <c r="AI45" i="48"/>
  <c r="AJ45" i="48"/>
  <c r="AK45" i="48"/>
  <c r="AL45" i="48"/>
  <c r="AM45" i="48"/>
  <c r="AC169" i="48"/>
  <c r="AD169" i="48"/>
  <c r="AE169" i="48"/>
  <c r="AF169" i="48"/>
  <c r="AG169" i="48"/>
  <c r="AH169" i="48"/>
  <c r="AI169" i="48"/>
  <c r="AJ169" i="48"/>
  <c r="AK169" i="48"/>
  <c r="AL169" i="48"/>
  <c r="AM169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C99" i="48"/>
  <c r="AD99" i="48"/>
  <c r="AE99" i="48"/>
  <c r="AF99" i="48"/>
  <c r="AG99" i="48"/>
  <c r="AH99" i="48"/>
  <c r="AI99" i="48"/>
  <c r="AJ99" i="48"/>
  <c r="AK99" i="48"/>
  <c r="AL99" i="48"/>
  <c r="AM99" i="48"/>
  <c r="AC17" i="48"/>
  <c r="AD17" i="48"/>
  <c r="AE17" i="48"/>
  <c r="AF17" i="48"/>
  <c r="AG17" i="48"/>
  <c r="AH17" i="48"/>
  <c r="AI17" i="48"/>
  <c r="AJ17" i="48"/>
  <c r="AK17" i="48"/>
  <c r="AL17" i="48"/>
  <c r="AM17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C162" i="48"/>
  <c r="AD162" i="48"/>
  <c r="AE162" i="48"/>
  <c r="AF162" i="48"/>
  <c r="AG162" i="48"/>
  <c r="AH162" i="48"/>
  <c r="AI162" i="48"/>
  <c r="AJ162" i="48"/>
  <c r="AK162" i="48"/>
  <c r="AL162" i="48"/>
  <c r="AM162" i="48"/>
  <c r="AC82" i="48"/>
  <c r="AD82" i="48"/>
  <c r="AE82" i="48"/>
  <c r="AF82" i="48"/>
  <c r="AG82" i="48"/>
  <c r="AH82" i="48"/>
  <c r="AI82" i="48"/>
  <c r="AJ82" i="48"/>
  <c r="AK82" i="48"/>
  <c r="AL82" i="48"/>
  <c r="AM82" i="48"/>
  <c r="AC70" i="48"/>
  <c r="AD70" i="48"/>
  <c r="AE70" i="48"/>
  <c r="AF70" i="48"/>
  <c r="AG70" i="48"/>
  <c r="AH70" i="48"/>
  <c r="AI70" i="48"/>
  <c r="AJ70" i="48"/>
  <c r="AK70" i="48"/>
  <c r="AL70" i="48"/>
  <c r="AM70" i="48"/>
  <c r="AC129" i="48"/>
  <c r="AD129" i="48"/>
  <c r="AE129" i="48"/>
  <c r="AF129" i="48"/>
  <c r="AG129" i="48"/>
  <c r="AH129" i="48"/>
  <c r="AI129" i="48"/>
  <c r="AJ129" i="48"/>
  <c r="AK129" i="48"/>
  <c r="AL129" i="48"/>
  <c r="AM129" i="48"/>
  <c r="AC26" i="48"/>
  <c r="AD26" i="48"/>
  <c r="AE26" i="48"/>
  <c r="AF26" i="48"/>
  <c r="AG26" i="48"/>
  <c r="AH26" i="48"/>
  <c r="AI26" i="48"/>
  <c r="AJ26" i="48"/>
  <c r="AK26" i="48"/>
  <c r="AL26" i="48"/>
  <c r="AM26" i="48"/>
  <c r="AC57" i="48"/>
  <c r="AD57" i="48"/>
  <c r="AE57" i="48"/>
  <c r="AF57" i="48"/>
  <c r="AG57" i="48"/>
  <c r="AH57" i="48"/>
  <c r="AI57" i="48"/>
  <c r="AJ57" i="48"/>
  <c r="AK57" i="48"/>
  <c r="AL57" i="48"/>
  <c r="AM57" i="48"/>
  <c r="AC13" i="48"/>
  <c r="AD13" i="48"/>
  <c r="AE13" i="48"/>
  <c r="AF13" i="48"/>
  <c r="AG13" i="48"/>
  <c r="AH13" i="48"/>
  <c r="AI13" i="48"/>
  <c r="AJ13" i="48"/>
  <c r="AK13" i="48"/>
  <c r="AL13" i="48"/>
  <c r="AM13" i="48"/>
  <c r="AC3" i="48"/>
  <c r="AD3" i="48"/>
  <c r="AE3" i="48"/>
  <c r="AF3" i="48"/>
  <c r="AG3" i="48"/>
  <c r="AH3" i="48"/>
  <c r="AI3" i="48"/>
  <c r="AJ3" i="48"/>
  <c r="AK3" i="48"/>
  <c r="AL3" i="48"/>
  <c r="AM3" i="48"/>
  <c r="AC35" i="48"/>
  <c r="AD35" i="48"/>
  <c r="AE35" i="48"/>
  <c r="AF35" i="48"/>
  <c r="AG35" i="48"/>
  <c r="AH35" i="48"/>
  <c r="AI35" i="48"/>
  <c r="AJ35" i="48"/>
  <c r="AK35" i="48"/>
  <c r="AL35" i="48"/>
  <c r="AM35" i="48"/>
  <c r="AC2" i="48"/>
  <c r="AD2" i="48"/>
  <c r="AE2" i="48"/>
  <c r="AF2" i="48"/>
  <c r="AG2" i="48"/>
  <c r="AH2" i="48"/>
  <c r="AI2" i="48"/>
  <c r="AJ2" i="48"/>
  <c r="AK2" i="48"/>
  <c r="AL2" i="48"/>
  <c r="AM2" i="48"/>
  <c r="AC238" i="48"/>
  <c r="AD238" i="48"/>
  <c r="AE238" i="48"/>
  <c r="AF238" i="48"/>
  <c r="AG238" i="48"/>
  <c r="AH238" i="48"/>
  <c r="AI238" i="48"/>
  <c r="AJ238" i="48"/>
  <c r="AK238" i="48"/>
  <c r="AL238" i="48"/>
  <c r="AM238" i="48"/>
  <c r="AC175" i="48"/>
  <c r="AD175" i="48"/>
  <c r="AE175" i="48"/>
  <c r="AF175" i="48"/>
  <c r="AG175" i="48"/>
  <c r="AH175" i="48"/>
  <c r="AI175" i="48"/>
  <c r="AJ175" i="48"/>
  <c r="AK175" i="48"/>
  <c r="AL175" i="48"/>
  <c r="AM175" i="48"/>
  <c r="AC32" i="48"/>
  <c r="AD32" i="48"/>
  <c r="AE32" i="48"/>
  <c r="AF32" i="48"/>
  <c r="AG32" i="48"/>
  <c r="AH32" i="48"/>
  <c r="AI32" i="48"/>
  <c r="AJ32" i="48"/>
  <c r="AK32" i="48"/>
  <c r="AL32" i="48"/>
  <c r="AM32" i="48"/>
  <c r="AC55" i="48"/>
  <c r="AD55" i="48"/>
  <c r="AE55" i="48"/>
  <c r="AF55" i="48"/>
  <c r="AG55" i="48"/>
  <c r="AH55" i="48"/>
  <c r="AI55" i="48"/>
  <c r="AJ55" i="48"/>
  <c r="AK55" i="48"/>
  <c r="AL55" i="48"/>
  <c r="AM55" i="48"/>
  <c r="AC93" i="48"/>
  <c r="AD93" i="48"/>
  <c r="AE93" i="48"/>
  <c r="AF93" i="48"/>
  <c r="AG93" i="48"/>
  <c r="AH93" i="48"/>
  <c r="AI93" i="48"/>
  <c r="AJ93" i="48"/>
  <c r="AK93" i="48"/>
  <c r="AL93" i="48"/>
  <c r="AM93" i="48"/>
  <c r="AC21" i="48"/>
  <c r="AD21" i="48"/>
  <c r="AE21" i="48"/>
  <c r="AF21" i="48"/>
  <c r="AG21" i="48"/>
  <c r="AH21" i="48"/>
  <c r="AI21" i="48"/>
  <c r="AJ21" i="48"/>
  <c r="AK21" i="48"/>
  <c r="AL21" i="48"/>
  <c r="AM21" i="48"/>
  <c r="AC189" i="48"/>
  <c r="AD189" i="48"/>
  <c r="AE189" i="48"/>
  <c r="AF189" i="48"/>
  <c r="AG189" i="48"/>
  <c r="AH189" i="48"/>
  <c r="AI189" i="48"/>
  <c r="AJ189" i="48"/>
  <c r="AK189" i="48"/>
  <c r="AL189" i="48"/>
  <c r="AM189" i="48"/>
  <c r="AC59" i="48"/>
  <c r="AD59" i="48"/>
  <c r="AE59" i="48"/>
  <c r="AF59" i="48"/>
  <c r="AG59" i="48"/>
  <c r="AH59" i="48"/>
  <c r="AI59" i="48"/>
  <c r="AJ59" i="48"/>
  <c r="AK59" i="48"/>
  <c r="AL59" i="48"/>
  <c r="AM59" i="48"/>
  <c r="AC71" i="48"/>
  <c r="AD71" i="48"/>
  <c r="AE71" i="48"/>
  <c r="AF71" i="48"/>
  <c r="AG71" i="48"/>
  <c r="AH71" i="48"/>
  <c r="AI71" i="48"/>
  <c r="AJ71" i="48"/>
  <c r="AK71" i="48"/>
  <c r="AL71" i="48"/>
  <c r="AM71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C198" i="48"/>
  <c r="AD198" i="48"/>
  <c r="AE198" i="48"/>
  <c r="AF198" i="48"/>
  <c r="AG198" i="48"/>
  <c r="AH198" i="48"/>
  <c r="AI198" i="48"/>
  <c r="AJ198" i="48"/>
  <c r="AK198" i="48"/>
  <c r="AL198" i="48"/>
  <c r="AM198" i="48"/>
  <c r="AC95" i="48"/>
  <c r="AD95" i="48"/>
  <c r="AE95" i="48"/>
  <c r="AF95" i="48"/>
  <c r="AG95" i="48"/>
  <c r="AH95" i="48"/>
  <c r="AI95" i="48"/>
  <c r="AJ95" i="48"/>
  <c r="AK95" i="48"/>
  <c r="AL95" i="48"/>
  <c r="AM95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C123" i="48"/>
  <c r="AD123" i="48"/>
  <c r="AE123" i="48"/>
  <c r="AF123" i="48"/>
  <c r="AG123" i="48"/>
  <c r="AH123" i="48"/>
  <c r="AI123" i="48"/>
  <c r="AJ123" i="48"/>
  <c r="AK123" i="48"/>
  <c r="AL123" i="48"/>
  <c r="AM123" i="48"/>
  <c r="AC222" i="48"/>
  <c r="AD222" i="48"/>
  <c r="AE222" i="48"/>
  <c r="AF222" i="48"/>
  <c r="AG222" i="48"/>
  <c r="AH222" i="48"/>
  <c r="AI222" i="48"/>
  <c r="AJ222" i="48"/>
  <c r="AK222" i="48"/>
  <c r="AL222" i="48"/>
  <c r="AM222" i="48"/>
  <c r="AC172" i="48"/>
  <c r="AD172" i="48"/>
  <c r="AE172" i="48"/>
  <c r="AF172" i="48"/>
  <c r="AG172" i="48"/>
  <c r="AH172" i="48"/>
  <c r="AI172" i="48"/>
  <c r="AJ172" i="48"/>
  <c r="AK172" i="48"/>
  <c r="AL172" i="48"/>
  <c r="AM172" i="48"/>
  <c r="AC173" i="48"/>
  <c r="AD173" i="48"/>
  <c r="AE173" i="48"/>
  <c r="AF173" i="48"/>
  <c r="AG173" i="48"/>
  <c r="AH173" i="48"/>
  <c r="AI173" i="48"/>
  <c r="AJ173" i="48"/>
  <c r="AK173" i="48"/>
  <c r="AL173" i="48"/>
  <c r="AM173" i="48"/>
  <c r="AC163" i="48"/>
  <c r="AD163" i="48"/>
  <c r="AE163" i="48"/>
  <c r="AF163" i="48"/>
  <c r="AG163" i="48"/>
  <c r="AH163" i="48"/>
  <c r="AI163" i="48"/>
  <c r="AJ163" i="48"/>
  <c r="AK163" i="48"/>
  <c r="AL163" i="48"/>
  <c r="AM163" i="48"/>
  <c r="AC152" i="48"/>
  <c r="AD152" i="48"/>
  <c r="AE152" i="48"/>
  <c r="AF152" i="48"/>
  <c r="AG152" i="48"/>
  <c r="AH152" i="48"/>
  <c r="AI152" i="48"/>
  <c r="AJ152" i="48"/>
  <c r="AK152" i="48"/>
  <c r="AL152" i="48"/>
  <c r="AM152" i="48"/>
  <c r="AC28" i="48"/>
  <c r="AD28" i="48"/>
  <c r="AE28" i="48"/>
  <c r="AF28" i="48"/>
  <c r="AG28" i="48"/>
  <c r="AH28" i="48"/>
  <c r="AI28" i="48"/>
  <c r="AJ28" i="48"/>
  <c r="AK28" i="48"/>
  <c r="AL28" i="48"/>
  <c r="AM28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C151" i="48"/>
  <c r="AD151" i="48"/>
  <c r="AE151" i="48"/>
  <c r="AF151" i="48"/>
  <c r="AG151" i="48"/>
  <c r="AH151" i="48"/>
  <c r="AI151" i="48"/>
  <c r="AJ151" i="48"/>
  <c r="AK151" i="48"/>
  <c r="AL151" i="48"/>
  <c r="AM151" i="48"/>
  <c r="AC171" i="48"/>
  <c r="AD171" i="48"/>
  <c r="AE171" i="48"/>
  <c r="AF171" i="48"/>
  <c r="AG171" i="48"/>
  <c r="AH171" i="48"/>
  <c r="AI171" i="48"/>
  <c r="AJ171" i="48"/>
  <c r="AK171" i="48"/>
  <c r="AL171" i="48"/>
  <c r="AM171" i="48"/>
  <c r="AC136" i="48"/>
  <c r="AD136" i="48"/>
  <c r="AE136" i="48"/>
  <c r="AF136" i="48"/>
  <c r="AG136" i="48"/>
  <c r="AH136" i="48"/>
  <c r="AI136" i="48"/>
  <c r="AJ136" i="48"/>
  <c r="AK136" i="48"/>
  <c r="AL136" i="48"/>
  <c r="AM136" i="48"/>
  <c r="AC89" i="48"/>
  <c r="AD89" i="48"/>
  <c r="AE89" i="48"/>
  <c r="AF89" i="48"/>
  <c r="AG89" i="48"/>
  <c r="AH89" i="48"/>
  <c r="AI89" i="48"/>
  <c r="AJ89" i="48"/>
  <c r="AK89" i="48"/>
  <c r="AL89" i="48"/>
  <c r="AM89" i="48"/>
  <c r="AC159" i="48"/>
  <c r="AD159" i="48"/>
  <c r="AE159" i="48"/>
  <c r="AF159" i="48"/>
  <c r="AG159" i="48"/>
  <c r="AH159" i="48"/>
  <c r="AI159" i="48"/>
  <c r="AJ159" i="48"/>
  <c r="AK159" i="48"/>
  <c r="AL159" i="48"/>
  <c r="AM159" i="48"/>
  <c r="AC77" i="48"/>
  <c r="AD77" i="48"/>
  <c r="AE77" i="48"/>
  <c r="AF77" i="48"/>
  <c r="AG77" i="48"/>
  <c r="AH77" i="48"/>
  <c r="AI77" i="48"/>
  <c r="AJ77" i="48"/>
  <c r="AK77" i="48"/>
  <c r="AL77" i="48"/>
  <c r="AM77" i="48"/>
  <c r="AC223" i="48"/>
  <c r="AD223" i="48"/>
  <c r="AE223" i="48"/>
  <c r="AF223" i="48"/>
  <c r="AG223" i="48"/>
  <c r="AH223" i="48"/>
  <c r="AI223" i="48"/>
  <c r="AJ223" i="48"/>
  <c r="AK223" i="48"/>
  <c r="AL223" i="48"/>
  <c r="AM223" i="48"/>
  <c r="AC210" i="48"/>
  <c r="AD210" i="48"/>
  <c r="AE210" i="48"/>
  <c r="AF210" i="48"/>
  <c r="AG210" i="48"/>
  <c r="AH210" i="48"/>
  <c r="AI210" i="48"/>
  <c r="AJ210" i="48"/>
  <c r="AK210" i="48"/>
  <c r="AL210" i="48"/>
  <c r="AM210" i="48"/>
  <c r="AC22" i="48"/>
  <c r="AD22" i="48"/>
  <c r="AE22" i="48"/>
  <c r="AF22" i="48"/>
  <c r="AG22" i="48"/>
  <c r="AH22" i="48"/>
  <c r="AI22" i="48"/>
  <c r="AJ22" i="48"/>
  <c r="AK22" i="48"/>
  <c r="AL22" i="48"/>
  <c r="AM22" i="48"/>
  <c r="AC42" i="48"/>
  <c r="AD42" i="48"/>
  <c r="AE42" i="48"/>
  <c r="AF42" i="48"/>
  <c r="AG42" i="48"/>
  <c r="AH42" i="48"/>
  <c r="AI42" i="48"/>
  <c r="AJ42" i="48"/>
  <c r="AK42" i="48"/>
  <c r="AL42" i="48"/>
  <c r="AM42" i="48"/>
  <c r="AC83" i="48"/>
  <c r="AD83" i="48"/>
  <c r="AE83" i="48"/>
  <c r="AF83" i="48"/>
  <c r="AG83" i="48"/>
  <c r="AH83" i="48"/>
  <c r="AI83" i="48"/>
  <c r="AJ83" i="48"/>
  <c r="AK83" i="48"/>
  <c r="AL83" i="48"/>
  <c r="AM83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C121" i="48"/>
  <c r="AD121" i="48"/>
  <c r="AE121" i="48"/>
  <c r="AF121" i="48"/>
  <c r="AG121" i="48"/>
  <c r="AH121" i="48"/>
  <c r="AI121" i="48"/>
  <c r="AJ121" i="48"/>
  <c r="AK121" i="48"/>
  <c r="AL121" i="48"/>
  <c r="AM121" i="48"/>
  <c r="AC166" i="48"/>
  <c r="AD166" i="48"/>
  <c r="AE166" i="48"/>
  <c r="AF166" i="48"/>
  <c r="AG166" i="48"/>
  <c r="AH166" i="48"/>
  <c r="AI166" i="48"/>
  <c r="AJ166" i="48"/>
  <c r="AK166" i="48"/>
  <c r="AL166" i="48"/>
  <c r="AM166" i="48"/>
  <c r="AC164" i="48"/>
  <c r="AD164" i="48"/>
  <c r="AE164" i="48"/>
  <c r="AF164" i="48"/>
  <c r="AG164" i="48"/>
  <c r="AH164" i="48"/>
  <c r="AI164" i="48"/>
  <c r="AJ164" i="48"/>
  <c r="AK164" i="48"/>
  <c r="AL164" i="48"/>
  <c r="AM164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C40" i="48"/>
  <c r="AD40" i="48"/>
  <c r="AE40" i="48"/>
  <c r="AF40" i="48"/>
  <c r="AG40" i="48"/>
  <c r="AH40" i="48"/>
  <c r="AI40" i="48"/>
  <c r="AJ40" i="48"/>
  <c r="AK40" i="48"/>
  <c r="AL40" i="48"/>
  <c r="AM40" i="48"/>
  <c r="AC132" i="48"/>
  <c r="AD132" i="48"/>
  <c r="AE132" i="48"/>
  <c r="AF132" i="48"/>
  <c r="AG132" i="48"/>
  <c r="AH132" i="48"/>
  <c r="AI132" i="48"/>
  <c r="AJ132" i="48"/>
  <c r="AK132" i="48"/>
  <c r="AL132" i="48"/>
  <c r="AM132" i="48"/>
  <c r="AC195" i="48"/>
  <c r="AD195" i="48"/>
  <c r="AE195" i="48"/>
  <c r="AF195" i="48"/>
  <c r="AG195" i="48"/>
  <c r="AH195" i="48"/>
  <c r="AI195" i="48"/>
  <c r="AJ195" i="48"/>
  <c r="AK195" i="48"/>
  <c r="AL195" i="48"/>
  <c r="AM195" i="48"/>
  <c r="AC4" i="48"/>
  <c r="AD4" i="48"/>
  <c r="AE4" i="48"/>
  <c r="AF4" i="48"/>
  <c r="AG4" i="48"/>
  <c r="AH4" i="48"/>
  <c r="AI4" i="48"/>
  <c r="AJ4" i="48"/>
  <c r="AK4" i="48"/>
  <c r="AL4" i="48"/>
  <c r="AM4" i="48"/>
  <c r="AC53" i="48"/>
  <c r="AD53" i="48"/>
  <c r="AE53" i="48"/>
  <c r="AF53" i="48"/>
  <c r="AG53" i="48"/>
  <c r="AH53" i="48"/>
  <c r="AI53" i="48"/>
  <c r="AJ53" i="48"/>
  <c r="AK53" i="48"/>
  <c r="AL53" i="48"/>
  <c r="AM53" i="48"/>
  <c r="AC12" i="48"/>
  <c r="AD12" i="48"/>
  <c r="AE12" i="48"/>
  <c r="AF12" i="48"/>
  <c r="AG12" i="48"/>
  <c r="AH12" i="48"/>
  <c r="AI12" i="48"/>
  <c r="AJ12" i="48"/>
  <c r="AK12" i="48"/>
  <c r="AL12" i="48"/>
  <c r="AM12" i="48"/>
  <c r="AC11" i="48"/>
  <c r="AD11" i="48"/>
  <c r="AE11" i="48"/>
  <c r="AF11" i="48"/>
  <c r="AG11" i="48"/>
  <c r="AH11" i="48"/>
  <c r="AI11" i="48"/>
  <c r="AJ11" i="48"/>
  <c r="AK11" i="48"/>
  <c r="AL11" i="48"/>
  <c r="AM11" i="48"/>
  <c r="AC124" i="48"/>
  <c r="AD124" i="48"/>
  <c r="AE124" i="48"/>
  <c r="AF124" i="48"/>
  <c r="AG124" i="48"/>
  <c r="AH124" i="48"/>
  <c r="AI124" i="48"/>
  <c r="AJ124" i="48"/>
  <c r="AK124" i="48"/>
  <c r="AL124" i="48"/>
  <c r="AM124" i="48"/>
  <c r="AC38" i="48"/>
  <c r="AD38" i="48"/>
  <c r="AE38" i="48"/>
  <c r="AF38" i="48"/>
  <c r="AG38" i="48"/>
  <c r="AH38" i="48"/>
  <c r="AI38" i="48"/>
  <c r="AJ38" i="48"/>
  <c r="AK38" i="48"/>
  <c r="AL38" i="48"/>
  <c r="AM38" i="48"/>
  <c r="AC39" i="48"/>
  <c r="AD39" i="48"/>
  <c r="AE39" i="48"/>
  <c r="AF39" i="48"/>
  <c r="AG39" i="48"/>
  <c r="AH39" i="48"/>
  <c r="AI39" i="48"/>
  <c r="AJ39" i="48"/>
  <c r="AK39" i="48"/>
  <c r="AL39" i="48"/>
  <c r="AM39" i="48"/>
  <c r="AC214" i="48"/>
  <c r="AD214" i="48"/>
  <c r="AE214" i="48"/>
  <c r="AF214" i="48"/>
  <c r="AG214" i="48"/>
  <c r="AH214" i="48"/>
  <c r="AI214" i="48"/>
  <c r="AJ214" i="48"/>
  <c r="AK214" i="48"/>
  <c r="AL214" i="48"/>
  <c r="AM214" i="48"/>
  <c r="AC50" i="48"/>
  <c r="AD50" i="48"/>
  <c r="AE50" i="48"/>
  <c r="AF50" i="48"/>
  <c r="AG50" i="48"/>
  <c r="AH50" i="48"/>
  <c r="AI50" i="48"/>
  <c r="AJ50" i="48"/>
  <c r="AK50" i="48"/>
  <c r="AL50" i="48"/>
  <c r="AM50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C133" i="48"/>
  <c r="AD133" i="48"/>
  <c r="AE133" i="48"/>
  <c r="AF133" i="48"/>
  <c r="AG133" i="48"/>
  <c r="AH133" i="48"/>
  <c r="AI133" i="48"/>
  <c r="AJ133" i="48"/>
  <c r="AK133" i="48"/>
  <c r="AL133" i="48"/>
  <c r="AM133" i="48"/>
  <c r="AC146" i="48"/>
  <c r="AD146" i="48"/>
  <c r="AE146" i="48"/>
  <c r="AF146" i="48"/>
  <c r="AG146" i="48"/>
  <c r="AH146" i="48"/>
  <c r="AI146" i="48"/>
  <c r="AJ146" i="48"/>
  <c r="AK146" i="48"/>
  <c r="AL146" i="48"/>
  <c r="AM146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C98" i="48"/>
  <c r="AD98" i="48"/>
  <c r="AE98" i="48"/>
  <c r="AF98" i="48"/>
  <c r="AG98" i="48"/>
  <c r="AH98" i="48"/>
  <c r="AI98" i="48"/>
  <c r="AJ98" i="48"/>
  <c r="AK98" i="48"/>
  <c r="AL98" i="48"/>
  <c r="AM98" i="48"/>
  <c r="AC16" i="48"/>
  <c r="AD16" i="48"/>
  <c r="AE16" i="48"/>
  <c r="AF16" i="48"/>
  <c r="AG16" i="48"/>
  <c r="AH16" i="48"/>
  <c r="AI16" i="48"/>
  <c r="AJ16" i="48"/>
  <c r="AK16" i="48"/>
  <c r="AL16" i="48"/>
  <c r="AM16" i="48"/>
  <c r="AC181" i="48"/>
  <c r="AD181" i="48"/>
  <c r="AE181" i="48"/>
  <c r="AF181" i="48"/>
  <c r="AG181" i="48"/>
  <c r="AH181" i="48"/>
  <c r="AI181" i="48"/>
  <c r="AJ181" i="48"/>
  <c r="AK181" i="48"/>
  <c r="AL181" i="48"/>
  <c r="AM181" i="48"/>
  <c r="AC37" i="48"/>
  <c r="AD37" i="48"/>
  <c r="AE37" i="48"/>
  <c r="AF37" i="48"/>
  <c r="AG37" i="48"/>
  <c r="AH37" i="48"/>
  <c r="AI37" i="48"/>
  <c r="AJ37" i="48"/>
  <c r="AK37" i="48"/>
  <c r="AL37" i="48"/>
  <c r="AM37" i="48"/>
  <c r="AC44" i="48"/>
  <c r="AD44" i="48"/>
  <c r="AE44" i="48"/>
  <c r="AF44" i="48"/>
  <c r="AG44" i="48"/>
  <c r="AH44" i="48"/>
  <c r="AI44" i="48"/>
  <c r="AJ44" i="48"/>
  <c r="AK44" i="48"/>
  <c r="AL44" i="48"/>
  <c r="AM44" i="48"/>
  <c r="AC78" i="48"/>
  <c r="AD78" i="48"/>
  <c r="AE78" i="48"/>
  <c r="AF78" i="48"/>
  <c r="AG78" i="48"/>
  <c r="AH78" i="48"/>
  <c r="AI78" i="48"/>
  <c r="AJ78" i="48"/>
  <c r="AK78" i="48"/>
  <c r="AL78" i="48"/>
  <c r="AM78" i="48"/>
  <c r="AC20" i="48"/>
  <c r="AD20" i="48"/>
  <c r="AE20" i="48"/>
  <c r="AF20" i="48"/>
  <c r="AG20" i="48"/>
  <c r="AH20" i="48"/>
  <c r="AI20" i="48"/>
  <c r="AJ20" i="48"/>
  <c r="AK20" i="48"/>
  <c r="AL20" i="48"/>
  <c r="AM20" i="48"/>
  <c r="AC236" i="48"/>
  <c r="AD236" i="48"/>
  <c r="AE236" i="48"/>
  <c r="AF236" i="48"/>
  <c r="AG236" i="48"/>
  <c r="AH236" i="48"/>
  <c r="AI236" i="48"/>
  <c r="AJ236" i="48"/>
  <c r="AK236" i="48"/>
  <c r="AL236" i="48"/>
  <c r="AM236" i="48"/>
  <c r="AC158" i="48"/>
  <c r="AD158" i="48"/>
  <c r="AE158" i="48"/>
  <c r="AF158" i="48"/>
  <c r="AG158" i="48"/>
  <c r="AH158" i="48"/>
  <c r="AI158" i="48"/>
  <c r="AJ158" i="48"/>
  <c r="AK158" i="48"/>
  <c r="AL158" i="48"/>
  <c r="AM158" i="48"/>
  <c r="AC15" i="48"/>
  <c r="AD15" i="48"/>
  <c r="AE15" i="48"/>
  <c r="AF15" i="48"/>
  <c r="AG15" i="48"/>
  <c r="AH15" i="48"/>
  <c r="AI15" i="48"/>
  <c r="AJ15" i="48"/>
  <c r="AK15" i="48"/>
  <c r="AL15" i="48"/>
  <c r="AM15" i="48"/>
  <c r="AC34" i="48"/>
  <c r="AD34" i="48"/>
  <c r="AE34" i="48"/>
  <c r="AF34" i="48"/>
  <c r="AG34" i="48"/>
  <c r="AH34" i="48"/>
  <c r="AI34" i="48"/>
  <c r="AJ34" i="48"/>
  <c r="AK34" i="48"/>
  <c r="AL34" i="48"/>
  <c r="AM34" i="48"/>
  <c r="AC18" i="48"/>
  <c r="AD18" i="48"/>
  <c r="AE18" i="48"/>
  <c r="AF18" i="48"/>
  <c r="AG18" i="48"/>
  <c r="AH18" i="48"/>
  <c r="AI18" i="48"/>
  <c r="AJ18" i="48"/>
  <c r="AK18" i="48"/>
  <c r="AL18" i="48"/>
  <c r="AM18" i="48"/>
  <c r="AC36" i="48"/>
  <c r="AD36" i="48"/>
  <c r="AE36" i="48"/>
  <c r="AF36" i="48"/>
  <c r="AG36" i="48"/>
  <c r="AH36" i="48"/>
  <c r="AI36" i="48"/>
  <c r="AJ36" i="48"/>
  <c r="AK36" i="48"/>
  <c r="AL36" i="48"/>
  <c r="AM36" i="48"/>
  <c r="AC75" i="48"/>
  <c r="AD75" i="48"/>
  <c r="AE75" i="48"/>
  <c r="AF75" i="48"/>
  <c r="AG75" i="48"/>
  <c r="AH75" i="48"/>
  <c r="AI75" i="48"/>
  <c r="AJ75" i="48"/>
  <c r="AK75" i="48"/>
  <c r="AL75" i="48"/>
  <c r="AM75" i="48"/>
  <c r="AC67" i="48"/>
  <c r="AD67" i="48"/>
  <c r="AE67" i="48"/>
  <c r="AF67" i="48"/>
  <c r="AG67" i="48"/>
  <c r="AH67" i="48"/>
  <c r="AI67" i="48"/>
  <c r="AJ67" i="48"/>
  <c r="AK67" i="48"/>
  <c r="AL67" i="48"/>
  <c r="AM67" i="48"/>
  <c r="AC120" i="48"/>
  <c r="AD120" i="48"/>
  <c r="AE120" i="48"/>
  <c r="AF120" i="48"/>
  <c r="AG120" i="48"/>
  <c r="AH120" i="48"/>
  <c r="AI120" i="48"/>
  <c r="AJ120" i="48"/>
  <c r="AK120" i="48"/>
  <c r="AL120" i="48"/>
  <c r="AM120" i="48"/>
  <c r="AC204" i="48"/>
  <c r="AD204" i="48"/>
  <c r="AE204" i="48"/>
  <c r="AF204" i="48"/>
  <c r="AG204" i="48"/>
  <c r="AH204" i="48"/>
  <c r="AI204" i="48"/>
  <c r="AJ204" i="48"/>
  <c r="AK204" i="48"/>
  <c r="AL204" i="48"/>
  <c r="AM204" i="48"/>
  <c r="AC208" i="48"/>
  <c r="AD208" i="48"/>
  <c r="AE208" i="48"/>
  <c r="AF208" i="48"/>
  <c r="AG208" i="48"/>
  <c r="AH208" i="48"/>
  <c r="AI208" i="48"/>
  <c r="AJ208" i="48"/>
  <c r="AK208" i="48"/>
  <c r="AL208" i="48"/>
  <c r="AM208" i="48"/>
  <c r="AC182" i="48"/>
  <c r="AD182" i="48"/>
  <c r="AE182" i="48"/>
  <c r="AF182" i="48"/>
  <c r="AG182" i="48"/>
  <c r="AH182" i="48"/>
  <c r="AI182" i="48"/>
  <c r="AJ182" i="48"/>
  <c r="AK182" i="48"/>
  <c r="AL182" i="48"/>
  <c r="AM182" i="48"/>
  <c r="AC60" i="48"/>
  <c r="AD60" i="48"/>
  <c r="AE60" i="48"/>
  <c r="AF60" i="48"/>
  <c r="AG60" i="48"/>
  <c r="AH60" i="48"/>
  <c r="AI60" i="48"/>
  <c r="AJ60" i="48"/>
  <c r="AK60" i="48"/>
  <c r="AL60" i="48"/>
  <c r="AM60" i="48"/>
  <c r="AC66" i="48"/>
  <c r="AD66" i="48"/>
  <c r="AE66" i="48"/>
  <c r="AF66" i="48"/>
  <c r="AG66" i="48"/>
  <c r="AH66" i="48"/>
  <c r="AI66" i="48"/>
  <c r="AJ66" i="48"/>
  <c r="AK66" i="48"/>
  <c r="AL66" i="48"/>
  <c r="AM66" i="48"/>
  <c r="AC47" i="48"/>
  <c r="AD47" i="48"/>
  <c r="AE47" i="48"/>
  <c r="AF47" i="48"/>
  <c r="AG47" i="48"/>
  <c r="AH47" i="48"/>
  <c r="AI47" i="48"/>
  <c r="AJ47" i="48"/>
  <c r="AK47" i="48"/>
  <c r="AL47" i="48"/>
  <c r="AM47" i="48"/>
  <c r="AC51" i="48"/>
  <c r="AD51" i="48"/>
  <c r="AE51" i="48"/>
  <c r="AF51" i="48"/>
  <c r="AG51" i="48"/>
  <c r="AH51" i="48"/>
  <c r="AI51" i="48"/>
  <c r="AJ51" i="48"/>
  <c r="AK51" i="48"/>
  <c r="AL51" i="48"/>
  <c r="AM51" i="48"/>
  <c r="AC183" i="48"/>
  <c r="AD183" i="48"/>
  <c r="AE183" i="48"/>
  <c r="AF183" i="48"/>
  <c r="AG183" i="48"/>
  <c r="AH183" i="48"/>
  <c r="AI183" i="48"/>
  <c r="AJ183" i="48"/>
  <c r="AK183" i="48"/>
  <c r="AL183" i="48"/>
  <c r="AM183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C81" i="48"/>
  <c r="AD81" i="48"/>
  <c r="AE81" i="48"/>
  <c r="AF81" i="48"/>
  <c r="AG81" i="48"/>
  <c r="AH81" i="48"/>
  <c r="AI81" i="48"/>
  <c r="AJ81" i="48"/>
  <c r="AK81" i="48"/>
  <c r="AL81" i="48"/>
  <c r="AM81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C135" i="48"/>
  <c r="AD135" i="48"/>
  <c r="AE135" i="48"/>
  <c r="AF135" i="48"/>
  <c r="AG135" i="48"/>
  <c r="AH135" i="48"/>
  <c r="AI135" i="48"/>
  <c r="AJ135" i="48"/>
  <c r="AK135" i="48"/>
  <c r="AL135" i="48"/>
  <c r="AM135" i="48"/>
  <c r="AC231" i="48"/>
  <c r="AD231" i="48"/>
  <c r="AE231" i="48"/>
  <c r="AF231" i="48"/>
  <c r="AG231" i="48"/>
  <c r="AH231" i="48"/>
  <c r="AI231" i="48"/>
  <c r="AJ231" i="48"/>
  <c r="AK231" i="48"/>
  <c r="AL231" i="48"/>
  <c r="AM231" i="48"/>
  <c r="AC229" i="48"/>
  <c r="AD229" i="48"/>
  <c r="AE229" i="48"/>
  <c r="AF229" i="48"/>
  <c r="AG229" i="48"/>
  <c r="AH229" i="48"/>
  <c r="AI229" i="48"/>
  <c r="AJ229" i="48"/>
  <c r="AK229" i="48"/>
  <c r="AL229" i="48"/>
  <c r="AM229" i="48"/>
  <c r="AC193" i="48"/>
  <c r="AD193" i="48"/>
  <c r="AE193" i="48"/>
  <c r="AF193" i="48"/>
  <c r="AG193" i="48"/>
  <c r="AH193" i="48"/>
  <c r="AI193" i="48"/>
  <c r="AJ193" i="48"/>
  <c r="AK193" i="48"/>
  <c r="AL193" i="48"/>
  <c r="AM193" i="48"/>
  <c r="AC122" i="48"/>
  <c r="AD122" i="48"/>
  <c r="AE122" i="48"/>
  <c r="AF122" i="48"/>
  <c r="AG122" i="48"/>
  <c r="AH122" i="48"/>
  <c r="AI122" i="48"/>
  <c r="AJ122" i="48"/>
  <c r="AK122" i="48"/>
  <c r="AL122" i="48"/>
  <c r="AM122" i="48"/>
  <c r="AC234" i="48"/>
  <c r="AD234" i="48"/>
  <c r="AE234" i="48"/>
  <c r="AF234" i="48"/>
  <c r="AG234" i="48"/>
  <c r="AH234" i="48"/>
  <c r="AI234" i="48"/>
  <c r="AJ234" i="48"/>
  <c r="AK234" i="48"/>
  <c r="AL234" i="48"/>
  <c r="AM234" i="48"/>
  <c r="AC148" i="48"/>
  <c r="AD148" i="48"/>
  <c r="AE148" i="48"/>
  <c r="AF148" i="48"/>
  <c r="AG148" i="48"/>
  <c r="AH148" i="48"/>
  <c r="AI148" i="48"/>
  <c r="AJ148" i="48"/>
  <c r="AK148" i="48"/>
  <c r="AL148" i="48"/>
  <c r="AM148" i="48"/>
  <c r="AC211" i="48"/>
  <c r="AD211" i="48"/>
  <c r="AE211" i="48"/>
  <c r="AF211" i="48"/>
  <c r="AG211" i="48"/>
  <c r="AH211" i="48"/>
  <c r="AI211" i="48"/>
  <c r="AJ211" i="48"/>
  <c r="AK211" i="48"/>
  <c r="AL211" i="48"/>
  <c r="AM211" i="48"/>
  <c r="AC139" i="48"/>
  <c r="AD139" i="48"/>
  <c r="AE139" i="48"/>
  <c r="AF139" i="48"/>
  <c r="AG139" i="48"/>
  <c r="AH139" i="48"/>
  <c r="AI139" i="48"/>
  <c r="AJ139" i="48"/>
  <c r="AK139" i="48"/>
  <c r="AL139" i="48"/>
  <c r="AM139" i="48"/>
  <c r="AC197" i="48"/>
  <c r="AD197" i="48"/>
  <c r="AE197" i="48"/>
  <c r="AF197" i="48"/>
  <c r="AG197" i="48"/>
  <c r="AH197" i="48"/>
  <c r="AI197" i="48"/>
  <c r="AJ197" i="48"/>
  <c r="AK197" i="48"/>
  <c r="AL197" i="48"/>
  <c r="AM19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C191" i="48"/>
  <c r="AD191" i="48"/>
  <c r="AE191" i="48"/>
  <c r="AF191" i="48"/>
  <c r="AG191" i="48"/>
  <c r="AH191" i="48"/>
  <c r="AI191" i="48"/>
  <c r="AJ191" i="48"/>
  <c r="AK191" i="48"/>
  <c r="AL191" i="48"/>
  <c r="AM191" i="48"/>
  <c r="AC215" i="48"/>
  <c r="AD215" i="48"/>
  <c r="AE215" i="48"/>
  <c r="AF215" i="48"/>
  <c r="AG215" i="48"/>
  <c r="AH215" i="48"/>
  <c r="AI215" i="48"/>
  <c r="AJ215" i="48"/>
  <c r="AK215" i="48"/>
  <c r="AL215" i="48"/>
  <c r="AM215" i="48"/>
  <c r="AC127" i="48"/>
  <c r="AD127" i="48"/>
  <c r="AE127" i="48"/>
  <c r="AF127" i="48"/>
  <c r="AG127" i="48"/>
  <c r="AH127" i="48"/>
  <c r="AI127" i="48"/>
  <c r="AJ127" i="48"/>
  <c r="AK127" i="48"/>
  <c r="AL127" i="48"/>
  <c r="AM127" i="48"/>
  <c r="AC145" i="48"/>
  <c r="AD145" i="48"/>
  <c r="AE145" i="48"/>
  <c r="AF145" i="48"/>
  <c r="AG145" i="48"/>
  <c r="AH145" i="48"/>
  <c r="AI145" i="48"/>
  <c r="AJ145" i="48"/>
  <c r="AK145" i="48"/>
  <c r="AL145" i="48"/>
  <c r="AM145" i="48"/>
  <c r="AC91" i="48"/>
  <c r="AD91" i="48"/>
  <c r="AE91" i="48"/>
  <c r="AF91" i="48"/>
  <c r="AG91" i="48"/>
  <c r="AH91" i="48"/>
  <c r="AI91" i="48"/>
  <c r="AJ91" i="48"/>
  <c r="AK91" i="48"/>
  <c r="AL91" i="48"/>
  <c r="AM91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C184" i="48"/>
  <c r="AD184" i="48"/>
  <c r="AE184" i="48"/>
  <c r="AF184" i="48"/>
  <c r="AG184" i="48"/>
  <c r="AH184" i="48"/>
  <c r="AI184" i="48"/>
  <c r="AJ184" i="48"/>
  <c r="AK184" i="48"/>
  <c r="AL184" i="48"/>
  <c r="AM184" i="48"/>
  <c r="AC140" i="48"/>
  <c r="AD140" i="48"/>
  <c r="AE140" i="48"/>
  <c r="AF140" i="48"/>
  <c r="AG140" i="48"/>
  <c r="AH140" i="48"/>
  <c r="AI140" i="48"/>
  <c r="AJ140" i="48"/>
  <c r="AK140" i="48"/>
  <c r="AL140" i="48"/>
  <c r="AM140" i="48"/>
  <c r="AC64" i="48"/>
  <c r="AD64" i="48"/>
  <c r="AE64" i="48"/>
  <c r="AF64" i="48"/>
  <c r="AG64" i="48"/>
  <c r="AH64" i="48"/>
  <c r="AI64" i="48"/>
  <c r="AJ64" i="48"/>
  <c r="AK64" i="48"/>
  <c r="AL64" i="48"/>
  <c r="AM64" i="48"/>
  <c r="AC186" i="48"/>
  <c r="AD186" i="48"/>
  <c r="AE186" i="48"/>
  <c r="AF186" i="48"/>
  <c r="AG186" i="48"/>
  <c r="AH186" i="48"/>
  <c r="AI186" i="48"/>
  <c r="AJ186" i="48"/>
  <c r="AK186" i="48"/>
  <c r="AL186" i="48"/>
  <c r="AM186" i="48"/>
  <c r="AC192" i="48"/>
  <c r="AD192" i="48"/>
  <c r="AE192" i="48"/>
  <c r="AF192" i="48"/>
  <c r="AG192" i="48"/>
  <c r="AH192" i="48"/>
  <c r="AI192" i="48"/>
  <c r="AJ192" i="48"/>
  <c r="AK192" i="48"/>
  <c r="AL192" i="48"/>
  <c r="AM192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C96" i="48"/>
  <c r="AD96" i="48"/>
  <c r="AE96" i="48"/>
  <c r="AF96" i="48"/>
  <c r="AG96" i="48"/>
  <c r="AH96" i="48"/>
  <c r="AI96" i="48"/>
  <c r="AJ96" i="48"/>
  <c r="AK96" i="48"/>
  <c r="AL96" i="48"/>
  <c r="AM96" i="48"/>
  <c r="AC224" i="48"/>
  <c r="AD224" i="48"/>
  <c r="AE224" i="48"/>
  <c r="AF224" i="48"/>
  <c r="AG224" i="48"/>
  <c r="AH224" i="48"/>
  <c r="AI224" i="48"/>
  <c r="AJ224" i="48"/>
  <c r="AK224" i="48"/>
  <c r="AL224" i="48"/>
  <c r="AM224" i="48"/>
  <c r="AC200" i="48"/>
  <c r="AD200" i="48"/>
  <c r="AE200" i="48"/>
  <c r="AF200" i="48"/>
  <c r="AG200" i="48"/>
  <c r="AH200" i="48"/>
  <c r="AI200" i="48"/>
  <c r="AJ200" i="48"/>
  <c r="AK200" i="48"/>
  <c r="AL200" i="48"/>
  <c r="AM200" i="48"/>
  <c r="AC19" i="48"/>
  <c r="AD19" i="48"/>
  <c r="AE19" i="48"/>
  <c r="AF19" i="48"/>
  <c r="AG19" i="48"/>
  <c r="AH19" i="48"/>
  <c r="AI19" i="48"/>
  <c r="AJ19" i="48"/>
  <c r="AK19" i="48"/>
  <c r="AL19" i="48"/>
  <c r="AM19" i="48"/>
  <c r="AC168" i="48"/>
  <c r="AD168" i="48"/>
  <c r="AE168" i="48"/>
  <c r="AF168" i="48"/>
  <c r="AG168" i="48"/>
  <c r="AH168" i="48"/>
  <c r="AI168" i="48"/>
  <c r="AJ168" i="48"/>
  <c r="AK168" i="48"/>
  <c r="AL168" i="48"/>
  <c r="AM168" i="48"/>
  <c r="AC56" i="48"/>
  <c r="AD56" i="48"/>
  <c r="AE56" i="48"/>
  <c r="AF56" i="48"/>
  <c r="AG56" i="48"/>
  <c r="AH56" i="48"/>
  <c r="AI56" i="48"/>
  <c r="AJ56" i="48"/>
  <c r="AK56" i="48"/>
  <c r="AL56" i="48"/>
  <c r="AM56" i="48"/>
  <c r="AC153" i="48"/>
  <c r="AD153" i="48"/>
  <c r="AE153" i="48"/>
  <c r="AF153" i="48"/>
  <c r="AG153" i="48"/>
  <c r="AH153" i="48"/>
  <c r="AI153" i="48"/>
  <c r="AJ153" i="48"/>
  <c r="AK153" i="48"/>
  <c r="AL153" i="48"/>
  <c r="AM153" i="48"/>
  <c r="AC177" i="48"/>
  <c r="AD177" i="48"/>
  <c r="AE177" i="48"/>
  <c r="AF177" i="48"/>
  <c r="AG177" i="48"/>
  <c r="AH177" i="48"/>
  <c r="AI177" i="48"/>
  <c r="AJ177" i="48"/>
  <c r="AK177" i="48"/>
  <c r="AL177" i="48"/>
  <c r="AM177" i="48"/>
  <c r="AC174" i="48"/>
  <c r="AD174" i="48"/>
  <c r="AE174" i="48"/>
  <c r="AF174" i="48"/>
  <c r="AG174" i="48"/>
  <c r="AH174" i="48"/>
  <c r="AI174" i="48"/>
  <c r="AJ174" i="48"/>
  <c r="AK174" i="48"/>
  <c r="AL174" i="48"/>
  <c r="AM174" i="48"/>
  <c r="AC29" i="48"/>
  <c r="AD29" i="48"/>
  <c r="AE29" i="48"/>
  <c r="AF29" i="48"/>
  <c r="AG29" i="48"/>
  <c r="AH29" i="48"/>
  <c r="AI29" i="48"/>
  <c r="AJ29" i="48"/>
  <c r="AK29" i="48"/>
  <c r="AL29" i="48"/>
  <c r="AM29" i="48"/>
  <c r="AC68" i="48"/>
  <c r="AD68" i="48"/>
  <c r="AE68" i="48"/>
  <c r="AF68" i="48"/>
  <c r="AG68" i="48"/>
  <c r="AH68" i="48"/>
  <c r="AI68" i="48"/>
  <c r="AJ68" i="48"/>
  <c r="AK68" i="48"/>
  <c r="AL68" i="48"/>
  <c r="AM68" i="48"/>
  <c r="AC48" i="48"/>
  <c r="AD48" i="48"/>
  <c r="AE48" i="48"/>
  <c r="AF48" i="48"/>
  <c r="AG48" i="48"/>
  <c r="AH48" i="48"/>
  <c r="AI48" i="48"/>
  <c r="AJ48" i="48"/>
  <c r="AK48" i="48"/>
  <c r="AL48" i="48"/>
  <c r="AM48" i="48"/>
  <c r="AC178" i="48"/>
  <c r="AD178" i="48"/>
  <c r="AE178" i="48"/>
  <c r="AF178" i="48"/>
  <c r="AG178" i="48"/>
  <c r="AH178" i="48"/>
  <c r="AI178" i="48"/>
  <c r="AJ178" i="48"/>
  <c r="AK178" i="48"/>
  <c r="AL178" i="48"/>
  <c r="AM178" i="48"/>
  <c r="AC41" i="48"/>
  <c r="AD41" i="48"/>
  <c r="AE41" i="48"/>
  <c r="AF41" i="48"/>
  <c r="AG41" i="48"/>
  <c r="AH41" i="48"/>
  <c r="AI41" i="48"/>
  <c r="AJ41" i="48"/>
  <c r="AK41" i="48"/>
  <c r="AL41" i="48"/>
  <c r="AM41" i="48"/>
  <c r="AC90" i="48"/>
  <c r="AD90" i="48"/>
  <c r="AE90" i="48"/>
  <c r="AF90" i="48"/>
  <c r="AG90" i="48"/>
  <c r="AH90" i="48"/>
  <c r="AI90" i="48"/>
  <c r="AJ90" i="48"/>
  <c r="AK90" i="48"/>
  <c r="AL90" i="48"/>
  <c r="AM90" i="48"/>
  <c r="AC203" i="48"/>
  <c r="AD203" i="48"/>
  <c r="AE203" i="48"/>
  <c r="AF203" i="48"/>
  <c r="AG203" i="48"/>
  <c r="AH203" i="48"/>
  <c r="AI203" i="48"/>
  <c r="AJ203" i="48"/>
  <c r="AK203" i="48"/>
  <c r="AL203" i="48"/>
  <c r="AM203" i="48"/>
  <c r="AC92" i="48"/>
  <c r="AD92" i="48"/>
  <c r="AE92" i="48"/>
  <c r="AF92" i="48"/>
  <c r="AG92" i="48"/>
  <c r="AH92" i="48"/>
  <c r="AI92" i="48"/>
  <c r="AJ92" i="48"/>
  <c r="AK92" i="48"/>
  <c r="AL92" i="48"/>
  <c r="AM92" i="48"/>
  <c r="AC199" i="48"/>
  <c r="AD199" i="48"/>
  <c r="AE199" i="48"/>
  <c r="AF199" i="48"/>
  <c r="AG199" i="48"/>
  <c r="AH199" i="48"/>
  <c r="AI199" i="48"/>
  <c r="AJ199" i="48"/>
  <c r="AK199" i="48"/>
  <c r="AL199" i="48"/>
  <c r="AM199" i="48"/>
  <c r="AC74" i="48"/>
  <c r="AD74" i="48"/>
  <c r="AE74" i="48"/>
  <c r="AF74" i="48"/>
  <c r="AG74" i="48"/>
  <c r="AH74" i="48"/>
  <c r="AI74" i="48"/>
  <c r="AJ74" i="48"/>
  <c r="AK74" i="48"/>
  <c r="AL74" i="48"/>
  <c r="AM74" i="48"/>
  <c r="AC230" i="48"/>
  <c r="AD230" i="48"/>
  <c r="AE230" i="48"/>
  <c r="AF230" i="48"/>
  <c r="AG230" i="48"/>
  <c r="AH230" i="48"/>
  <c r="AI230" i="48"/>
  <c r="AJ230" i="48"/>
  <c r="AK230" i="48"/>
  <c r="AL230" i="48"/>
  <c r="AM230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C137" i="48"/>
  <c r="AD137" i="48"/>
  <c r="AE137" i="48"/>
  <c r="AF137" i="48"/>
  <c r="AG137" i="48"/>
  <c r="AH137" i="48"/>
  <c r="AI137" i="48"/>
  <c r="AJ137" i="48"/>
  <c r="AK137" i="48"/>
  <c r="AL137" i="48"/>
  <c r="AM137" i="48"/>
  <c r="AC240" i="48"/>
  <c r="AD240" i="48"/>
  <c r="AE240" i="48"/>
  <c r="AF240" i="48"/>
  <c r="AG240" i="48"/>
  <c r="AH240" i="48"/>
  <c r="AI240" i="48"/>
  <c r="AJ240" i="48"/>
  <c r="AK240" i="48"/>
  <c r="AL240" i="48"/>
  <c r="AM240" i="48"/>
  <c r="AC185" i="48"/>
  <c r="AD185" i="48"/>
  <c r="AE185" i="48"/>
  <c r="AF185" i="48"/>
  <c r="AG185" i="48"/>
  <c r="AH185" i="48"/>
  <c r="AI185" i="48"/>
  <c r="AJ185" i="48"/>
  <c r="AK185" i="48"/>
  <c r="AL185" i="48"/>
  <c r="AM185" i="48"/>
  <c r="AC227" i="48"/>
  <c r="AD227" i="48"/>
  <c r="AE227" i="48"/>
  <c r="AF227" i="48"/>
  <c r="AG227" i="48"/>
  <c r="AH227" i="48"/>
  <c r="AI227" i="48"/>
  <c r="AJ227" i="48"/>
  <c r="AK227" i="48"/>
  <c r="AL227" i="48"/>
  <c r="AM227" i="48"/>
  <c r="AC205" i="48"/>
  <c r="AD205" i="48"/>
  <c r="AE205" i="48"/>
  <c r="AF205" i="48"/>
  <c r="AG205" i="48"/>
  <c r="AH205" i="48"/>
  <c r="AI205" i="48"/>
  <c r="AJ205" i="48"/>
  <c r="AK205" i="48"/>
  <c r="AL205" i="48"/>
  <c r="AM205" i="48"/>
  <c r="AC207" i="48"/>
  <c r="AD207" i="48"/>
  <c r="AE207" i="48"/>
  <c r="AF207" i="48"/>
  <c r="AG207" i="48"/>
  <c r="AH207" i="48"/>
  <c r="AI207" i="48"/>
  <c r="AJ207" i="48"/>
  <c r="AK207" i="48"/>
  <c r="AL207" i="48"/>
  <c r="AM207" i="48"/>
  <c r="AC62" i="48"/>
  <c r="AD62" i="48"/>
  <c r="AE62" i="48"/>
  <c r="AF62" i="48"/>
  <c r="AG62" i="48"/>
  <c r="AH62" i="48"/>
  <c r="AI62" i="48"/>
  <c r="AJ62" i="48"/>
  <c r="AK62" i="48"/>
  <c r="AL62" i="48"/>
  <c r="AM62" i="48"/>
  <c r="AC242" i="48"/>
  <c r="AD242" i="48"/>
  <c r="AE242" i="48"/>
  <c r="AF242" i="48"/>
  <c r="AG242" i="48"/>
  <c r="AH242" i="48"/>
  <c r="AI242" i="48"/>
  <c r="AJ242" i="48"/>
  <c r="AK242" i="48"/>
  <c r="AL242" i="48"/>
  <c r="AM242" i="48"/>
  <c r="AC237" i="48"/>
  <c r="AD237" i="48"/>
  <c r="AE237" i="48"/>
  <c r="AF237" i="48"/>
  <c r="AG237" i="48"/>
  <c r="AH237" i="48"/>
  <c r="AI237" i="48"/>
  <c r="AJ237" i="48"/>
  <c r="AK237" i="48"/>
  <c r="AL237" i="48"/>
  <c r="AM237" i="48"/>
  <c r="AC88" i="48"/>
  <c r="AD88" i="48"/>
  <c r="AE88" i="48"/>
  <c r="AF88" i="48"/>
  <c r="AG88" i="48"/>
  <c r="AH88" i="48"/>
  <c r="AI88" i="48"/>
  <c r="AJ88" i="48"/>
  <c r="AK88" i="48"/>
  <c r="AL88" i="48"/>
  <c r="AM88" i="48"/>
  <c r="AC216" i="48"/>
  <c r="AD216" i="48"/>
  <c r="AE216" i="48"/>
  <c r="AF216" i="48"/>
  <c r="AG216" i="48"/>
  <c r="AH216" i="48"/>
  <c r="AI216" i="48"/>
  <c r="AJ216" i="48"/>
  <c r="AK216" i="48"/>
  <c r="AL216" i="48"/>
  <c r="AM216" i="48"/>
  <c r="AC219" i="48"/>
  <c r="AD219" i="48"/>
  <c r="AE219" i="48"/>
  <c r="AF219" i="48"/>
  <c r="AG219" i="48"/>
  <c r="AH219" i="48"/>
  <c r="AI219" i="48"/>
  <c r="AJ219" i="48"/>
  <c r="AK219" i="48"/>
  <c r="AL219" i="48"/>
  <c r="AM219" i="48"/>
  <c r="AC24" i="48"/>
  <c r="AD24" i="48"/>
  <c r="AE24" i="48"/>
  <c r="AF24" i="48"/>
  <c r="AG24" i="48"/>
  <c r="AH24" i="48"/>
  <c r="AI24" i="48"/>
  <c r="AJ24" i="48"/>
  <c r="AK24" i="48"/>
  <c r="AL24" i="48"/>
  <c r="AM24" i="48"/>
  <c r="AC147" i="48"/>
  <c r="AD147" i="48"/>
  <c r="AE147" i="48"/>
  <c r="AF147" i="48"/>
  <c r="AG147" i="48"/>
  <c r="AH147" i="48"/>
  <c r="AI147" i="48"/>
  <c r="AJ147" i="48"/>
  <c r="AK147" i="48"/>
  <c r="AL147" i="48"/>
  <c r="AM147" i="48"/>
  <c r="AC187" i="48"/>
  <c r="AD187" i="48"/>
  <c r="AE187" i="48"/>
  <c r="AF187" i="48"/>
  <c r="AG187" i="48"/>
  <c r="AH187" i="48"/>
  <c r="AI187" i="48"/>
  <c r="AJ187" i="48"/>
  <c r="AK187" i="48"/>
  <c r="AL187" i="48"/>
  <c r="AM187" i="48"/>
  <c r="AC87" i="48"/>
  <c r="AD87" i="48"/>
  <c r="AE87" i="48"/>
  <c r="AF87" i="48"/>
  <c r="AG87" i="48"/>
  <c r="AH87" i="48"/>
  <c r="AI87" i="48"/>
  <c r="AJ87" i="48"/>
  <c r="AK87" i="48"/>
  <c r="AL87" i="48"/>
  <c r="AM87" i="48"/>
  <c r="AC126" i="48"/>
  <c r="AD126" i="48"/>
  <c r="AE126" i="48"/>
  <c r="AF126" i="48"/>
  <c r="AG126" i="48"/>
  <c r="AH126" i="48"/>
  <c r="AI126" i="48"/>
  <c r="AJ126" i="48"/>
  <c r="AK126" i="48"/>
  <c r="AL126" i="48"/>
  <c r="AM126" i="48"/>
  <c r="AC179" i="48"/>
  <c r="AD179" i="48"/>
  <c r="AE179" i="48"/>
  <c r="AF179" i="48"/>
  <c r="AG179" i="48"/>
  <c r="AH179" i="48"/>
  <c r="AI179" i="48"/>
  <c r="AJ179" i="48"/>
  <c r="AK179" i="48"/>
  <c r="AL179" i="48"/>
  <c r="AM179" i="48"/>
  <c r="AC118" i="48"/>
  <c r="AD118" i="48"/>
  <c r="AE118" i="48"/>
  <c r="AF118" i="48"/>
  <c r="AG118" i="48"/>
  <c r="AH118" i="48"/>
  <c r="AI118" i="48"/>
  <c r="AJ118" i="48"/>
  <c r="AK118" i="48"/>
  <c r="AL118" i="48"/>
  <c r="AM118" i="48"/>
  <c r="AC165" i="48"/>
  <c r="AD165" i="48"/>
  <c r="AE165" i="48"/>
  <c r="AF165" i="48"/>
  <c r="AG165" i="48"/>
  <c r="AH165" i="48"/>
  <c r="AI165" i="48"/>
  <c r="AJ165" i="48"/>
  <c r="AK165" i="48"/>
  <c r="AL165" i="48"/>
  <c r="AM165" i="48"/>
  <c r="AC188" i="48"/>
  <c r="AD188" i="48"/>
  <c r="AE188" i="48"/>
  <c r="AF188" i="48"/>
  <c r="AG188" i="48"/>
  <c r="AH188" i="48"/>
  <c r="AI188" i="48"/>
  <c r="AJ188" i="48"/>
  <c r="AK188" i="48"/>
  <c r="AL188" i="48"/>
  <c r="AM188" i="48"/>
  <c r="AC209" i="48"/>
  <c r="AD209" i="48"/>
  <c r="AE209" i="48"/>
  <c r="AF209" i="48"/>
  <c r="AG209" i="48"/>
  <c r="AH209" i="48"/>
  <c r="AI209" i="48"/>
  <c r="AJ209" i="48"/>
  <c r="AK209" i="48"/>
  <c r="AL209" i="48"/>
  <c r="AM209" i="48"/>
  <c r="AC130" i="48"/>
  <c r="AD130" i="48"/>
  <c r="AE130" i="48"/>
  <c r="AF130" i="48"/>
  <c r="AG130" i="48"/>
  <c r="AH130" i="48"/>
  <c r="AI130" i="48"/>
  <c r="AJ130" i="48"/>
  <c r="AK130" i="48"/>
  <c r="AL130" i="48"/>
  <c r="AM130" i="48"/>
  <c r="AC138" i="48"/>
  <c r="AD138" i="48"/>
  <c r="AE138" i="48"/>
  <c r="AF138" i="48"/>
  <c r="AG138" i="48"/>
  <c r="AH138" i="48"/>
  <c r="AI138" i="48"/>
  <c r="AJ138" i="48"/>
  <c r="AK138" i="48"/>
  <c r="AL138" i="48"/>
  <c r="AM138" i="48"/>
  <c r="AC97" i="48"/>
  <c r="AD97" i="48"/>
  <c r="AE97" i="48"/>
  <c r="AF97" i="48"/>
  <c r="AG97" i="48"/>
  <c r="AH97" i="48"/>
  <c r="AI97" i="48"/>
  <c r="AJ97" i="48"/>
  <c r="AK97" i="48"/>
  <c r="AL97" i="48"/>
  <c r="AM97" i="48"/>
  <c r="AC134" i="48"/>
  <c r="AD134" i="48"/>
  <c r="AE134" i="48"/>
  <c r="AF134" i="48"/>
  <c r="AG134" i="48"/>
  <c r="AH134" i="48"/>
  <c r="AI134" i="48"/>
  <c r="AJ134" i="48"/>
  <c r="AK134" i="48"/>
  <c r="AL134" i="48"/>
  <c r="AM134" i="48"/>
  <c r="AC212" i="48"/>
  <c r="AD212" i="48"/>
  <c r="AE212" i="48"/>
  <c r="AF212" i="48"/>
  <c r="AG212" i="48"/>
  <c r="AH212" i="48"/>
  <c r="AI212" i="48"/>
  <c r="AJ212" i="48"/>
  <c r="AK212" i="48"/>
  <c r="AL212" i="48"/>
  <c r="AM212" i="48"/>
  <c r="AC239" i="48"/>
  <c r="AD239" i="48"/>
  <c r="AE239" i="48"/>
  <c r="AF239" i="48"/>
  <c r="AG239" i="48"/>
  <c r="AH239" i="48"/>
  <c r="AI239" i="48"/>
  <c r="AJ239" i="48"/>
  <c r="AK239" i="48"/>
  <c r="AL239" i="48"/>
  <c r="AM239" i="48"/>
  <c r="AC131" i="48"/>
  <c r="AD131" i="48"/>
  <c r="AE131" i="48"/>
  <c r="AF131" i="48"/>
  <c r="AG131" i="48"/>
  <c r="AH131" i="48"/>
  <c r="AI131" i="48"/>
  <c r="AJ131" i="48"/>
  <c r="AK131" i="48"/>
  <c r="AL131" i="48"/>
  <c r="AM131" i="48"/>
  <c r="AC65" i="48"/>
  <c r="AD65" i="48"/>
  <c r="AE65" i="48"/>
  <c r="AF65" i="48"/>
  <c r="AG65" i="48"/>
  <c r="AH65" i="48"/>
  <c r="AI65" i="48"/>
  <c r="AJ65" i="48"/>
  <c r="AK65" i="48"/>
  <c r="AL65" i="48"/>
  <c r="AM65" i="48"/>
  <c r="AC243" i="48"/>
  <c r="AD243" i="48"/>
  <c r="AE243" i="48"/>
  <c r="AF243" i="48"/>
  <c r="AG243" i="48"/>
  <c r="AH243" i="48"/>
  <c r="AI243" i="48"/>
  <c r="AJ243" i="48"/>
  <c r="AK243" i="48"/>
  <c r="AL243" i="48"/>
  <c r="AM243" i="48"/>
  <c r="AC167" i="48"/>
  <c r="AD167" i="48"/>
  <c r="AE167" i="48"/>
  <c r="AF167" i="48"/>
  <c r="AG167" i="48"/>
  <c r="AH167" i="48"/>
  <c r="AI167" i="48"/>
  <c r="AJ167" i="48"/>
  <c r="AK167" i="48"/>
  <c r="AL167" i="48"/>
  <c r="AM167" i="48"/>
  <c r="AC161" i="48"/>
  <c r="AD161" i="48"/>
  <c r="AE161" i="48"/>
  <c r="AF161" i="48"/>
  <c r="AG161" i="48"/>
  <c r="AH161" i="48"/>
  <c r="AI161" i="48"/>
  <c r="AJ161" i="48"/>
  <c r="AK161" i="48"/>
  <c r="AL161" i="48"/>
  <c r="AM161" i="48"/>
  <c r="AC150" i="48"/>
  <c r="AD150" i="48"/>
  <c r="AE150" i="48"/>
  <c r="AF150" i="48"/>
  <c r="AG150" i="48"/>
  <c r="AH150" i="48"/>
  <c r="AI150" i="48"/>
  <c r="AJ150" i="48"/>
  <c r="AK150" i="48"/>
  <c r="AL150" i="48"/>
  <c r="AM150" i="48"/>
  <c r="AC226" i="48"/>
  <c r="AD226" i="48"/>
  <c r="AE226" i="48"/>
  <c r="AF226" i="48"/>
  <c r="AG226" i="48"/>
  <c r="AH226" i="48"/>
  <c r="AI226" i="48"/>
  <c r="AJ226" i="48"/>
  <c r="AK226" i="48"/>
  <c r="AL226" i="48"/>
  <c r="AM226" i="48"/>
  <c r="AC218" i="48"/>
  <c r="AD218" i="48"/>
  <c r="AE218" i="48"/>
  <c r="AF218" i="48"/>
  <c r="AG218" i="48"/>
  <c r="AH218" i="48"/>
  <c r="AI218" i="48"/>
  <c r="AJ218" i="48"/>
  <c r="AK218" i="48"/>
  <c r="AL218" i="48"/>
  <c r="AM218" i="48"/>
  <c r="AC244" i="48"/>
  <c r="AD244" i="48"/>
  <c r="AE244" i="48"/>
  <c r="AF244" i="48"/>
  <c r="AG244" i="48"/>
  <c r="AH244" i="48"/>
  <c r="AI244" i="48"/>
  <c r="AJ244" i="48"/>
  <c r="AK244" i="48"/>
  <c r="AL244" i="48"/>
  <c r="AM244" i="48"/>
  <c r="AC245" i="48"/>
  <c r="AD245" i="48"/>
  <c r="AE245" i="48"/>
  <c r="AF245" i="48"/>
  <c r="AG245" i="48"/>
  <c r="AH245" i="48"/>
  <c r="AI245" i="48"/>
  <c r="AJ245" i="48"/>
  <c r="AK245" i="48"/>
  <c r="AL245" i="48"/>
  <c r="AM245" i="48"/>
  <c r="AC246" i="48"/>
  <c r="AD246" i="48"/>
  <c r="AE246" i="48"/>
  <c r="AF246" i="48"/>
  <c r="AG246" i="48"/>
  <c r="AH246" i="48"/>
  <c r="AI246" i="48"/>
  <c r="AJ246" i="48"/>
  <c r="AK246" i="48"/>
  <c r="AL246" i="48"/>
  <c r="AM246" i="48"/>
  <c r="AC247" i="48"/>
  <c r="AD247" i="48"/>
  <c r="AE247" i="48"/>
  <c r="AF247" i="48"/>
  <c r="AG247" i="48"/>
  <c r="AH247" i="48"/>
  <c r="AI247" i="48"/>
  <c r="AJ247" i="48"/>
  <c r="AK247" i="48"/>
  <c r="AL247" i="48"/>
  <c r="AM247" i="48"/>
  <c r="AC248" i="48"/>
  <c r="AD248" i="48"/>
  <c r="AE248" i="48"/>
  <c r="AF248" i="48"/>
  <c r="AG248" i="48"/>
  <c r="AH248" i="48"/>
  <c r="AI248" i="48"/>
  <c r="AJ248" i="48"/>
  <c r="AK248" i="48"/>
  <c r="AL248" i="48"/>
  <c r="AM248" i="48"/>
  <c r="AC249" i="48"/>
  <c r="AD249" i="48"/>
  <c r="AE249" i="48"/>
  <c r="AF249" i="48"/>
  <c r="AG249" i="48"/>
  <c r="AH249" i="48"/>
  <c r="AI249" i="48"/>
  <c r="AJ249" i="48"/>
  <c r="AK249" i="48"/>
  <c r="AL249" i="48"/>
  <c r="AM249" i="48"/>
  <c r="AC250" i="48"/>
  <c r="AD250" i="48"/>
  <c r="AE250" i="48"/>
  <c r="AF250" i="48"/>
  <c r="AG250" i="48"/>
  <c r="AH250" i="48"/>
  <c r="AI250" i="48"/>
  <c r="AJ250" i="48"/>
  <c r="AK250" i="48"/>
  <c r="AL250" i="48"/>
  <c r="AM250" i="48"/>
  <c r="AC251" i="48"/>
  <c r="AD251" i="48"/>
  <c r="AE251" i="48"/>
  <c r="AF251" i="48"/>
  <c r="AG251" i="48"/>
  <c r="AH251" i="48"/>
  <c r="AI251" i="48"/>
  <c r="AJ251" i="48"/>
  <c r="AK251" i="48"/>
  <c r="AL251" i="48"/>
  <c r="AM251" i="48"/>
  <c r="AC252" i="48"/>
  <c r="AD252" i="48"/>
  <c r="AE252" i="48"/>
  <c r="AF252" i="48"/>
  <c r="AG252" i="48"/>
  <c r="AH252" i="48"/>
  <c r="AI252" i="48"/>
  <c r="AJ252" i="48"/>
  <c r="AK252" i="48"/>
  <c r="AL252" i="48"/>
  <c r="AM252" i="48"/>
  <c r="AC253" i="48"/>
  <c r="AD253" i="48"/>
  <c r="AE253" i="48"/>
  <c r="AF253" i="48"/>
  <c r="AG253" i="48"/>
  <c r="AH253" i="48"/>
  <c r="AI253" i="48"/>
  <c r="AJ253" i="48"/>
  <c r="AK253" i="48"/>
  <c r="AL253" i="48"/>
  <c r="AM253" i="48"/>
  <c r="AC254" i="48"/>
  <c r="AD254" i="48"/>
  <c r="AE254" i="48"/>
  <c r="AF254" i="48"/>
  <c r="AG254" i="48"/>
  <c r="AH254" i="48"/>
  <c r="AI254" i="48"/>
  <c r="AJ254" i="48"/>
  <c r="AK254" i="48"/>
  <c r="AL254" i="48"/>
  <c r="AM254" i="48"/>
  <c r="AC255" i="48"/>
  <c r="AD255" i="48"/>
  <c r="AE255" i="48"/>
  <c r="AF255" i="48"/>
  <c r="AG255" i="48"/>
  <c r="AH255" i="48"/>
  <c r="AI255" i="48"/>
  <c r="AJ255" i="48"/>
  <c r="AK255" i="48"/>
  <c r="AL255" i="48"/>
  <c r="AM255" i="48"/>
  <c r="AC256" i="48"/>
  <c r="AD256" i="48"/>
  <c r="AE256" i="48"/>
  <c r="AF256" i="48"/>
  <c r="AG256" i="48"/>
  <c r="AH256" i="48"/>
  <c r="AI256" i="48"/>
  <c r="AJ256" i="48"/>
  <c r="AK256" i="48"/>
  <c r="AL256" i="48"/>
  <c r="AM256" i="48"/>
  <c r="AC257" i="48"/>
  <c r="AD257" i="48"/>
  <c r="AE257" i="48"/>
  <c r="AF257" i="48"/>
  <c r="AG257" i="48"/>
  <c r="AH257" i="48"/>
  <c r="AI257" i="48"/>
  <c r="AJ257" i="48"/>
  <c r="AK257" i="48"/>
  <c r="AL257" i="48"/>
  <c r="AM257" i="48"/>
  <c r="AC258" i="48"/>
  <c r="AD258" i="48"/>
  <c r="AE258" i="48"/>
  <c r="AF258" i="48"/>
  <c r="AG258" i="48"/>
  <c r="AH258" i="48"/>
  <c r="AI258" i="48"/>
  <c r="AJ258" i="48"/>
  <c r="AK258" i="48"/>
  <c r="AL258" i="48"/>
  <c r="AM258" i="48"/>
  <c r="AC259" i="48"/>
  <c r="AD259" i="48"/>
  <c r="AE259" i="48"/>
  <c r="AF259" i="48"/>
  <c r="AG259" i="48"/>
  <c r="AH259" i="48"/>
  <c r="AI259" i="48"/>
  <c r="AJ259" i="48"/>
  <c r="AK259" i="48"/>
  <c r="AL259" i="48"/>
  <c r="AM259" i="48"/>
  <c r="AC260" i="48"/>
  <c r="AD260" i="48"/>
  <c r="AE260" i="48"/>
  <c r="AF260" i="48"/>
  <c r="AG260" i="48"/>
  <c r="AH260" i="48"/>
  <c r="AI260" i="48"/>
  <c r="AJ260" i="48"/>
  <c r="AK260" i="48"/>
  <c r="AL260" i="48"/>
  <c r="AM260" i="48"/>
  <c r="AC261" i="48"/>
  <c r="AD261" i="48"/>
  <c r="AE261" i="48"/>
  <c r="AF261" i="48"/>
  <c r="AG261" i="48"/>
  <c r="AH261" i="48"/>
  <c r="AI261" i="48"/>
  <c r="AJ261" i="48"/>
  <c r="AK261" i="48"/>
  <c r="AL261" i="48"/>
  <c r="AM261" i="48"/>
  <c r="AC262" i="48"/>
  <c r="AD262" i="48"/>
  <c r="AE262" i="48"/>
  <c r="AF262" i="48"/>
  <c r="AG262" i="48"/>
  <c r="AH262" i="48"/>
  <c r="AI262" i="48"/>
  <c r="AJ262" i="48"/>
  <c r="AK262" i="48"/>
  <c r="AL262" i="48"/>
  <c r="AM262" i="48"/>
  <c r="AC263" i="48"/>
  <c r="AD263" i="48"/>
  <c r="AE263" i="48"/>
  <c r="AF263" i="48"/>
  <c r="AG263" i="48"/>
  <c r="AH263" i="48"/>
  <c r="AI263" i="48"/>
  <c r="AJ263" i="48"/>
  <c r="AK263" i="48"/>
  <c r="AL263" i="48"/>
  <c r="AM263" i="48"/>
  <c r="AC264" i="48"/>
  <c r="AD264" i="48"/>
  <c r="AE264" i="48"/>
  <c r="AF264" i="48"/>
  <c r="AG264" i="48"/>
  <c r="AH264" i="48"/>
  <c r="AI264" i="48"/>
  <c r="AJ264" i="48"/>
  <c r="AK264" i="48"/>
  <c r="AL264" i="48"/>
  <c r="AM264" i="48"/>
  <c r="AC265" i="48"/>
  <c r="AD265" i="48"/>
  <c r="AE265" i="48"/>
  <c r="AF265" i="48"/>
  <c r="AG265" i="48"/>
  <c r="AH265" i="48"/>
  <c r="AI265" i="48"/>
  <c r="AJ265" i="48"/>
  <c r="AK265" i="48"/>
  <c r="AL265" i="48"/>
  <c r="AM265" i="48"/>
  <c r="AC266" i="48"/>
  <c r="AD266" i="48"/>
  <c r="AE266" i="48"/>
  <c r="AF266" i="48"/>
  <c r="AG266" i="48"/>
  <c r="AH266" i="48"/>
  <c r="AI266" i="48"/>
  <c r="AJ266" i="48"/>
  <c r="AK266" i="48"/>
  <c r="AL266" i="48"/>
  <c r="AM266" i="48"/>
  <c r="AC267" i="48"/>
  <c r="AD267" i="48"/>
  <c r="AE267" i="48"/>
  <c r="AF267" i="48"/>
  <c r="AG267" i="48"/>
  <c r="AH267" i="48"/>
  <c r="AI267" i="48"/>
  <c r="AJ267" i="48"/>
  <c r="AK267" i="48"/>
  <c r="AL267" i="48"/>
  <c r="AM267" i="48"/>
  <c r="AC268" i="48"/>
  <c r="AD268" i="48"/>
  <c r="AE268" i="48"/>
  <c r="AF268" i="48"/>
  <c r="AG268" i="48"/>
  <c r="AH268" i="48"/>
  <c r="AI268" i="48"/>
  <c r="AJ268" i="48"/>
  <c r="AK268" i="48"/>
  <c r="AL268" i="48"/>
  <c r="AM268" i="48"/>
  <c r="AC269" i="48"/>
  <c r="AD269" i="48"/>
  <c r="AE269" i="48"/>
  <c r="AF269" i="48"/>
  <c r="AG269" i="48"/>
  <c r="AH269" i="48"/>
  <c r="AI269" i="48"/>
  <c r="AJ269" i="48"/>
  <c r="AK269" i="48"/>
  <c r="AL269" i="48"/>
  <c r="AM269" i="48"/>
  <c r="AC270" i="48"/>
  <c r="AD270" i="48"/>
  <c r="AE270" i="48"/>
  <c r="AF270" i="48"/>
  <c r="AG270" i="48"/>
  <c r="AH270" i="48"/>
  <c r="AI270" i="48"/>
  <c r="AJ270" i="48"/>
  <c r="AK270" i="48"/>
  <c r="AL270" i="48"/>
  <c r="AM270" i="48"/>
  <c r="AC271" i="48"/>
  <c r="AD271" i="48"/>
  <c r="AE271" i="48"/>
  <c r="AF271" i="48"/>
  <c r="AG271" i="48"/>
  <c r="AH271" i="48"/>
  <c r="AI271" i="48"/>
  <c r="AJ271" i="48"/>
  <c r="AK271" i="48"/>
  <c r="AL271" i="48"/>
  <c r="AM271" i="48"/>
  <c r="AC272" i="48"/>
  <c r="AD272" i="48"/>
  <c r="AE272" i="48"/>
  <c r="AF272" i="48"/>
  <c r="AG272" i="48"/>
  <c r="AH272" i="48"/>
  <c r="AI272" i="48"/>
  <c r="AJ272" i="48"/>
  <c r="AK272" i="48"/>
  <c r="AL272" i="48"/>
  <c r="AM272" i="48"/>
  <c r="AC273" i="48"/>
  <c r="AD273" i="48"/>
  <c r="AE273" i="48"/>
  <c r="AF273" i="48"/>
  <c r="AG273" i="48"/>
  <c r="AH273" i="48"/>
  <c r="AI273" i="48"/>
  <c r="AJ273" i="48"/>
  <c r="AK273" i="48"/>
  <c r="AL273" i="48"/>
  <c r="AM273" i="48"/>
  <c r="AC274" i="48"/>
  <c r="AD274" i="48"/>
  <c r="AE274" i="48"/>
  <c r="AF274" i="48"/>
  <c r="AG274" i="48"/>
  <c r="AH274" i="48"/>
  <c r="AI274" i="48"/>
  <c r="AJ274" i="48"/>
  <c r="AK274" i="48"/>
  <c r="AL274" i="48"/>
  <c r="AM274" i="48"/>
  <c r="AC275" i="48"/>
  <c r="AD275" i="48"/>
  <c r="AE275" i="48"/>
  <c r="AF275" i="48"/>
  <c r="AG275" i="48"/>
  <c r="AH275" i="48"/>
  <c r="AI275" i="48"/>
  <c r="AJ275" i="48"/>
  <c r="AK275" i="48"/>
  <c r="AL275" i="48"/>
  <c r="AM275" i="48"/>
  <c r="AC276" i="48"/>
  <c r="AD276" i="48"/>
  <c r="AE276" i="48"/>
  <c r="AF276" i="48"/>
  <c r="AG276" i="48"/>
  <c r="AH276" i="48"/>
  <c r="AI276" i="48"/>
  <c r="AJ276" i="48"/>
  <c r="AK276" i="48"/>
  <c r="AL276" i="48"/>
  <c r="AM276" i="48"/>
  <c r="AC277" i="48"/>
  <c r="AD277" i="48"/>
  <c r="AE277" i="48"/>
  <c r="AF277" i="48"/>
  <c r="AG277" i="48"/>
  <c r="AH277" i="48"/>
  <c r="AI277" i="48"/>
  <c r="AJ277" i="48"/>
  <c r="AK277" i="48"/>
  <c r="AL277" i="48"/>
  <c r="AM277" i="48"/>
  <c r="AC278" i="48"/>
  <c r="AD278" i="48"/>
  <c r="AE278" i="48"/>
  <c r="AF278" i="48"/>
  <c r="AG278" i="48"/>
  <c r="AH278" i="48"/>
  <c r="AI278" i="48"/>
  <c r="AJ278" i="48"/>
  <c r="AK278" i="48"/>
  <c r="AL278" i="48"/>
  <c r="AM278" i="48"/>
  <c r="AC279" i="48"/>
  <c r="AD279" i="48"/>
  <c r="AE279" i="48"/>
  <c r="AF279" i="48"/>
  <c r="AG279" i="48"/>
  <c r="AH279" i="48"/>
  <c r="AI279" i="48"/>
  <c r="AJ279" i="48"/>
  <c r="AK279" i="48"/>
  <c r="AL279" i="48"/>
  <c r="AM279" i="48"/>
  <c r="AC280" i="48"/>
  <c r="AD280" i="48"/>
  <c r="AE280" i="48"/>
  <c r="AF280" i="48"/>
  <c r="AG280" i="48"/>
  <c r="AH280" i="48"/>
  <c r="AI280" i="48"/>
  <c r="AJ280" i="48"/>
  <c r="AK280" i="48"/>
  <c r="AL280" i="48"/>
  <c r="AM280" i="48"/>
  <c r="AC281" i="48"/>
  <c r="AD281" i="48"/>
  <c r="AE281" i="48"/>
  <c r="AF281" i="48"/>
  <c r="AG281" i="48"/>
  <c r="AH281" i="48"/>
  <c r="AI281" i="48"/>
  <c r="AJ281" i="48"/>
  <c r="AK281" i="48"/>
  <c r="AL281" i="48"/>
  <c r="AM281" i="48"/>
  <c r="AC282" i="48"/>
  <c r="AD282" i="48"/>
  <c r="AE282" i="48"/>
  <c r="AF282" i="48"/>
  <c r="AG282" i="48"/>
  <c r="AH282" i="48"/>
  <c r="AI282" i="48"/>
  <c r="AJ282" i="48"/>
  <c r="AK282" i="48"/>
  <c r="AL282" i="48"/>
  <c r="AM282" i="48"/>
  <c r="AC283" i="48"/>
  <c r="AD283" i="48"/>
  <c r="AE283" i="48"/>
  <c r="AF283" i="48"/>
  <c r="AG283" i="48"/>
  <c r="AH283" i="48"/>
  <c r="AI283" i="48"/>
  <c r="AJ283" i="48"/>
  <c r="AK283" i="48"/>
  <c r="AL283" i="48"/>
  <c r="AM283" i="48"/>
  <c r="AC284" i="48"/>
  <c r="AD284" i="48"/>
  <c r="AE284" i="48"/>
  <c r="AF284" i="48"/>
  <c r="AG284" i="48"/>
  <c r="AH284" i="48"/>
  <c r="AI284" i="48"/>
  <c r="AJ284" i="48"/>
  <c r="AK284" i="48"/>
  <c r="AL284" i="48"/>
  <c r="AM284" i="48"/>
  <c r="AC285" i="48"/>
  <c r="AD285" i="48"/>
  <c r="AE285" i="48"/>
  <c r="AF285" i="48"/>
  <c r="AG285" i="48"/>
  <c r="AH285" i="48"/>
  <c r="AI285" i="48"/>
  <c r="AJ285" i="48"/>
  <c r="AK285" i="48"/>
  <c r="AL285" i="48"/>
  <c r="AM285" i="48"/>
  <c r="AC286" i="48"/>
  <c r="AD286" i="48"/>
  <c r="AE286" i="48"/>
  <c r="AF286" i="48"/>
  <c r="AG286" i="48"/>
  <c r="AH286" i="48"/>
  <c r="AI286" i="48"/>
  <c r="AJ286" i="48"/>
  <c r="AK286" i="48"/>
  <c r="AL286" i="48"/>
  <c r="AM286" i="48"/>
  <c r="AC287" i="48"/>
  <c r="AD287" i="48"/>
  <c r="AE287" i="48"/>
  <c r="AF287" i="48"/>
  <c r="AG287" i="48"/>
  <c r="AH287" i="48"/>
  <c r="AI287" i="48"/>
  <c r="AJ287" i="48"/>
  <c r="AK287" i="48"/>
  <c r="AL287" i="48"/>
  <c r="AM287" i="48"/>
  <c r="AC288" i="48"/>
  <c r="AD288" i="48"/>
  <c r="AE288" i="48"/>
  <c r="AF288" i="48"/>
  <c r="AG288" i="48"/>
  <c r="AH288" i="48"/>
  <c r="AI288" i="48"/>
  <c r="AJ288" i="48"/>
  <c r="AK288" i="48"/>
  <c r="AL288" i="48"/>
  <c r="AM288" i="48"/>
  <c r="AC289" i="48"/>
  <c r="AD289" i="48"/>
  <c r="AE289" i="48"/>
  <c r="AF289" i="48"/>
  <c r="AG289" i="48"/>
  <c r="AH289" i="48"/>
  <c r="AI289" i="48"/>
  <c r="AJ289" i="48"/>
  <c r="AK289" i="48"/>
  <c r="AL289" i="48"/>
  <c r="AM289" i="48"/>
  <c r="AC290" i="48"/>
  <c r="AD290" i="48"/>
  <c r="AE290" i="48"/>
  <c r="AF290" i="48"/>
  <c r="AG290" i="48"/>
  <c r="AH290" i="48"/>
  <c r="AI290" i="48"/>
  <c r="AJ290" i="48"/>
  <c r="AK290" i="48"/>
  <c r="AL290" i="48"/>
  <c r="AM290" i="48"/>
  <c r="AC291" i="48"/>
  <c r="AD291" i="48"/>
  <c r="AE291" i="48"/>
  <c r="AF291" i="48"/>
  <c r="AG291" i="48"/>
  <c r="AH291" i="48"/>
  <c r="AI291" i="48"/>
  <c r="AJ291" i="48"/>
  <c r="AK291" i="48"/>
  <c r="AL291" i="48"/>
  <c r="AM291" i="48"/>
  <c r="AC292" i="48"/>
  <c r="AD292" i="48"/>
  <c r="AE292" i="48"/>
  <c r="AF292" i="48"/>
  <c r="AG292" i="48"/>
  <c r="AH292" i="48"/>
  <c r="AI292" i="48"/>
  <c r="AJ292" i="48"/>
  <c r="AK292" i="48"/>
  <c r="AL292" i="48"/>
  <c r="AM292" i="48"/>
  <c r="AC293" i="48"/>
  <c r="AD293" i="48"/>
  <c r="AE293" i="48"/>
  <c r="AF293" i="48"/>
  <c r="AG293" i="48"/>
  <c r="AH293" i="48"/>
  <c r="AI293" i="48"/>
  <c r="AJ293" i="48"/>
  <c r="AK293" i="48"/>
  <c r="AL293" i="48"/>
  <c r="AM293" i="48"/>
  <c r="AC294" i="48"/>
  <c r="AD294" i="48"/>
  <c r="AE294" i="48"/>
  <c r="AF294" i="48"/>
  <c r="AG294" i="48"/>
  <c r="AH294" i="48"/>
  <c r="AI294" i="48"/>
  <c r="AJ294" i="48"/>
  <c r="AK294" i="48"/>
  <c r="AL294" i="48"/>
  <c r="AM294" i="48"/>
  <c r="AC295" i="48"/>
  <c r="AD295" i="48"/>
  <c r="AE295" i="48"/>
  <c r="AF295" i="48"/>
  <c r="AG295" i="48"/>
  <c r="AH295" i="48"/>
  <c r="AI295" i="48"/>
  <c r="AJ295" i="48"/>
  <c r="AK295" i="48"/>
  <c r="AL295" i="48"/>
  <c r="AM295" i="48"/>
  <c r="AC296" i="48"/>
  <c r="AD296" i="48"/>
  <c r="AE296" i="48"/>
  <c r="AF296" i="48"/>
  <c r="AG296" i="48"/>
  <c r="AH296" i="48"/>
  <c r="AI296" i="48"/>
  <c r="AJ296" i="48"/>
  <c r="AK296" i="48"/>
  <c r="AL296" i="48"/>
  <c r="AM296" i="48"/>
  <c r="AC297" i="48"/>
  <c r="AD297" i="48"/>
  <c r="AE297" i="48"/>
  <c r="AF297" i="48"/>
  <c r="AG297" i="48"/>
  <c r="AH297" i="48"/>
  <c r="AI297" i="48"/>
  <c r="AJ297" i="48"/>
  <c r="AK297" i="48"/>
  <c r="AL297" i="48"/>
  <c r="AM297" i="48"/>
  <c r="AC298" i="48"/>
  <c r="AD298" i="48"/>
  <c r="AE298" i="48"/>
  <c r="AF298" i="48"/>
  <c r="AG298" i="48"/>
  <c r="AH298" i="48"/>
  <c r="AI298" i="48"/>
  <c r="AJ298" i="48"/>
  <c r="AK298" i="48"/>
  <c r="AL298" i="48"/>
  <c r="AM298" i="48"/>
  <c r="AC299" i="48"/>
  <c r="AD299" i="48"/>
  <c r="AE299" i="48"/>
  <c r="AF299" i="48"/>
  <c r="AG299" i="48"/>
  <c r="AH299" i="48"/>
  <c r="AI299" i="48"/>
  <c r="AJ299" i="48"/>
  <c r="AK299" i="48"/>
  <c r="AL299" i="48"/>
  <c r="AM299" i="48"/>
  <c r="AC300" i="48"/>
  <c r="AD300" i="48"/>
  <c r="AE300" i="48"/>
  <c r="AF300" i="48"/>
  <c r="AG300" i="48"/>
  <c r="AH300" i="48"/>
  <c r="AI300" i="48"/>
  <c r="AJ300" i="48"/>
  <c r="AK300" i="48"/>
  <c r="AL300" i="48"/>
  <c r="AM300" i="48"/>
  <c r="AC301" i="48"/>
  <c r="AD301" i="48"/>
  <c r="AE301" i="48"/>
  <c r="AF301" i="48"/>
  <c r="AG301" i="48"/>
  <c r="AH301" i="48"/>
  <c r="AI301" i="48"/>
  <c r="AJ301" i="48"/>
  <c r="AK301" i="48"/>
  <c r="AL301" i="48"/>
  <c r="AM301" i="48"/>
  <c r="AC128" i="48"/>
  <c r="AD128" i="48"/>
  <c r="AE128" i="48"/>
  <c r="AF128" i="48"/>
  <c r="AG128" i="48"/>
  <c r="AH128" i="48"/>
  <c r="AI128" i="48"/>
  <c r="AJ128" i="48"/>
  <c r="AK128" i="48"/>
  <c r="AL128" i="48"/>
  <c r="AM128" i="48"/>
  <c r="O58" i="48"/>
  <c r="P58" i="48"/>
  <c r="Q58" i="48"/>
  <c r="O201" i="48"/>
  <c r="P201" i="48"/>
  <c r="Q201" i="48"/>
  <c r="O220" i="48"/>
  <c r="P220" i="48"/>
  <c r="Q220" i="48"/>
  <c r="O46" i="48"/>
  <c r="P46" i="48"/>
  <c r="Q46" i="48"/>
  <c r="O43" i="48"/>
  <c r="P43" i="48"/>
  <c r="Q43" i="48"/>
  <c r="O49" i="48"/>
  <c r="P49" i="48"/>
  <c r="Q49" i="48"/>
  <c r="O190" i="48"/>
  <c r="P190" i="48"/>
  <c r="Q190" i="48"/>
  <c r="O63" i="48"/>
  <c r="P63" i="48"/>
  <c r="Q63" i="48"/>
  <c r="O202" i="48"/>
  <c r="P202" i="48"/>
  <c r="Q202" i="48"/>
  <c r="O233" i="48"/>
  <c r="P233" i="48"/>
  <c r="Q233" i="48"/>
  <c r="O235" i="48"/>
  <c r="P235" i="48"/>
  <c r="Q235" i="48"/>
  <c r="O221" i="48"/>
  <c r="P221" i="48"/>
  <c r="Q221" i="48"/>
  <c r="O196" i="48"/>
  <c r="P196" i="48"/>
  <c r="Q196" i="48"/>
  <c r="O206" i="48"/>
  <c r="P206" i="48"/>
  <c r="Q206" i="48"/>
  <c r="O156" i="48"/>
  <c r="P156" i="48"/>
  <c r="Q156" i="48"/>
  <c r="O228" i="48"/>
  <c r="P228" i="48"/>
  <c r="Q228" i="48"/>
  <c r="O232" i="48"/>
  <c r="P232" i="48"/>
  <c r="Q232" i="48"/>
  <c r="O213" i="48"/>
  <c r="P213" i="48"/>
  <c r="Q213" i="48"/>
  <c r="O217" i="48"/>
  <c r="P217" i="48"/>
  <c r="Q217" i="48"/>
  <c r="O141" i="48"/>
  <c r="P141" i="48"/>
  <c r="Q141" i="48"/>
  <c r="O73" i="48"/>
  <c r="P73" i="48"/>
  <c r="Q73" i="48"/>
  <c r="O176" i="48"/>
  <c r="P176" i="48"/>
  <c r="Q176" i="48"/>
  <c r="O144" i="48"/>
  <c r="P144" i="48"/>
  <c r="Q144" i="48"/>
  <c r="O170" i="48"/>
  <c r="P170" i="48"/>
  <c r="Q170" i="48"/>
  <c r="O225" i="48"/>
  <c r="P225" i="48"/>
  <c r="Q225" i="48"/>
  <c r="O84" i="48"/>
  <c r="P84" i="48"/>
  <c r="Q84" i="48"/>
  <c r="O5" i="48"/>
  <c r="P5" i="48"/>
  <c r="Q5" i="48"/>
  <c r="O180" i="48"/>
  <c r="P180" i="48"/>
  <c r="Q180" i="48"/>
  <c r="O142" i="48"/>
  <c r="P142" i="48"/>
  <c r="Q142" i="48"/>
  <c r="O154" i="48"/>
  <c r="P154" i="48"/>
  <c r="Q154" i="48"/>
  <c r="O10" i="48"/>
  <c r="P10" i="48"/>
  <c r="Q10" i="48"/>
  <c r="O27" i="48"/>
  <c r="P27" i="48"/>
  <c r="Q27" i="48"/>
  <c r="O109" i="48"/>
  <c r="P109" i="48"/>
  <c r="Q109" i="48"/>
  <c r="O6" i="48"/>
  <c r="P6" i="48"/>
  <c r="Q6" i="48"/>
  <c r="O194" i="48"/>
  <c r="P194" i="48"/>
  <c r="Q194" i="48"/>
  <c r="O25" i="48"/>
  <c r="P25" i="48"/>
  <c r="Q25" i="48"/>
  <c r="O111" i="48"/>
  <c r="P111" i="48"/>
  <c r="Q111" i="48"/>
  <c r="O143" i="48"/>
  <c r="P143" i="48"/>
  <c r="Q143" i="48"/>
  <c r="O125" i="48"/>
  <c r="P125" i="48"/>
  <c r="Q125" i="48"/>
  <c r="O86" i="48"/>
  <c r="P86" i="48"/>
  <c r="Q86" i="48"/>
  <c r="O113" i="48"/>
  <c r="P113" i="48"/>
  <c r="Q113" i="48"/>
  <c r="O76" i="48"/>
  <c r="P76" i="48"/>
  <c r="Q76" i="48"/>
  <c r="O14" i="48"/>
  <c r="P14" i="48"/>
  <c r="Q14" i="48"/>
  <c r="O31" i="48"/>
  <c r="P31" i="48"/>
  <c r="Q31" i="48"/>
  <c r="O149" i="48"/>
  <c r="P149" i="48"/>
  <c r="Q149" i="48"/>
  <c r="O241" i="48"/>
  <c r="P241" i="48"/>
  <c r="Q241" i="48"/>
  <c r="O54" i="48"/>
  <c r="P54" i="48"/>
  <c r="Q54" i="48"/>
  <c r="O85" i="48"/>
  <c r="P85" i="48"/>
  <c r="Q85" i="48"/>
  <c r="O94" i="48"/>
  <c r="P94" i="48"/>
  <c r="Q94" i="48"/>
  <c r="O30" i="48"/>
  <c r="P30" i="48"/>
  <c r="Q30" i="48"/>
  <c r="O72" i="48"/>
  <c r="P72" i="48"/>
  <c r="Q72" i="48"/>
  <c r="O79" i="48"/>
  <c r="P79" i="48"/>
  <c r="Q79" i="48"/>
  <c r="O8" i="48"/>
  <c r="P8" i="48"/>
  <c r="Q8" i="48"/>
  <c r="O119" i="48"/>
  <c r="P119" i="48"/>
  <c r="Q119" i="48"/>
  <c r="O7" i="48"/>
  <c r="P7" i="48"/>
  <c r="Q7" i="48"/>
  <c r="O61" i="48"/>
  <c r="P61" i="48"/>
  <c r="Q61" i="48"/>
  <c r="O69" i="48"/>
  <c r="P69" i="48"/>
  <c r="Q69" i="48"/>
  <c r="O52" i="48"/>
  <c r="P52" i="48"/>
  <c r="Q52" i="48"/>
  <c r="O23" i="48"/>
  <c r="P23" i="48"/>
  <c r="Q23" i="48"/>
  <c r="O33" i="48"/>
  <c r="P33" i="48"/>
  <c r="Q33" i="48"/>
  <c r="O9" i="48"/>
  <c r="P9" i="48"/>
  <c r="Q9" i="48"/>
  <c r="O160" i="48"/>
  <c r="P160" i="48"/>
  <c r="Q160" i="48"/>
  <c r="O80" i="48"/>
  <c r="P80" i="48"/>
  <c r="Q80" i="48"/>
  <c r="O45" i="48"/>
  <c r="P45" i="48"/>
  <c r="Q45" i="48"/>
  <c r="O169" i="48"/>
  <c r="P169" i="48"/>
  <c r="Q169" i="48"/>
  <c r="O110" i="48"/>
  <c r="P110" i="48"/>
  <c r="Q110" i="48"/>
  <c r="O99" i="48"/>
  <c r="P99" i="48"/>
  <c r="Q99" i="48"/>
  <c r="O17" i="48"/>
  <c r="P17" i="48"/>
  <c r="Q17" i="48"/>
  <c r="O101" i="48"/>
  <c r="P101" i="48"/>
  <c r="Q101" i="48"/>
  <c r="O162" i="48"/>
  <c r="P162" i="48"/>
  <c r="Q162" i="48"/>
  <c r="O82" i="48"/>
  <c r="P82" i="48"/>
  <c r="Q82" i="48"/>
  <c r="O70" i="48"/>
  <c r="P70" i="48"/>
  <c r="Q70" i="48"/>
  <c r="O129" i="48"/>
  <c r="P129" i="48"/>
  <c r="Q129" i="48"/>
  <c r="O26" i="48"/>
  <c r="P26" i="48"/>
  <c r="Q26" i="48"/>
  <c r="O57" i="48"/>
  <c r="P57" i="48"/>
  <c r="Q57" i="48"/>
  <c r="O13" i="48"/>
  <c r="P13" i="48"/>
  <c r="Q13" i="48"/>
  <c r="O3" i="48"/>
  <c r="P3" i="48"/>
  <c r="Q3" i="48"/>
  <c r="O35" i="48"/>
  <c r="P35" i="48"/>
  <c r="Q35" i="48"/>
  <c r="O2" i="48"/>
  <c r="P2" i="48"/>
  <c r="Q2" i="48"/>
  <c r="O238" i="48"/>
  <c r="P238" i="48"/>
  <c r="Q238" i="48"/>
  <c r="O175" i="48"/>
  <c r="P175" i="48"/>
  <c r="Q175" i="48"/>
  <c r="O32" i="48"/>
  <c r="P32" i="48"/>
  <c r="Q32" i="48"/>
  <c r="O55" i="48"/>
  <c r="P55" i="48"/>
  <c r="Q55" i="48"/>
  <c r="O93" i="48"/>
  <c r="P93" i="48"/>
  <c r="Q93" i="48"/>
  <c r="O21" i="48"/>
  <c r="P21" i="48"/>
  <c r="Q21" i="48"/>
  <c r="O189" i="48"/>
  <c r="P189" i="48"/>
  <c r="Q189" i="48"/>
  <c r="O59" i="48"/>
  <c r="P59" i="48"/>
  <c r="Q59" i="48"/>
  <c r="O71" i="48"/>
  <c r="P71" i="48"/>
  <c r="Q71" i="48"/>
  <c r="O104" i="48"/>
  <c r="P104" i="48"/>
  <c r="Q104" i="48"/>
  <c r="O198" i="48"/>
  <c r="P198" i="48"/>
  <c r="Q198" i="48"/>
  <c r="O95" i="48"/>
  <c r="P95" i="48"/>
  <c r="Q95" i="48"/>
  <c r="O114" i="48"/>
  <c r="P114" i="48"/>
  <c r="Q114" i="48"/>
  <c r="O115" i="48"/>
  <c r="P115" i="48"/>
  <c r="Q115" i="48"/>
  <c r="O123" i="48"/>
  <c r="P123" i="48"/>
  <c r="Q123" i="48"/>
  <c r="O222" i="48"/>
  <c r="P222" i="48"/>
  <c r="Q222" i="48"/>
  <c r="O172" i="48"/>
  <c r="P172" i="48"/>
  <c r="Q172" i="48"/>
  <c r="O173" i="48"/>
  <c r="P173" i="48"/>
  <c r="Q173" i="48"/>
  <c r="O163" i="48"/>
  <c r="P163" i="48"/>
  <c r="Q163" i="48"/>
  <c r="O152" i="48"/>
  <c r="P152" i="48"/>
  <c r="Q152" i="48"/>
  <c r="O28" i="48"/>
  <c r="P28" i="48"/>
  <c r="Q28" i="48"/>
  <c r="O102" i="48"/>
  <c r="P102" i="48"/>
  <c r="Q102" i="48"/>
  <c r="O117" i="48"/>
  <c r="P117" i="48"/>
  <c r="Q117" i="48"/>
  <c r="O151" i="48"/>
  <c r="P151" i="48"/>
  <c r="Q151" i="48"/>
  <c r="O171" i="48"/>
  <c r="P171" i="48"/>
  <c r="Q171" i="48"/>
  <c r="O136" i="48"/>
  <c r="P136" i="48"/>
  <c r="Q136" i="48"/>
  <c r="O89" i="48"/>
  <c r="P89" i="48"/>
  <c r="Q89" i="48"/>
  <c r="O159" i="48"/>
  <c r="P159" i="48"/>
  <c r="Q159" i="48"/>
  <c r="O77" i="48"/>
  <c r="P77" i="48"/>
  <c r="Q77" i="48"/>
  <c r="O223" i="48"/>
  <c r="P223" i="48"/>
  <c r="Q223" i="48"/>
  <c r="O210" i="48"/>
  <c r="P210" i="48"/>
  <c r="Q210" i="48"/>
  <c r="O22" i="48"/>
  <c r="P22" i="48"/>
  <c r="Q22" i="48"/>
  <c r="O42" i="48"/>
  <c r="P42" i="48"/>
  <c r="Q42" i="48"/>
  <c r="O83" i="48"/>
  <c r="P83" i="48"/>
  <c r="Q83" i="48"/>
  <c r="O108" i="48"/>
  <c r="P108" i="48"/>
  <c r="Q108" i="48"/>
  <c r="O121" i="48"/>
  <c r="P121" i="48"/>
  <c r="Q121" i="48"/>
  <c r="O166" i="48"/>
  <c r="P166" i="48"/>
  <c r="Q166" i="48"/>
  <c r="O164" i="48"/>
  <c r="P164" i="48"/>
  <c r="Q164" i="48"/>
  <c r="O116" i="48"/>
  <c r="P116" i="48"/>
  <c r="Q116" i="48"/>
  <c r="O40" i="48"/>
  <c r="P40" i="48"/>
  <c r="Q40" i="48"/>
  <c r="O132" i="48"/>
  <c r="P132" i="48"/>
  <c r="Q132" i="48"/>
  <c r="O195" i="48"/>
  <c r="P195" i="48"/>
  <c r="Q195" i="48"/>
  <c r="O4" i="48"/>
  <c r="P4" i="48"/>
  <c r="Q4" i="48"/>
  <c r="O53" i="48"/>
  <c r="P53" i="48"/>
  <c r="Q53" i="48"/>
  <c r="O12" i="48"/>
  <c r="P12" i="48"/>
  <c r="Q12" i="48"/>
  <c r="O11" i="48"/>
  <c r="P11" i="48"/>
  <c r="Q11" i="48"/>
  <c r="O124" i="48"/>
  <c r="P124" i="48"/>
  <c r="Q124" i="48"/>
  <c r="O38" i="48"/>
  <c r="P38" i="48"/>
  <c r="Q38" i="48"/>
  <c r="O39" i="48"/>
  <c r="P39" i="48"/>
  <c r="Q39" i="48"/>
  <c r="O214" i="48"/>
  <c r="P214" i="48"/>
  <c r="Q214" i="48"/>
  <c r="O50" i="48"/>
  <c r="P50" i="48"/>
  <c r="Q50" i="48"/>
  <c r="O155" i="48"/>
  <c r="P155" i="48"/>
  <c r="Q155" i="48"/>
  <c r="O133" i="48"/>
  <c r="P133" i="48"/>
  <c r="Q133" i="48"/>
  <c r="O146" i="48"/>
  <c r="P146" i="48"/>
  <c r="Q146" i="48"/>
  <c r="O103" i="48"/>
  <c r="P103" i="48"/>
  <c r="Q103" i="48"/>
  <c r="O98" i="48"/>
  <c r="P98" i="48"/>
  <c r="Q98" i="48"/>
  <c r="O16" i="48"/>
  <c r="P16" i="48"/>
  <c r="Q16" i="48"/>
  <c r="O181" i="48"/>
  <c r="P181" i="48"/>
  <c r="Q181" i="48"/>
  <c r="O37" i="48"/>
  <c r="P37" i="48"/>
  <c r="Q37" i="48"/>
  <c r="O44" i="48"/>
  <c r="P44" i="48"/>
  <c r="Q44" i="48"/>
  <c r="O78" i="48"/>
  <c r="P78" i="48"/>
  <c r="Q78" i="48"/>
  <c r="O20" i="48"/>
  <c r="P20" i="48"/>
  <c r="Q20" i="48"/>
  <c r="O236" i="48"/>
  <c r="P236" i="48"/>
  <c r="Q236" i="48"/>
  <c r="O158" i="48"/>
  <c r="P158" i="48"/>
  <c r="Q158" i="48"/>
  <c r="O15" i="48"/>
  <c r="P15" i="48"/>
  <c r="Q15" i="48"/>
  <c r="O34" i="48"/>
  <c r="P34" i="48"/>
  <c r="Q34" i="48"/>
  <c r="O18" i="48"/>
  <c r="P18" i="48"/>
  <c r="Q18" i="48"/>
  <c r="O36" i="48"/>
  <c r="P36" i="48"/>
  <c r="Q36" i="48"/>
  <c r="O75" i="48"/>
  <c r="P75" i="48"/>
  <c r="Q75" i="48"/>
  <c r="O67" i="48"/>
  <c r="P67" i="48"/>
  <c r="Q67" i="48"/>
  <c r="O120" i="48"/>
  <c r="P120" i="48"/>
  <c r="Q120" i="48"/>
  <c r="O204" i="48"/>
  <c r="P204" i="48"/>
  <c r="Q204" i="48"/>
  <c r="O208" i="48"/>
  <c r="P208" i="48"/>
  <c r="Q208" i="48"/>
  <c r="O182" i="48"/>
  <c r="P182" i="48"/>
  <c r="Q182" i="48"/>
  <c r="O60" i="48"/>
  <c r="P60" i="48"/>
  <c r="Q60" i="48"/>
  <c r="O66" i="48"/>
  <c r="P66" i="48"/>
  <c r="Q66" i="48"/>
  <c r="O47" i="48"/>
  <c r="P47" i="48"/>
  <c r="Q47" i="48"/>
  <c r="O51" i="48"/>
  <c r="P51" i="48"/>
  <c r="Q51" i="48"/>
  <c r="O183" i="48"/>
  <c r="P183" i="48"/>
  <c r="Q183" i="48"/>
  <c r="O106" i="48"/>
  <c r="P106" i="48"/>
  <c r="Q106" i="48"/>
  <c r="O81" i="48"/>
  <c r="P81" i="48"/>
  <c r="Q81" i="48"/>
  <c r="O105" i="48"/>
  <c r="P105" i="48"/>
  <c r="Q105" i="48"/>
  <c r="O135" i="48"/>
  <c r="P135" i="48"/>
  <c r="Q135" i="48"/>
  <c r="O231" i="48"/>
  <c r="P231" i="48"/>
  <c r="Q231" i="48"/>
  <c r="O229" i="48"/>
  <c r="P229" i="48"/>
  <c r="Q229" i="48"/>
  <c r="O193" i="48"/>
  <c r="P193" i="48"/>
  <c r="Q193" i="48"/>
  <c r="O122" i="48"/>
  <c r="P122" i="48"/>
  <c r="Q122" i="48"/>
  <c r="O234" i="48"/>
  <c r="P234" i="48"/>
  <c r="Q234" i="48"/>
  <c r="O148" i="48"/>
  <c r="P148" i="48"/>
  <c r="Q148" i="48"/>
  <c r="O211" i="48"/>
  <c r="P211" i="48"/>
  <c r="Q211" i="48"/>
  <c r="O139" i="48"/>
  <c r="P139" i="48"/>
  <c r="Q139" i="48"/>
  <c r="O197" i="48"/>
  <c r="P197" i="48"/>
  <c r="Q197" i="48"/>
  <c r="O107" i="48"/>
  <c r="P107" i="48"/>
  <c r="Q107" i="48"/>
  <c r="O191" i="48"/>
  <c r="P191" i="48"/>
  <c r="Q191" i="48"/>
  <c r="O215" i="48"/>
  <c r="P215" i="48"/>
  <c r="Q215" i="48"/>
  <c r="O127" i="48"/>
  <c r="P127" i="48"/>
  <c r="Q127" i="48"/>
  <c r="O145" i="48"/>
  <c r="P145" i="48"/>
  <c r="Q145" i="48"/>
  <c r="O91" i="48"/>
  <c r="P91" i="48"/>
  <c r="Q91" i="48"/>
  <c r="O100" i="48"/>
  <c r="P100" i="48"/>
  <c r="Q100" i="48"/>
  <c r="O184" i="48"/>
  <c r="P184" i="48"/>
  <c r="Q184" i="48"/>
  <c r="O140" i="48"/>
  <c r="P140" i="48"/>
  <c r="Q140" i="48"/>
  <c r="O64" i="48"/>
  <c r="P64" i="48"/>
  <c r="Q64" i="48"/>
  <c r="O186" i="48"/>
  <c r="P186" i="48"/>
  <c r="Q186" i="48"/>
  <c r="O192" i="48"/>
  <c r="P192" i="48"/>
  <c r="Q192" i="48"/>
  <c r="O157" i="48"/>
  <c r="P157" i="48"/>
  <c r="Q157" i="48"/>
  <c r="O96" i="48"/>
  <c r="P96" i="48"/>
  <c r="Q96" i="48"/>
  <c r="O224" i="48"/>
  <c r="P224" i="48"/>
  <c r="Q224" i="48"/>
  <c r="O200" i="48"/>
  <c r="P200" i="48"/>
  <c r="Q200" i="48"/>
  <c r="O19" i="48"/>
  <c r="P19" i="48"/>
  <c r="Q19" i="48"/>
  <c r="O168" i="48"/>
  <c r="P168" i="48"/>
  <c r="Q168" i="48"/>
  <c r="O56" i="48"/>
  <c r="P56" i="48"/>
  <c r="Q56" i="48"/>
  <c r="O153" i="48"/>
  <c r="P153" i="48"/>
  <c r="Q153" i="48"/>
  <c r="O177" i="48"/>
  <c r="P177" i="48"/>
  <c r="Q177" i="48"/>
  <c r="O174" i="48"/>
  <c r="P174" i="48"/>
  <c r="Q174" i="48"/>
  <c r="O29" i="48"/>
  <c r="P29" i="48"/>
  <c r="Q29" i="48"/>
  <c r="O68" i="48"/>
  <c r="P68" i="48"/>
  <c r="Q68" i="48"/>
  <c r="O48" i="48"/>
  <c r="P48" i="48"/>
  <c r="Q48" i="48"/>
  <c r="O178" i="48"/>
  <c r="P178" i="48"/>
  <c r="Q178" i="48"/>
  <c r="O41" i="48"/>
  <c r="P41" i="48"/>
  <c r="Q41" i="48"/>
  <c r="O90" i="48"/>
  <c r="P90" i="48"/>
  <c r="Q90" i="48"/>
  <c r="O203" i="48"/>
  <c r="P203" i="48"/>
  <c r="Q203" i="48"/>
  <c r="O92" i="48"/>
  <c r="P92" i="48"/>
  <c r="Q92" i="48"/>
  <c r="O199" i="48"/>
  <c r="P199" i="48"/>
  <c r="Q199" i="48"/>
  <c r="O74" i="48"/>
  <c r="P74" i="48"/>
  <c r="Q74" i="48"/>
  <c r="O230" i="48"/>
  <c r="P230" i="48"/>
  <c r="Q230" i="48"/>
  <c r="O112" i="48"/>
  <c r="P112" i="48"/>
  <c r="Q112" i="48"/>
  <c r="O137" i="48"/>
  <c r="P137" i="48"/>
  <c r="Q137" i="48"/>
  <c r="O240" i="48"/>
  <c r="P240" i="48"/>
  <c r="Q240" i="48"/>
  <c r="O185" i="48"/>
  <c r="P185" i="48"/>
  <c r="Q185" i="48"/>
  <c r="O227" i="48"/>
  <c r="P227" i="48"/>
  <c r="Q227" i="48"/>
  <c r="O205" i="48"/>
  <c r="P205" i="48"/>
  <c r="Q205" i="48"/>
  <c r="O207" i="48"/>
  <c r="P207" i="48"/>
  <c r="Q207" i="48"/>
  <c r="O62" i="48"/>
  <c r="P62" i="48"/>
  <c r="Q62" i="48"/>
  <c r="O242" i="48"/>
  <c r="P242" i="48"/>
  <c r="Q242" i="48"/>
  <c r="O237" i="48"/>
  <c r="P237" i="48"/>
  <c r="Q237" i="48"/>
  <c r="O88" i="48"/>
  <c r="P88" i="48"/>
  <c r="Q88" i="48"/>
  <c r="O216" i="48"/>
  <c r="P216" i="48"/>
  <c r="Q216" i="48"/>
  <c r="O219" i="48"/>
  <c r="P219" i="48"/>
  <c r="Q219" i="48"/>
  <c r="O24" i="48"/>
  <c r="P24" i="48"/>
  <c r="Q24" i="48"/>
  <c r="O147" i="48"/>
  <c r="P147" i="48"/>
  <c r="Q147" i="48"/>
  <c r="O187" i="48"/>
  <c r="P187" i="48"/>
  <c r="Q187" i="48"/>
  <c r="O87" i="48"/>
  <c r="P87" i="48"/>
  <c r="Q87" i="48"/>
  <c r="O126" i="48"/>
  <c r="P126" i="48"/>
  <c r="Q126" i="48"/>
  <c r="O179" i="48"/>
  <c r="P179" i="48"/>
  <c r="Q179" i="48"/>
  <c r="O118" i="48"/>
  <c r="P118" i="48"/>
  <c r="Q118" i="48"/>
  <c r="O165" i="48"/>
  <c r="P165" i="48"/>
  <c r="Q165" i="48"/>
  <c r="O188" i="48"/>
  <c r="P188" i="48"/>
  <c r="Q188" i="48"/>
  <c r="O209" i="48"/>
  <c r="P209" i="48"/>
  <c r="Q209" i="48"/>
  <c r="O130" i="48"/>
  <c r="P130" i="48"/>
  <c r="Q130" i="48"/>
  <c r="O138" i="48"/>
  <c r="P138" i="48"/>
  <c r="Q138" i="48"/>
  <c r="O97" i="48"/>
  <c r="P97" i="48"/>
  <c r="Q97" i="48"/>
  <c r="O134" i="48"/>
  <c r="P134" i="48"/>
  <c r="Q134" i="48"/>
  <c r="O212" i="48"/>
  <c r="P212" i="48"/>
  <c r="Q212" i="48"/>
  <c r="O239" i="48"/>
  <c r="P239" i="48"/>
  <c r="Q239" i="48"/>
  <c r="O131" i="48"/>
  <c r="P131" i="48"/>
  <c r="Q131" i="48"/>
  <c r="O65" i="48"/>
  <c r="P65" i="48"/>
  <c r="Q65" i="48"/>
  <c r="O243" i="48"/>
  <c r="P243" i="48"/>
  <c r="Q243" i="48"/>
  <c r="O167" i="48"/>
  <c r="P167" i="48"/>
  <c r="Q167" i="48"/>
  <c r="O161" i="48"/>
  <c r="P161" i="48"/>
  <c r="Q161" i="48"/>
  <c r="O150" i="48"/>
  <c r="P150" i="48"/>
  <c r="Q150" i="48"/>
  <c r="O226" i="48"/>
  <c r="P226" i="48"/>
  <c r="Q226" i="48"/>
  <c r="O218" i="48"/>
  <c r="P218" i="48"/>
  <c r="Q218" i="48"/>
  <c r="O244" i="48"/>
  <c r="P244" i="48"/>
  <c r="Q244" i="48"/>
  <c r="O245" i="48"/>
  <c r="P245" i="48"/>
  <c r="Q245" i="48"/>
  <c r="O246" i="48"/>
  <c r="P246" i="48"/>
  <c r="Q246" i="48"/>
  <c r="O247" i="48"/>
  <c r="P247" i="48"/>
  <c r="Q247" i="48"/>
  <c r="O248" i="48"/>
  <c r="P248" i="48"/>
  <c r="Q248" i="48"/>
  <c r="O249" i="48"/>
  <c r="P249" i="48"/>
  <c r="Q249" i="48"/>
  <c r="O250" i="48"/>
  <c r="P250" i="48"/>
  <c r="Q250" i="48"/>
  <c r="O251" i="48"/>
  <c r="P251" i="48"/>
  <c r="Q251" i="48"/>
  <c r="O252" i="48"/>
  <c r="P252" i="48"/>
  <c r="Q252" i="48"/>
  <c r="O253" i="48"/>
  <c r="P253" i="48"/>
  <c r="Q253" i="48"/>
  <c r="O254" i="48"/>
  <c r="P254" i="48"/>
  <c r="Q254" i="48"/>
  <c r="O255" i="48"/>
  <c r="P255" i="48"/>
  <c r="Q255" i="48"/>
  <c r="O256" i="48"/>
  <c r="P256" i="48"/>
  <c r="Q256" i="48"/>
  <c r="O257" i="48"/>
  <c r="P257" i="48"/>
  <c r="Q257" i="48"/>
  <c r="O258" i="48"/>
  <c r="P258" i="48"/>
  <c r="Q258" i="48"/>
  <c r="O259" i="48"/>
  <c r="P259" i="48"/>
  <c r="Q259" i="48"/>
  <c r="O260" i="48"/>
  <c r="P260" i="48"/>
  <c r="Q260" i="48"/>
  <c r="O261" i="48"/>
  <c r="P261" i="48"/>
  <c r="Q261" i="48"/>
  <c r="O262" i="48"/>
  <c r="P262" i="48"/>
  <c r="Q262" i="48"/>
  <c r="O263" i="48"/>
  <c r="P263" i="48"/>
  <c r="Q263" i="48"/>
  <c r="O264" i="48"/>
  <c r="P264" i="48"/>
  <c r="Q264" i="48"/>
  <c r="O265" i="48"/>
  <c r="P265" i="48"/>
  <c r="Q265" i="48"/>
  <c r="O266" i="48"/>
  <c r="P266" i="48"/>
  <c r="Q266" i="48"/>
  <c r="O267" i="48"/>
  <c r="P267" i="48"/>
  <c r="Q267" i="48"/>
  <c r="O268" i="48"/>
  <c r="P268" i="48"/>
  <c r="Q268" i="48"/>
  <c r="O269" i="48"/>
  <c r="P269" i="48"/>
  <c r="Q269" i="48"/>
  <c r="O270" i="48"/>
  <c r="P270" i="48"/>
  <c r="Q270" i="48"/>
  <c r="O271" i="48"/>
  <c r="P271" i="48"/>
  <c r="Q271" i="48"/>
  <c r="O272" i="48"/>
  <c r="P272" i="48"/>
  <c r="Q272" i="48"/>
  <c r="O273" i="48"/>
  <c r="P273" i="48"/>
  <c r="Q273" i="48"/>
  <c r="O274" i="48"/>
  <c r="P274" i="48"/>
  <c r="Q274" i="48"/>
  <c r="O275" i="48"/>
  <c r="P275" i="48"/>
  <c r="Q275" i="48"/>
  <c r="O276" i="48"/>
  <c r="P276" i="48"/>
  <c r="Q276" i="48"/>
  <c r="O277" i="48"/>
  <c r="P277" i="48"/>
  <c r="Q277" i="48"/>
  <c r="O278" i="48"/>
  <c r="P278" i="48"/>
  <c r="Q278" i="48"/>
  <c r="O279" i="48"/>
  <c r="P279" i="48"/>
  <c r="Q279" i="48"/>
  <c r="O280" i="48"/>
  <c r="P280" i="48"/>
  <c r="Q280" i="48"/>
  <c r="O281" i="48"/>
  <c r="P281" i="48"/>
  <c r="Q281" i="48"/>
  <c r="O282" i="48"/>
  <c r="P282" i="48"/>
  <c r="Q282" i="48"/>
  <c r="O283" i="48"/>
  <c r="P283" i="48"/>
  <c r="Q283" i="48"/>
  <c r="O284" i="48"/>
  <c r="P284" i="48"/>
  <c r="Q284" i="48"/>
  <c r="O285" i="48"/>
  <c r="P285" i="48"/>
  <c r="Q285" i="48"/>
  <c r="O286" i="48"/>
  <c r="P286" i="48"/>
  <c r="Q286" i="48"/>
  <c r="O287" i="48"/>
  <c r="P287" i="48"/>
  <c r="Q287" i="48"/>
  <c r="O288" i="48"/>
  <c r="P288" i="48"/>
  <c r="Q288" i="48"/>
  <c r="O289" i="48"/>
  <c r="P289" i="48"/>
  <c r="Q289" i="48"/>
  <c r="O290" i="48"/>
  <c r="P290" i="48"/>
  <c r="Q290" i="48"/>
  <c r="O291" i="48"/>
  <c r="P291" i="48"/>
  <c r="Q291" i="48"/>
  <c r="O292" i="48"/>
  <c r="P292" i="48"/>
  <c r="Q292" i="48"/>
  <c r="O293" i="48"/>
  <c r="P293" i="48"/>
  <c r="Q293" i="48"/>
  <c r="O294" i="48"/>
  <c r="P294" i="48"/>
  <c r="Q294" i="48"/>
  <c r="O295" i="48"/>
  <c r="P295" i="48"/>
  <c r="Q295" i="48"/>
  <c r="O296" i="48"/>
  <c r="P296" i="48"/>
  <c r="Q296" i="48"/>
  <c r="O297" i="48"/>
  <c r="P297" i="48"/>
  <c r="Q297" i="48"/>
  <c r="O298" i="48"/>
  <c r="P298" i="48"/>
  <c r="Q298" i="48"/>
  <c r="O299" i="48"/>
  <c r="P299" i="48"/>
  <c r="Q299" i="48"/>
  <c r="O300" i="48"/>
  <c r="P300" i="48"/>
  <c r="Q300" i="48"/>
  <c r="O301" i="48"/>
  <c r="P301" i="48"/>
  <c r="Q301" i="48"/>
  <c r="P128" i="48"/>
  <c r="Q128" i="48"/>
  <c r="O128" i="48"/>
  <c r="K58" i="48"/>
  <c r="L58" i="48"/>
  <c r="K201" i="48"/>
  <c r="L201" i="48"/>
  <c r="K220" i="48"/>
  <c r="L220" i="48"/>
  <c r="K46" i="48"/>
  <c r="L46" i="48"/>
  <c r="K43" i="48"/>
  <c r="L43" i="48"/>
  <c r="K49" i="48"/>
  <c r="L49" i="48"/>
  <c r="K190" i="48"/>
  <c r="L190" i="48"/>
  <c r="K63" i="48"/>
  <c r="L63" i="48"/>
  <c r="K202" i="48"/>
  <c r="L202" i="48"/>
  <c r="K233" i="48"/>
  <c r="L233" i="48"/>
  <c r="K235" i="48"/>
  <c r="L235" i="48"/>
  <c r="K221" i="48"/>
  <c r="L221" i="48"/>
  <c r="K196" i="48"/>
  <c r="L196" i="48"/>
  <c r="K206" i="48"/>
  <c r="L206" i="48"/>
  <c r="K156" i="48"/>
  <c r="L156" i="48"/>
  <c r="K228" i="48"/>
  <c r="L228" i="48"/>
  <c r="K232" i="48"/>
  <c r="L232" i="48"/>
  <c r="K213" i="48"/>
  <c r="L213" i="48"/>
  <c r="K217" i="48"/>
  <c r="L217" i="48"/>
  <c r="K141" i="48"/>
  <c r="L141" i="48"/>
  <c r="K73" i="48"/>
  <c r="L73" i="48"/>
  <c r="K176" i="48"/>
  <c r="L176" i="48"/>
  <c r="K144" i="48"/>
  <c r="L144" i="48"/>
  <c r="K170" i="48"/>
  <c r="L170" i="48"/>
  <c r="K225" i="48"/>
  <c r="L225" i="48"/>
  <c r="K84" i="48"/>
  <c r="L84" i="48"/>
  <c r="K5" i="48"/>
  <c r="L5" i="48"/>
  <c r="K180" i="48"/>
  <c r="L180" i="48"/>
  <c r="K142" i="48"/>
  <c r="L142" i="48"/>
  <c r="K154" i="48"/>
  <c r="L154" i="48"/>
  <c r="K10" i="48"/>
  <c r="L10" i="48"/>
  <c r="K27" i="48"/>
  <c r="L27" i="48"/>
  <c r="K109" i="48"/>
  <c r="L109" i="48"/>
  <c r="K6" i="48"/>
  <c r="L6" i="48"/>
  <c r="K194" i="48"/>
  <c r="L194" i="48"/>
  <c r="K25" i="48"/>
  <c r="L25" i="48"/>
  <c r="K111" i="48"/>
  <c r="L111" i="48"/>
  <c r="K143" i="48"/>
  <c r="L143" i="48"/>
  <c r="K125" i="48"/>
  <c r="L125" i="48"/>
  <c r="K86" i="48"/>
  <c r="L86" i="48"/>
  <c r="K113" i="48"/>
  <c r="L113" i="48"/>
  <c r="K76" i="48"/>
  <c r="L76" i="48"/>
  <c r="K14" i="48"/>
  <c r="L14" i="48"/>
  <c r="K31" i="48"/>
  <c r="L31" i="48"/>
  <c r="K149" i="48"/>
  <c r="L149" i="48"/>
  <c r="K241" i="48"/>
  <c r="L241" i="48"/>
  <c r="K54" i="48"/>
  <c r="L54" i="48"/>
  <c r="K85" i="48"/>
  <c r="L85" i="48"/>
  <c r="K94" i="48"/>
  <c r="L94" i="48"/>
  <c r="K30" i="48"/>
  <c r="L30" i="48"/>
  <c r="K72" i="48"/>
  <c r="L72" i="48"/>
  <c r="K79" i="48"/>
  <c r="L79" i="48"/>
  <c r="K8" i="48"/>
  <c r="L8" i="48"/>
  <c r="K119" i="48"/>
  <c r="L119" i="48"/>
  <c r="K7" i="48"/>
  <c r="L7" i="48"/>
  <c r="K61" i="48"/>
  <c r="L61" i="48"/>
  <c r="K69" i="48"/>
  <c r="L69" i="48"/>
  <c r="K52" i="48"/>
  <c r="L52" i="48"/>
  <c r="K23" i="48"/>
  <c r="L23" i="48"/>
  <c r="K33" i="48"/>
  <c r="L33" i="48"/>
  <c r="K9" i="48"/>
  <c r="L9" i="48"/>
  <c r="K160" i="48"/>
  <c r="L160" i="48"/>
  <c r="K80" i="48"/>
  <c r="L80" i="48"/>
  <c r="K45" i="48"/>
  <c r="L45" i="48"/>
  <c r="K169" i="48"/>
  <c r="L169" i="48"/>
  <c r="K110" i="48"/>
  <c r="L110" i="48"/>
  <c r="K99" i="48"/>
  <c r="L99" i="48"/>
  <c r="K17" i="48"/>
  <c r="L17" i="48"/>
  <c r="K101" i="48"/>
  <c r="L101" i="48"/>
  <c r="K162" i="48"/>
  <c r="L162" i="48"/>
  <c r="K82" i="48"/>
  <c r="L82" i="48"/>
  <c r="K70" i="48"/>
  <c r="L70" i="48"/>
  <c r="K129" i="48"/>
  <c r="L129" i="48"/>
  <c r="K26" i="48"/>
  <c r="L26" i="48"/>
  <c r="K57" i="48"/>
  <c r="L57" i="48"/>
  <c r="K13" i="48"/>
  <c r="L13" i="48"/>
  <c r="K3" i="48"/>
  <c r="L3" i="48"/>
  <c r="K35" i="48"/>
  <c r="L35" i="48"/>
  <c r="K2" i="48"/>
  <c r="L2" i="48"/>
  <c r="K238" i="48"/>
  <c r="L238" i="48"/>
  <c r="K175" i="48"/>
  <c r="L175" i="48"/>
  <c r="K32" i="48"/>
  <c r="L32" i="48"/>
  <c r="K55" i="48"/>
  <c r="L55" i="48"/>
  <c r="K93" i="48"/>
  <c r="L93" i="48"/>
  <c r="K21" i="48"/>
  <c r="L21" i="48"/>
  <c r="K189" i="48"/>
  <c r="L189" i="48"/>
  <c r="K59" i="48"/>
  <c r="L59" i="48"/>
  <c r="K71" i="48"/>
  <c r="L71" i="48"/>
  <c r="K104" i="48"/>
  <c r="L104" i="48"/>
  <c r="K198" i="48"/>
  <c r="L198" i="48"/>
  <c r="K95" i="48"/>
  <c r="L95" i="48"/>
  <c r="K114" i="48"/>
  <c r="L114" i="48"/>
  <c r="K115" i="48"/>
  <c r="L115" i="48"/>
  <c r="K123" i="48"/>
  <c r="L123" i="48"/>
  <c r="K222" i="48"/>
  <c r="L222" i="48"/>
  <c r="K172" i="48"/>
  <c r="L172" i="48"/>
  <c r="K173" i="48"/>
  <c r="L173" i="48"/>
  <c r="K163" i="48"/>
  <c r="L163" i="48"/>
  <c r="K152" i="48"/>
  <c r="L152" i="48"/>
  <c r="K28" i="48"/>
  <c r="L28" i="48"/>
  <c r="K102" i="48"/>
  <c r="L102" i="48"/>
  <c r="K117" i="48"/>
  <c r="L117" i="48"/>
  <c r="K151" i="48"/>
  <c r="L151" i="48"/>
  <c r="K171" i="48"/>
  <c r="L171" i="48"/>
  <c r="K136" i="48"/>
  <c r="L136" i="48"/>
  <c r="K89" i="48"/>
  <c r="L89" i="48"/>
  <c r="K159" i="48"/>
  <c r="L159" i="48"/>
  <c r="K77" i="48"/>
  <c r="L77" i="48"/>
  <c r="K223" i="48"/>
  <c r="L223" i="48"/>
  <c r="K210" i="48"/>
  <c r="L210" i="48"/>
  <c r="K22" i="48"/>
  <c r="L22" i="48"/>
  <c r="K42" i="48"/>
  <c r="L42" i="48"/>
  <c r="K83" i="48"/>
  <c r="L83" i="48"/>
  <c r="K108" i="48"/>
  <c r="L108" i="48"/>
  <c r="K121" i="48"/>
  <c r="L121" i="48"/>
  <c r="K166" i="48"/>
  <c r="L166" i="48"/>
  <c r="K164" i="48"/>
  <c r="L164" i="48"/>
  <c r="K116" i="48"/>
  <c r="L116" i="48"/>
  <c r="K40" i="48"/>
  <c r="L40" i="48"/>
  <c r="K132" i="48"/>
  <c r="L132" i="48"/>
  <c r="K195" i="48"/>
  <c r="L195" i="48"/>
  <c r="K4" i="48"/>
  <c r="L4" i="48"/>
  <c r="K53" i="48"/>
  <c r="L53" i="48"/>
  <c r="K12" i="48"/>
  <c r="L12" i="48"/>
  <c r="K11" i="48"/>
  <c r="L11" i="48"/>
  <c r="K124" i="48"/>
  <c r="L124" i="48"/>
  <c r="K38" i="48"/>
  <c r="L38" i="48"/>
  <c r="K39" i="48"/>
  <c r="L39" i="48"/>
  <c r="K214" i="48"/>
  <c r="L214" i="48"/>
  <c r="K50" i="48"/>
  <c r="L50" i="48"/>
  <c r="K155" i="48"/>
  <c r="L155" i="48"/>
  <c r="K133" i="48"/>
  <c r="L133" i="48"/>
  <c r="K146" i="48"/>
  <c r="L146" i="48"/>
  <c r="K103" i="48"/>
  <c r="L103" i="48"/>
  <c r="K98" i="48"/>
  <c r="L98" i="48"/>
  <c r="K16" i="48"/>
  <c r="L16" i="48"/>
  <c r="K181" i="48"/>
  <c r="L181" i="48"/>
  <c r="K37" i="48"/>
  <c r="L37" i="48"/>
  <c r="K44" i="48"/>
  <c r="L44" i="48"/>
  <c r="K78" i="48"/>
  <c r="L78" i="48"/>
  <c r="K20" i="48"/>
  <c r="L20" i="48"/>
  <c r="K236" i="48"/>
  <c r="L236" i="48"/>
  <c r="K158" i="48"/>
  <c r="L158" i="48"/>
  <c r="K15" i="48"/>
  <c r="L15" i="48"/>
  <c r="K34" i="48"/>
  <c r="L34" i="48"/>
  <c r="K18" i="48"/>
  <c r="L18" i="48"/>
  <c r="K36" i="48"/>
  <c r="L36" i="48"/>
  <c r="K75" i="48"/>
  <c r="L75" i="48"/>
  <c r="K67" i="48"/>
  <c r="L67" i="48"/>
  <c r="K120" i="48"/>
  <c r="L120" i="48"/>
  <c r="K204" i="48"/>
  <c r="L204" i="48"/>
  <c r="K208" i="48"/>
  <c r="L208" i="48"/>
  <c r="K182" i="48"/>
  <c r="L182" i="48"/>
  <c r="K60" i="48"/>
  <c r="L60" i="48"/>
  <c r="K66" i="48"/>
  <c r="L66" i="48"/>
  <c r="K47" i="48"/>
  <c r="L47" i="48"/>
  <c r="K51" i="48"/>
  <c r="L51" i="48"/>
  <c r="K183" i="48"/>
  <c r="L183" i="48"/>
  <c r="K106" i="48"/>
  <c r="L106" i="48"/>
  <c r="K81" i="48"/>
  <c r="L81" i="48"/>
  <c r="K105" i="48"/>
  <c r="L105" i="48"/>
  <c r="K135" i="48"/>
  <c r="L135" i="48"/>
  <c r="K231" i="48"/>
  <c r="L231" i="48"/>
  <c r="K229" i="48"/>
  <c r="L229" i="48"/>
  <c r="K193" i="48"/>
  <c r="L193" i="48"/>
  <c r="K122" i="48"/>
  <c r="L122" i="48"/>
  <c r="K234" i="48"/>
  <c r="L234" i="48"/>
  <c r="K148" i="48"/>
  <c r="L148" i="48"/>
  <c r="K211" i="48"/>
  <c r="L211" i="48"/>
  <c r="K139" i="48"/>
  <c r="L139" i="48"/>
  <c r="K197" i="48"/>
  <c r="L197" i="48"/>
  <c r="K107" i="48"/>
  <c r="L107" i="48"/>
  <c r="K191" i="48"/>
  <c r="L191" i="48"/>
  <c r="K215" i="48"/>
  <c r="L215" i="48"/>
  <c r="K127" i="48"/>
  <c r="L127" i="48"/>
  <c r="K145" i="48"/>
  <c r="L145" i="48"/>
  <c r="K91" i="48"/>
  <c r="L91" i="48"/>
  <c r="K100" i="48"/>
  <c r="L100" i="48"/>
  <c r="K184" i="48"/>
  <c r="L184" i="48"/>
  <c r="K140" i="48"/>
  <c r="L140" i="48"/>
  <c r="K64" i="48"/>
  <c r="L64" i="48"/>
  <c r="K186" i="48"/>
  <c r="L186" i="48"/>
  <c r="K192" i="48"/>
  <c r="L192" i="48"/>
  <c r="K157" i="48"/>
  <c r="L157" i="48"/>
  <c r="K96" i="48"/>
  <c r="L96" i="48"/>
  <c r="K224" i="48"/>
  <c r="L224" i="48"/>
  <c r="K200" i="48"/>
  <c r="L200" i="48"/>
  <c r="K19" i="48"/>
  <c r="L19" i="48"/>
  <c r="K168" i="48"/>
  <c r="L168" i="48"/>
  <c r="K56" i="48"/>
  <c r="L56" i="48"/>
  <c r="K153" i="48"/>
  <c r="L153" i="48"/>
  <c r="K177" i="48"/>
  <c r="L177" i="48"/>
  <c r="K174" i="48"/>
  <c r="L174" i="48"/>
  <c r="K29" i="48"/>
  <c r="L29" i="48"/>
  <c r="K68" i="48"/>
  <c r="L68" i="48"/>
  <c r="K48" i="48"/>
  <c r="L48" i="48"/>
  <c r="K178" i="48"/>
  <c r="L178" i="48"/>
  <c r="K41" i="48"/>
  <c r="L41" i="48"/>
  <c r="K90" i="48"/>
  <c r="L90" i="48"/>
  <c r="K203" i="48"/>
  <c r="L203" i="48"/>
  <c r="K92" i="48"/>
  <c r="L92" i="48"/>
  <c r="K199" i="48"/>
  <c r="L199" i="48"/>
  <c r="K74" i="48"/>
  <c r="L74" i="48"/>
  <c r="K230" i="48"/>
  <c r="L230" i="48"/>
  <c r="K112" i="48"/>
  <c r="L112" i="48"/>
  <c r="K137" i="48"/>
  <c r="L137" i="48"/>
  <c r="K240" i="48"/>
  <c r="L240" i="48"/>
  <c r="K185" i="48"/>
  <c r="L185" i="48"/>
  <c r="K227" i="48"/>
  <c r="L227" i="48"/>
  <c r="K205" i="48"/>
  <c r="L205" i="48"/>
  <c r="K207" i="48"/>
  <c r="L207" i="48"/>
  <c r="K62" i="48"/>
  <c r="L62" i="48"/>
  <c r="K242" i="48"/>
  <c r="L242" i="48"/>
  <c r="K237" i="48"/>
  <c r="L237" i="48"/>
  <c r="K88" i="48"/>
  <c r="L88" i="48"/>
  <c r="K216" i="48"/>
  <c r="L216" i="48"/>
  <c r="K219" i="48"/>
  <c r="L219" i="48"/>
  <c r="K24" i="48"/>
  <c r="L24" i="48"/>
  <c r="K147" i="48"/>
  <c r="L147" i="48"/>
  <c r="K187" i="48"/>
  <c r="L187" i="48"/>
  <c r="K87" i="48"/>
  <c r="L87" i="48"/>
  <c r="K126" i="48"/>
  <c r="L126" i="48"/>
  <c r="K179" i="48"/>
  <c r="L179" i="48"/>
  <c r="K118" i="48"/>
  <c r="L118" i="48"/>
  <c r="K165" i="48"/>
  <c r="L165" i="48"/>
  <c r="K188" i="48"/>
  <c r="L188" i="48"/>
  <c r="K209" i="48"/>
  <c r="L209" i="48"/>
  <c r="K130" i="48"/>
  <c r="L130" i="48"/>
  <c r="K138" i="48"/>
  <c r="L138" i="48"/>
  <c r="K97" i="48"/>
  <c r="L97" i="48"/>
  <c r="K134" i="48"/>
  <c r="L134" i="48"/>
  <c r="K212" i="48"/>
  <c r="L212" i="48"/>
  <c r="K239" i="48"/>
  <c r="L239" i="48"/>
  <c r="K131" i="48"/>
  <c r="L131" i="48"/>
  <c r="K65" i="48"/>
  <c r="L65" i="48"/>
  <c r="K243" i="48"/>
  <c r="L243" i="48"/>
  <c r="K167" i="48"/>
  <c r="L167" i="48"/>
  <c r="K161" i="48"/>
  <c r="L161" i="48"/>
  <c r="K150" i="48"/>
  <c r="L150" i="48"/>
  <c r="K226" i="48"/>
  <c r="L226" i="48"/>
  <c r="K218" i="48"/>
  <c r="L218" i="48"/>
  <c r="K244" i="48"/>
  <c r="L244" i="48"/>
  <c r="K245" i="48"/>
  <c r="L245" i="48"/>
  <c r="K246" i="48"/>
  <c r="L246" i="48"/>
  <c r="K247" i="48"/>
  <c r="L247" i="48"/>
  <c r="K248" i="48"/>
  <c r="L248" i="48"/>
  <c r="K249" i="48"/>
  <c r="L249" i="48"/>
  <c r="K250" i="48"/>
  <c r="L250" i="48"/>
  <c r="K251" i="48"/>
  <c r="L251" i="48"/>
  <c r="K252" i="48"/>
  <c r="L252" i="48"/>
  <c r="K253" i="48"/>
  <c r="L253" i="48"/>
  <c r="K254" i="48"/>
  <c r="L254" i="48"/>
  <c r="K255" i="48"/>
  <c r="L255" i="48"/>
  <c r="K256" i="48"/>
  <c r="L256" i="48"/>
  <c r="K257" i="48"/>
  <c r="L257" i="48"/>
  <c r="K258" i="48"/>
  <c r="L258" i="48"/>
  <c r="K259" i="48"/>
  <c r="L259" i="48"/>
  <c r="K260" i="48"/>
  <c r="L260" i="48"/>
  <c r="K261" i="48"/>
  <c r="L261" i="48"/>
  <c r="K262" i="48"/>
  <c r="L262" i="48"/>
  <c r="K263" i="48"/>
  <c r="L263" i="48"/>
  <c r="K264" i="48"/>
  <c r="L264" i="48"/>
  <c r="K265" i="48"/>
  <c r="L265" i="48"/>
  <c r="K266" i="48"/>
  <c r="L266" i="48"/>
  <c r="K267" i="48"/>
  <c r="L267" i="48"/>
  <c r="K268" i="48"/>
  <c r="L268" i="48"/>
  <c r="K269" i="48"/>
  <c r="L269" i="48"/>
  <c r="K270" i="48"/>
  <c r="L270" i="48"/>
  <c r="K271" i="48"/>
  <c r="L271" i="48"/>
  <c r="K272" i="48"/>
  <c r="L272" i="48"/>
  <c r="K273" i="48"/>
  <c r="L273" i="48"/>
  <c r="K274" i="48"/>
  <c r="L274" i="48"/>
  <c r="K275" i="48"/>
  <c r="L275" i="48"/>
  <c r="K276" i="48"/>
  <c r="L276" i="48"/>
  <c r="K277" i="48"/>
  <c r="L277" i="48"/>
  <c r="K278" i="48"/>
  <c r="L278" i="48"/>
  <c r="K279" i="48"/>
  <c r="L279" i="48"/>
  <c r="K280" i="48"/>
  <c r="L280" i="48"/>
  <c r="K281" i="48"/>
  <c r="L281" i="48"/>
  <c r="K282" i="48"/>
  <c r="L282" i="48"/>
  <c r="K283" i="48"/>
  <c r="L283" i="48"/>
  <c r="K284" i="48"/>
  <c r="L284" i="48"/>
  <c r="K285" i="48"/>
  <c r="L285" i="48"/>
  <c r="K286" i="48"/>
  <c r="L286" i="48"/>
  <c r="K287" i="48"/>
  <c r="L287" i="48"/>
  <c r="K288" i="48"/>
  <c r="L288" i="48"/>
  <c r="K289" i="48"/>
  <c r="L289" i="48"/>
  <c r="K290" i="48"/>
  <c r="L290" i="48"/>
  <c r="K291" i="48"/>
  <c r="L291" i="48"/>
  <c r="K292" i="48"/>
  <c r="L292" i="48"/>
  <c r="K293" i="48"/>
  <c r="L293" i="48"/>
  <c r="K294" i="48"/>
  <c r="L294" i="48"/>
  <c r="K295" i="48"/>
  <c r="L295" i="48"/>
  <c r="K296" i="48"/>
  <c r="L296" i="48"/>
  <c r="K297" i="48"/>
  <c r="L297" i="48"/>
  <c r="K298" i="48"/>
  <c r="L298" i="48"/>
  <c r="K299" i="48"/>
  <c r="L299" i="48"/>
  <c r="K300" i="48"/>
  <c r="L300" i="48"/>
  <c r="K301" i="48"/>
  <c r="L301" i="48"/>
  <c r="L128" i="48"/>
  <c r="K128" i="48"/>
  <c r="H58" i="48"/>
  <c r="I58" i="48"/>
  <c r="H201" i="48"/>
  <c r="I201" i="48"/>
  <c r="H220" i="48"/>
  <c r="I220" i="48"/>
  <c r="H46" i="48"/>
  <c r="I46" i="48"/>
  <c r="H43" i="48"/>
  <c r="I43" i="48"/>
  <c r="H49" i="48"/>
  <c r="I49" i="48"/>
  <c r="H190" i="48"/>
  <c r="I190" i="48"/>
  <c r="H63" i="48"/>
  <c r="I63" i="48"/>
  <c r="H202" i="48"/>
  <c r="I202" i="48"/>
  <c r="H233" i="48"/>
  <c r="I233" i="48"/>
  <c r="H235" i="48"/>
  <c r="I235" i="48"/>
  <c r="H221" i="48"/>
  <c r="I221" i="48"/>
  <c r="H196" i="48"/>
  <c r="I196" i="48"/>
  <c r="H206" i="48"/>
  <c r="I206" i="48"/>
  <c r="H156" i="48"/>
  <c r="I156" i="48"/>
  <c r="H228" i="48"/>
  <c r="I228" i="48"/>
  <c r="H232" i="48"/>
  <c r="I232" i="48"/>
  <c r="H213" i="48"/>
  <c r="I213" i="48"/>
  <c r="H217" i="48"/>
  <c r="I217" i="48"/>
  <c r="H141" i="48"/>
  <c r="I141" i="48"/>
  <c r="H73" i="48"/>
  <c r="I73" i="48"/>
  <c r="H176" i="48"/>
  <c r="I176" i="48"/>
  <c r="H144" i="48"/>
  <c r="I144" i="48"/>
  <c r="H170" i="48"/>
  <c r="I170" i="48"/>
  <c r="H225" i="48"/>
  <c r="I225" i="48"/>
  <c r="H84" i="48"/>
  <c r="I84" i="48"/>
  <c r="H5" i="48"/>
  <c r="I5" i="48"/>
  <c r="H180" i="48"/>
  <c r="I180" i="48"/>
  <c r="H142" i="48"/>
  <c r="I142" i="48"/>
  <c r="H154" i="48"/>
  <c r="I154" i="48"/>
  <c r="H10" i="48"/>
  <c r="I10" i="48"/>
  <c r="H27" i="48"/>
  <c r="I27" i="48"/>
  <c r="H109" i="48"/>
  <c r="I109" i="48"/>
  <c r="H6" i="48"/>
  <c r="I6" i="48"/>
  <c r="H194" i="48"/>
  <c r="I194" i="48"/>
  <c r="H25" i="48"/>
  <c r="I25" i="48"/>
  <c r="H111" i="48"/>
  <c r="I111" i="48"/>
  <c r="H143" i="48"/>
  <c r="I143" i="48"/>
  <c r="H125" i="48"/>
  <c r="I125" i="48"/>
  <c r="H86" i="48"/>
  <c r="I86" i="48"/>
  <c r="H113" i="48"/>
  <c r="I113" i="48"/>
  <c r="H76" i="48"/>
  <c r="I76" i="48"/>
  <c r="H14" i="48"/>
  <c r="I14" i="48"/>
  <c r="H31" i="48"/>
  <c r="I31" i="48"/>
  <c r="H149" i="48"/>
  <c r="I149" i="48"/>
  <c r="H241" i="48"/>
  <c r="I241" i="48"/>
  <c r="H54" i="48"/>
  <c r="I54" i="48"/>
  <c r="H85" i="48"/>
  <c r="I85" i="48"/>
  <c r="H94" i="48"/>
  <c r="I94" i="48"/>
  <c r="H30" i="48"/>
  <c r="I30" i="48"/>
  <c r="H72" i="48"/>
  <c r="I72" i="48"/>
  <c r="H79" i="48"/>
  <c r="I79" i="48"/>
  <c r="H8" i="48"/>
  <c r="I8" i="48"/>
  <c r="H119" i="48"/>
  <c r="I119" i="48"/>
  <c r="H7" i="48"/>
  <c r="I7" i="48"/>
  <c r="H61" i="48"/>
  <c r="I61" i="48"/>
  <c r="H69" i="48"/>
  <c r="I69" i="48"/>
  <c r="H52" i="48"/>
  <c r="I52" i="48"/>
  <c r="H23" i="48"/>
  <c r="I23" i="48"/>
  <c r="H33" i="48"/>
  <c r="I33" i="48"/>
  <c r="H9" i="48"/>
  <c r="I9" i="48"/>
  <c r="H160" i="48"/>
  <c r="I160" i="48"/>
  <c r="H80" i="48"/>
  <c r="I80" i="48"/>
  <c r="H45" i="48"/>
  <c r="I45" i="48"/>
  <c r="H169" i="48"/>
  <c r="I169" i="48"/>
  <c r="H110" i="48"/>
  <c r="I110" i="48"/>
  <c r="H99" i="48"/>
  <c r="I99" i="48"/>
  <c r="H17" i="48"/>
  <c r="I17" i="48"/>
  <c r="H101" i="48"/>
  <c r="I101" i="48"/>
  <c r="H162" i="48"/>
  <c r="I162" i="48"/>
  <c r="H82" i="48"/>
  <c r="I82" i="48"/>
  <c r="H70" i="48"/>
  <c r="I70" i="48"/>
  <c r="H129" i="48"/>
  <c r="I129" i="48"/>
  <c r="H26" i="48"/>
  <c r="I26" i="48"/>
  <c r="H57" i="48"/>
  <c r="I57" i="48"/>
  <c r="H13" i="48"/>
  <c r="I13" i="48"/>
  <c r="H3" i="48"/>
  <c r="I3" i="48"/>
  <c r="H35" i="48"/>
  <c r="I35" i="48"/>
  <c r="H2" i="48"/>
  <c r="I2" i="48"/>
  <c r="H238" i="48"/>
  <c r="I238" i="48"/>
  <c r="H175" i="48"/>
  <c r="I175" i="48"/>
  <c r="H32" i="48"/>
  <c r="I32" i="48"/>
  <c r="H55" i="48"/>
  <c r="I55" i="48"/>
  <c r="H93" i="48"/>
  <c r="I93" i="48"/>
  <c r="H21" i="48"/>
  <c r="I21" i="48"/>
  <c r="H189" i="48"/>
  <c r="I189" i="48"/>
  <c r="H59" i="48"/>
  <c r="I59" i="48"/>
  <c r="H71" i="48"/>
  <c r="I71" i="48"/>
  <c r="H104" i="48"/>
  <c r="I104" i="48"/>
  <c r="H198" i="48"/>
  <c r="I198" i="48"/>
  <c r="H95" i="48"/>
  <c r="I95" i="48"/>
  <c r="H114" i="48"/>
  <c r="I114" i="48"/>
  <c r="H115" i="48"/>
  <c r="I115" i="48"/>
  <c r="H123" i="48"/>
  <c r="I123" i="48"/>
  <c r="H222" i="48"/>
  <c r="I222" i="48"/>
  <c r="H172" i="48"/>
  <c r="I172" i="48"/>
  <c r="H173" i="48"/>
  <c r="I173" i="48"/>
  <c r="H163" i="48"/>
  <c r="I163" i="48"/>
  <c r="H152" i="48"/>
  <c r="I152" i="48"/>
  <c r="H28" i="48"/>
  <c r="I28" i="48"/>
  <c r="H102" i="48"/>
  <c r="I102" i="48"/>
  <c r="H117" i="48"/>
  <c r="I117" i="48"/>
  <c r="H151" i="48"/>
  <c r="I151" i="48"/>
  <c r="H171" i="48"/>
  <c r="I171" i="48"/>
  <c r="H136" i="48"/>
  <c r="I136" i="48"/>
  <c r="H89" i="48"/>
  <c r="I89" i="48"/>
  <c r="H159" i="48"/>
  <c r="I159" i="48"/>
  <c r="H77" i="48"/>
  <c r="I77" i="48"/>
  <c r="H223" i="48"/>
  <c r="I223" i="48"/>
  <c r="H210" i="48"/>
  <c r="I210" i="48"/>
  <c r="H22" i="48"/>
  <c r="I22" i="48"/>
  <c r="H42" i="48"/>
  <c r="I42" i="48"/>
  <c r="H83" i="48"/>
  <c r="I83" i="48"/>
  <c r="H108" i="48"/>
  <c r="I108" i="48"/>
  <c r="H121" i="48"/>
  <c r="I121" i="48"/>
  <c r="H166" i="48"/>
  <c r="I166" i="48"/>
  <c r="H164" i="48"/>
  <c r="I164" i="48"/>
  <c r="H116" i="48"/>
  <c r="I116" i="48"/>
  <c r="H40" i="48"/>
  <c r="I40" i="48"/>
  <c r="H132" i="48"/>
  <c r="I132" i="48"/>
  <c r="H195" i="48"/>
  <c r="I195" i="48"/>
  <c r="H4" i="48"/>
  <c r="I4" i="48"/>
  <c r="H53" i="48"/>
  <c r="I53" i="48"/>
  <c r="H12" i="48"/>
  <c r="I12" i="48"/>
  <c r="H11" i="48"/>
  <c r="I11" i="48"/>
  <c r="H124" i="48"/>
  <c r="I124" i="48"/>
  <c r="H38" i="48"/>
  <c r="I38" i="48"/>
  <c r="H39" i="48"/>
  <c r="I39" i="48"/>
  <c r="H214" i="48"/>
  <c r="I214" i="48"/>
  <c r="H50" i="48"/>
  <c r="I50" i="48"/>
  <c r="H155" i="48"/>
  <c r="I155" i="48"/>
  <c r="H133" i="48"/>
  <c r="I133" i="48"/>
  <c r="H146" i="48"/>
  <c r="I146" i="48"/>
  <c r="H103" i="48"/>
  <c r="I103" i="48"/>
  <c r="H98" i="48"/>
  <c r="I98" i="48"/>
  <c r="H16" i="48"/>
  <c r="I16" i="48"/>
  <c r="H181" i="48"/>
  <c r="I181" i="48"/>
  <c r="H37" i="48"/>
  <c r="I37" i="48"/>
  <c r="H44" i="48"/>
  <c r="I44" i="48"/>
  <c r="H78" i="48"/>
  <c r="I78" i="48"/>
  <c r="H20" i="48"/>
  <c r="I20" i="48"/>
  <c r="H236" i="48"/>
  <c r="I236" i="48"/>
  <c r="H158" i="48"/>
  <c r="I158" i="48"/>
  <c r="H15" i="48"/>
  <c r="I15" i="48"/>
  <c r="H34" i="48"/>
  <c r="I34" i="48"/>
  <c r="H18" i="48"/>
  <c r="I18" i="48"/>
  <c r="H36" i="48"/>
  <c r="I36" i="48"/>
  <c r="H75" i="48"/>
  <c r="I75" i="48"/>
  <c r="H67" i="48"/>
  <c r="I67" i="48"/>
  <c r="H120" i="48"/>
  <c r="I120" i="48"/>
  <c r="H204" i="48"/>
  <c r="I204" i="48"/>
  <c r="H208" i="48"/>
  <c r="I208" i="48"/>
  <c r="H182" i="48"/>
  <c r="I182" i="48"/>
  <c r="H60" i="48"/>
  <c r="I60" i="48"/>
  <c r="H66" i="48"/>
  <c r="I66" i="48"/>
  <c r="H47" i="48"/>
  <c r="I47" i="48"/>
  <c r="H51" i="48"/>
  <c r="I51" i="48"/>
  <c r="H183" i="48"/>
  <c r="I183" i="48"/>
  <c r="H106" i="48"/>
  <c r="I106" i="48"/>
  <c r="H81" i="48"/>
  <c r="I81" i="48"/>
  <c r="H105" i="48"/>
  <c r="I105" i="48"/>
  <c r="H135" i="48"/>
  <c r="I135" i="48"/>
  <c r="H231" i="48"/>
  <c r="I231" i="48"/>
  <c r="H229" i="48"/>
  <c r="I229" i="48"/>
  <c r="H193" i="48"/>
  <c r="I193" i="48"/>
  <c r="H122" i="48"/>
  <c r="I122" i="48"/>
  <c r="H234" i="48"/>
  <c r="I234" i="48"/>
  <c r="H148" i="48"/>
  <c r="I148" i="48"/>
  <c r="H211" i="48"/>
  <c r="I211" i="48"/>
  <c r="H139" i="48"/>
  <c r="I139" i="48"/>
  <c r="H197" i="48"/>
  <c r="I197" i="48"/>
  <c r="H107" i="48"/>
  <c r="I107" i="48"/>
  <c r="H191" i="48"/>
  <c r="I191" i="48"/>
  <c r="H215" i="48"/>
  <c r="I215" i="48"/>
  <c r="H127" i="48"/>
  <c r="I127" i="48"/>
  <c r="H145" i="48"/>
  <c r="I145" i="48"/>
  <c r="H91" i="48"/>
  <c r="I91" i="48"/>
  <c r="H100" i="48"/>
  <c r="I100" i="48"/>
  <c r="H184" i="48"/>
  <c r="I184" i="48"/>
  <c r="H140" i="48"/>
  <c r="I140" i="48"/>
  <c r="H64" i="48"/>
  <c r="I64" i="48"/>
  <c r="H186" i="48"/>
  <c r="I186" i="48"/>
  <c r="H192" i="48"/>
  <c r="I192" i="48"/>
  <c r="H157" i="48"/>
  <c r="I157" i="48"/>
  <c r="H96" i="48"/>
  <c r="I96" i="48"/>
  <c r="H224" i="48"/>
  <c r="I224" i="48"/>
  <c r="H200" i="48"/>
  <c r="I200" i="48"/>
  <c r="H19" i="48"/>
  <c r="I19" i="48"/>
  <c r="H168" i="48"/>
  <c r="I168" i="48"/>
  <c r="H56" i="48"/>
  <c r="I56" i="48"/>
  <c r="H153" i="48"/>
  <c r="I153" i="48"/>
  <c r="H177" i="48"/>
  <c r="I177" i="48"/>
  <c r="H174" i="48"/>
  <c r="I174" i="48"/>
  <c r="H29" i="48"/>
  <c r="I29" i="48"/>
  <c r="H68" i="48"/>
  <c r="I68" i="48"/>
  <c r="H48" i="48"/>
  <c r="I48" i="48"/>
  <c r="H178" i="48"/>
  <c r="I178" i="48"/>
  <c r="H41" i="48"/>
  <c r="I41" i="48"/>
  <c r="H90" i="48"/>
  <c r="I90" i="48"/>
  <c r="H203" i="48"/>
  <c r="I203" i="48"/>
  <c r="H92" i="48"/>
  <c r="I92" i="48"/>
  <c r="H199" i="48"/>
  <c r="I199" i="48"/>
  <c r="H74" i="48"/>
  <c r="I74" i="48"/>
  <c r="H230" i="48"/>
  <c r="I230" i="48"/>
  <c r="H112" i="48"/>
  <c r="I112" i="48"/>
  <c r="H137" i="48"/>
  <c r="I137" i="48"/>
  <c r="H240" i="48"/>
  <c r="I240" i="48"/>
  <c r="H185" i="48"/>
  <c r="I185" i="48"/>
  <c r="H227" i="48"/>
  <c r="I227" i="48"/>
  <c r="H205" i="48"/>
  <c r="I205" i="48"/>
  <c r="H207" i="48"/>
  <c r="I207" i="48"/>
  <c r="H62" i="48"/>
  <c r="I62" i="48"/>
  <c r="H242" i="48"/>
  <c r="I242" i="48"/>
  <c r="H237" i="48"/>
  <c r="I237" i="48"/>
  <c r="H88" i="48"/>
  <c r="I88" i="48"/>
  <c r="H216" i="48"/>
  <c r="I216" i="48"/>
  <c r="H219" i="48"/>
  <c r="I219" i="48"/>
  <c r="H24" i="48"/>
  <c r="I24" i="48"/>
  <c r="H147" i="48"/>
  <c r="I147" i="48"/>
  <c r="H187" i="48"/>
  <c r="I187" i="48"/>
  <c r="H87" i="48"/>
  <c r="I87" i="48"/>
  <c r="H126" i="48"/>
  <c r="I126" i="48"/>
  <c r="H179" i="48"/>
  <c r="I179" i="48"/>
  <c r="H118" i="48"/>
  <c r="I118" i="48"/>
  <c r="H165" i="48"/>
  <c r="I165" i="48"/>
  <c r="H188" i="48"/>
  <c r="I188" i="48"/>
  <c r="H209" i="48"/>
  <c r="I209" i="48"/>
  <c r="H130" i="48"/>
  <c r="I130" i="48"/>
  <c r="H138" i="48"/>
  <c r="I138" i="48"/>
  <c r="H97" i="48"/>
  <c r="I97" i="48"/>
  <c r="H134" i="48"/>
  <c r="I134" i="48"/>
  <c r="H212" i="48"/>
  <c r="I212" i="48"/>
  <c r="H239" i="48"/>
  <c r="I239" i="48"/>
  <c r="H131" i="48"/>
  <c r="I131" i="48"/>
  <c r="H65" i="48"/>
  <c r="I65" i="48"/>
  <c r="H243" i="48"/>
  <c r="I243" i="48"/>
  <c r="H167" i="48"/>
  <c r="I167" i="48"/>
  <c r="H161" i="48"/>
  <c r="I161" i="48"/>
  <c r="H150" i="48"/>
  <c r="I150" i="48"/>
  <c r="H226" i="48"/>
  <c r="I226" i="48"/>
  <c r="H218" i="48"/>
  <c r="I218" i="48"/>
  <c r="H244" i="48"/>
  <c r="I244" i="48"/>
  <c r="H245" i="48"/>
  <c r="I245" i="48"/>
  <c r="H246" i="48"/>
  <c r="I246" i="48"/>
  <c r="H247" i="48"/>
  <c r="I247" i="48"/>
  <c r="H248" i="48"/>
  <c r="I248" i="48"/>
  <c r="H249" i="48"/>
  <c r="I249" i="48"/>
  <c r="H250" i="48"/>
  <c r="I250" i="48"/>
  <c r="H251" i="48"/>
  <c r="I251" i="48"/>
  <c r="H252" i="48"/>
  <c r="I252" i="48"/>
  <c r="H253" i="48"/>
  <c r="I253" i="48"/>
  <c r="H254" i="48"/>
  <c r="I254" i="48"/>
  <c r="H255" i="48"/>
  <c r="I255" i="48"/>
  <c r="H256" i="48"/>
  <c r="I256" i="48"/>
  <c r="H257" i="48"/>
  <c r="I257" i="48"/>
  <c r="H258" i="48"/>
  <c r="I258" i="48"/>
  <c r="H259" i="48"/>
  <c r="I259" i="48"/>
  <c r="H260" i="48"/>
  <c r="I260" i="48"/>
  <c r="H261" i="48"/>
  <c r="I261" i="48"/>
  <c r="H262" i="48"/>
  <c r="I262" i="48"/>
  <c r="H263" i="48"/>
  <c r="I263" i="48"/>
  <c r="H264" i="48"/>
  <c r="I264" i="48"/>
  <c r="H265" i="48"/>
  <c r="I265" i="48"/>
  <c r="H266" i="48"/>
  <c r="I266" i="48"/>
  <c r="H267" i="48"/>
  <c r="I267" i="48"/>
  <c r="H268" i="48"/>
  <c r="I268" i="48"/>
  <c r="H269" i="48"/>
  <c r="I269" i="48"/>
  <c r="H270" i="48"/>
  <c r="I270" i="48"/>
  <c r="H271" i="48"/>
  <c r="I271" i="48"/>
  <c r="H272" i="48"/>
  <c r="I272" i="48"/>
  <c r="H273" i="48"/>
  <c r="I273" i="48"/>
  <c r="H274" i="48"/>
  <c r="I274" i="48"/>
  <c r="H275" i="48"/>
  <c r="I275" i="48"/>
  <c r="H276" i="48"/>
  <c r="I276" i="48"/>
  <c r="H277" i="48"/>
  <c r="I277" i="48"/>
  <c r="H278" i="48"/>
  <c r="I278" i="48"/>
  <c r="H279" i="48"/>
  <c r="I279" i="48"/>
  <c r="H280" i="48"/>
  <c r="I280" i="48"/>
  <c r="H281" i="48"/>
  <c r="I281" i="48"/>
  <c r="H282" i="48"/>
  <c r="I282" i="48"/>
  <c r="H283" i="48"/>
  <c r="I283" i="48"/>
  <c r="H284" i="48"/>
  <c r="I284" i="48"/>
  <c r="H285" i="48"/>
  <c r="I285" i="48"/>
  <c r="H286" i="48"/>
  <c r="I286" i="48"/>
  <c r="H287" i="48"/>
  <c r="I287" i="48"/>
  <c r="H288" i="48"/>
  <c r="I288" i="48"/>
  <c r="H289" i="48"/>
  <c r="I289" i="48"/>
  <c r="H290" i="48"/>
  <c r="I290" i="48"/>
  <c r="H291" i="48"/>
  <c r="I291" i="48"/>
  <c r="H292" i="48"/>
  <c r="I292" i="48"/>
  <c r="H293" i="48"/>
  <c r="I293" i="48"/>
  <c r="H294" i="48"/>
  <c r="I294" i="48"/>
  <c r="H295" i="48"/>
  <c r="I295" i="48"/>
  <c r="H296" i="48"/>
  <c r="I296" i="48"/>
  <c r="H297" i="48"/>
  <c r="I297" i="48"/>
  <c r="H298" i="48"/>
  <c r="I298" i="48"/>
  <c r="H299" i="48"/>
  <c r="I299" i="48"/>
  <c r="H300" i="48"/>
  <c r="I300" i="48"/>
  <c r="H301" i="48"/>
  <c r="I301" i="48"/>
  <c r="I128" i="48"/>
  <c r="H128" i="48"/>
  <c r="D128" i="48"/>
  <c r="D58" i="48"/>
  <c r="D201" i="48"/>
  <c r="D220" i="48"/>
  <c r="D46" i="48"/>
  <c r="D43" i="48"/>
  <c r="D49" i="48"/>
  <c r="D190" i="48"/>
  <c r="D63" i="48"/>
  <c r="D202" i="48"/>
  <c r="D233" i="48"/>
  <c r="D235" i="48"/>
  <c r="D221" i="48"/>
  <c r="D196" i="48"/>
  <c r="D206" i="48"/>
  <c r="D156" i="48"/>
  <c r="D228" i="48"/>
  <c r="D232" i="48"/>
  <c r="D213" i="48"/>
  <c r="D217" i="48"/>
  <c r="D141" i="48"/>
  <c r="D73" i="48"/>
  <c r="D176" i="48"/>
  <c r="D144" i="48"/>
  <c r="D170" i="48"/>
  <c r="D225" i="48"/>
  <c r="D84" i="48"/>
  <c r="D5" i="48"/>
  <c r="D180" i="48"/>
  <c r="D142" i="48"/>
  <c r="D154" i="48"/>
  <c r="D10" i="48"/>
  <c r="D27" i="48"/>
  <c r="D109" i="48"/>
  <c r="D6" i="48"/>
  <c r="D194" i="48"/>
  <c r="D25" i="48"/>
  <c r="D111" i="48"/>
  <c r="D143" i="48"/>
  <c r="D125" i="48"/>
  <c r="D86" i="48"/>
  <c r="D113" i="48"/>
  <c r="D76" i="48"/>
  <c r="D14" i="48"/>
  <c r="D31" i="48"/>
  <c r="D149" i="48"/>
  <c r="D241" i="48"/>
  <c r="D54" i="48"/>
  <c r="D85" i="48"/>
  <c r="D94" i="48"/>
  <c r="D30" i="48"/>
  <c r="D72" i="48"/>
  <c r="D79" i="48"/>
  <c r="D8" i="48"/>
  <c r="D119" i="48"/>
  <c r="D7" i="48"/>
  <c r="D61" i="48"/>
  <c r="D69" i="48"/>
  <c r="D52" i="48"/>
  <c r="D23" i="48"/>
  <c r="D33" i="48"/>
  <c r="D9" i="48"/>
  <c r="D160" i="48"/>
  <c r="D80" i="48"/>
  <c r="D45" i="48"/>
  <c r="D169" i="48"/>
  <c r="D110" i="48"/>
  <c r="D99" i="48"/>
  <c r="D17" i="48"/>
  <c r="D101" i="48"/>
  <c r="D162" i="48"/>
  <c r="D82" i="48"/>
  <c r="D70" i="48"/>
  <c r="D129" i="48"/>
  <c r="D26" i="48"/>
  <c r="D57" i="48"/>
  <c r="D13" i="48"/>
  <c r="D3" i="48"/>
  <c r="D35" i="48"/>
  <c r="D2" i="48"/>
  <c r="D238" i="48"/>
  <c r="D175" i="48"/>
  <c r="D32" i="48"/>
  <c r="D55" i="48"/>
  <c r="D93" i="48"/>
  <c r="D21" i="48"/>
  <c r="D189" i="48"/>
  <c r="D59" i="48"/>
  <c r="D71" i="48"/>
  <c r="D104" i="48"/>
  <c r="D198" i="48"/>
  <c r="D95" i="48"/>
  <c r="D114" i="48"/>
  <c r="D115" i="48"/>
  <c r="D123" i="48"/>
  <c r="D222" i="48"/>
  <c r="D172" i="48"/>
  <c r="D173" i="48"/>
  <c r="D163" i="48"/>
  <c r="D152" i="48"/>
  <c r="D28" i="48"/>
  <c r="D102" i="48"/>
  <c r="D117" i="48"/>
  <c r="D151" i="48"/>
  <c r="D171" i="48"/>
  <c r="D136" i="48"/>
  <c r="D89" i="48"/>
  <c r="D159" i="48"/>
  <c r="D77" i="48"/>
  <c r="D223" i="48"/>
  <c r="D210" i="48"/>
  <c r="D22" i="48"/>
  <c r="D42" i="48"/>
  <c r="D83" i="48"/>
  <c r="D108" i="48"/>
  <c r="D121" i="48"/>
  <c r="D166" i="48"/>
  <c r="D164" i="48"/>
  <c r="D116" i="48"/>
  <c r="D40" i="48"/>
  <c r="D132" i="48"/>
  <c r="D195" i="48"/>
  <c r="D4" i="48"/>
  <c r="D53" i="48"/>
  <c r="D12" i="48"/>
  <c r="D11" i="48"/>
  <c r="D124" i="48"/>
  <c r="D38" i="48"/>
  <c r="D39" i="48"/>
  <c r="D214" i="48"/>
  <c r="D50" i="48"/>
  <c r="D155" i="48"/>
  <c r="D133" i="48"/>
  <c r="D146" i="48"/>
  <c r="D103" i="48"/>
  <c r="D98" i="48"/>
  <c r="D16" i="48"/>
  <c r="D181" i="48"/>
  <c r="D37" i="48"/>
  <c r="D44" i="48"/>
  <c r="D78" i="48"/>
  <c r="D20" i="48"/>
  <c r="D236" i="48"/>
  <c r="D158" i="48"/>
  <c r="D15" i="48"/>
  <c r="D34" i="48"/>
  <c r="D18" i="48"/>
  <c r="D36" i="48"/>
  <c r="D75" i="48"/>
  <c r="D67" i="48"/>
  <c r="D120" i="48"/>
  <c r="D204" i="48"/>
  <c r="D208" i="48"/>
  <c r="D182" i="48"/>
  <c r="D60" i="48"/>
  <c r="D66" i="48"/>
  <c r="D47" i="48"/>
  <c r="D51" i="48"/>
  <c r="D183" i="48"/>
  <c r="D106" i="48"/>
  <c r="D81" i="48"/>
  <c r="D105" i="48"/>
  <c r="D135" i="48"/>
  <c r="D231" i="48"/>
  <c r="D229" i="48"/>
  <c r="D193" i="48"/>
  <c r="D122" i="48"/>
  <c r="D234" i="48"/>
  <c r="D148" i="48"/>
  <c r="D211" i="48"/>
  <c r="D139" i="48"/>
  <c r="D197" i="48"/>
  <c r="D107" i="48"/>
  <c r="D191" i="48"/>
  <c r="D215" i="48"/>
  <c r="D127" i="48"/>
  <c r="D145" i="48"/>
  <c r="D91" i="48"/>
  <c r="D100" i="48"/>
  <c r="D184" i="48"/>
  <c r="D140" i="48"/>
  <c r="D64" i="48"/>
  <c r="D186" i="48"/>
  <c r="D192" i="48"/>
  <c r="D157" i="48"/>
  <c r="D96" i="48"/>
  <c r="D224" i="48"/>
  <c r="D200" i="48"/>
  <c r="D19" i="48"/>
  <c r="D168" i="48"/>
  <c r="D56" i="48"/>
  <c r="D153" i="48"/>
  <c r="D177" i="48"/>
  <c r="D174" i="48"/>
  <c r="D29" i="48"/>
  <c r="D68" i="48"/>
  <c r="D48" i="48"/>
  <c r="D178" i="48"/>
  <c r="D41" i="48"/>
  <c r="D90" i="48"/>
  <c r="D203" i="48"/>
  <c r="D92" i="48"/>
  <c r="D199" i="48"/>
  <c r="D74" i="48"/>
  <c r="D230" i="48"/>
  <c r="D112" i="48"/>
  <c r="D137" i="48"/>
  <c r="D240" i="48"/>
  <c r="D185" i="48"/>
  <c r="D227" i="48"/>
  <c r="D205" i="48"/>
  <c r="D207" i="48"/>
  <c r="D62" i="48"/>
  <c r="D242" i="48"/>
  <c r="D237" i="48"/>
  <c r="D88" i="48"/>
  <c r="D216" i="48"/>
  <c r="D219" i="48"/>
  <c r="D24" i="48"/>
  <c r="D147" i="48"/>
  <c r="D187" i="48"/>
  <c r="D87" i="48"/>
  <c r="D126" i="48"/>
  <c r="D179" i="48"/>
  <c r="D118" i="48"/>
  <c r="D165" i="48"/>
  <c r="D188" i="48"/>
  <c r="D209" i="48"/>
  <c r="D130" i="48"/>
  <c r="D138" i="48"/>
  <c r="D97" i="48"/>
  <c r="D134" i="48"/>
  <c r="D212" i="48"/>
  <c r="D239" i="48"/>
  <c r="D131" i="48"/>
  <c r="D65" i="48"/>
  <c r="D243" i="48"/>
  <c r="D167" i="48"/>
  <c r="D161" i="48"/>
  <c r="D150" i="48"/>
  <c r="D226" i="48"/>
  <c r="D218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299" i="48"/>
  <c r="D300" i="48"/>
  <c r="D301" i="48"/>
  <c r="C58" i="48"/>
  <c r="C201" i="48"/>
  <c r="C220" i="48"/>
  <c r="C46" i="48"/>
  <c r="C43" i="48"/>
  <c r="C49" i="48"/>
  <c r="C190" i="48"/>
  <c r="C63" i="48"/>
  <c r="C202" i="48"/>
  <c r="C233" i="48"/>
  <c r="C235" i="48"/>
  <c r="C221" i="48"/>
  <c r="C196" i="48"/>
  <c r="C206" i="48"/>
  <c r="C156" i="48"/>
  <c r="C228" i="48"/>
  <c r="C232" i="48"/>
  <c r="C213" i="48"/>
  <c r="C217" i="48"/>
  <c r="C141" i="48"/>
  <c r="C73" i="48"/>
  <c r="C176" i="48"/>
  <c r="C144" i="48"/>
  <c r="C170" i="48"/>
  <c r="C225" i="48"/>
  <c r="C84" i="48"/>
  <c r="C5" i="48"/>
  <c r="C180" i="48"/>
  <c r="C142" i="48"/>
  <c r="C154" i="48"/>
  <c r="C10" i="48"/>
  <c r="C27" i="48"/>
  <c r="C109" i="48"/>
  <c r="C6" i="48"/>
  <c r="C194" i="48"/>
  <c r="C25" i="48"/>
  <c r="C111" i="48"/>
  <c r="C143" i="48"/>
  <c r="C125" i="48"/>
  <c r="C86" i="48"/>
  <c r="C113" i="48"/>
  <c r="C76" i="48"/>
  <c r="C14" i="48"/>
  <c r="C31" i="48"/>
  <c r="C149" i="48"/>
  <c r="C241" i="48"/>
  <c r="C54" i="48"/>
  <c r="C85" i="48"/>
  <c r="C94" i="48"/>
  <c r="C30" i="48"/>
  <c r="C72" i="48"/>
  <c r="C79" i="48"/>
  <c r="C8" i="48"/>
  <c r="C119" i="48"/>
  <c r="C7" i="48"/>
  <c r="C61" i="48"/>
  <c r="C69" i="48"/>
  <c r="C52" i="48"/>
  <c r="C23" i="48"/>
  <c r="C33" i="48"/>
  <c r="C9" i="48"/>
  <c r="C160" i="48"/>
  <c r="C80" i="48"/>
  <c r="C45" i="48"/>
  <c r="C169" i="48"/>
  <c r="C110" i="48"/>
  <c r="C99" i="48"/>
  <c r="C17" i="48"/>
  <c r="C101" i="48"/>
  <c r="C162" i="48"/>
  <c r="C82" i="48"/>
  <c r="C70" i="48"/>
  <c r="C129" i="48"/>
  <c r="C26" i="48"/>
  <c r="C57" i="48"/>
  <c r="C13" i="48"/>
  <c r="C3" i="48"/>
  <c r="C35" i="48"/>
  <c r="C2" i="48"/>
  <c r="C238" i="48"/>
  <c r="C175" i="48"/>
  <c r="C32" i="48"/>
  <c r="C55" i="48"/>
  <c r="C93" i="48"/>
  <c r="C21" i="48"/>
  <c r="C189" i="48"/>
  <c r="C59" i="48"/>
  <c r="C71" i="48"/>
  <c r="C104" i="48"/>
  <c r="C198" i="48"/>
  <c r="C95" i="48"/>
  <c r="C114" i="48"/>
  <c r="C115" i="48"/>
  <c r="C123" i="48"/>
  <c r="C222" i="48"/>
  <c r="C172" i="48"/>
  <c r="C173" i="48"/>
  <c r="C163" i="48"/>
  <c r="C152" i="48"/>
  <c r="C28" i="48"/>
  <c r="C102" i="48"/>
  <c r="C117" i="48"/>
  <c r="C151" i="48"/>
  <c r="C171" i="48"/>
  <c r="C136" i="48"/>
  <c r="C89" i="48"/>
  <c r="C159" i="48"/>
  <c r="C77" i="48"/>
  <c r="C223" i="48"/>
  <c r="C210" i="48"/>
  <c r="C22" i="48"/>
  <c r="C42" i="48"/>
  <c r="C83" i="48"/>
  <c r="C108" i="48"/>
  <c r="C121" i="48"/>
  <c r="C166" i="48"/>
  <c r="C164" i="48"/>
  <c r="C116" i="48"/>
  <c r="C40" i="48"/>
  <c r="C132" i="48"/>
  <c r="C195" i="48"/>
  <c r="C4" i="48"/>
  <c r="C53" i="48"/>
  <c r="C12" i="48"/>
  <c r="C11" i="48"/>
  <c r="C124" i="48"/>
  <c r="C38" i="48"/>
  <c r="C39" i="48"/>
  <c r="C214" i="48"/>
  <c r="C50" i="48"/>
  <c r="C155" i="48"/>
  <c r="C133" i="48"/>
  <c r="C146" i="48"/>
  <c r="C103" i="48"/>
  <c r="C98" i="48"/>
  <c r="C16" i="48"/>
  <c r="C181" i="48"/>
  <c r="C37" i="48"/>
  <c r="C44" i="48"/>
  <c r="C78" i="48"/>
  <c r="C20" i="48"/>
  <c r="C236" i="48"/>
  <c r="C158" i="48"/>
  <c r="C15" i="48"/>
  <c r="C34" i="48"/>
  <c r="C18" i="48"/>
  <c r="C36" i="48"/>
  <c r="C75" i="48"/>
  <c r="C67" i="48"/>
  <c r="C120" i="48"/>
  <c r="C204" i="48"/>
  <c r="C208" i="48"/>
  <c r="C182" i="48"/>
  <c r="C60" i="48"/>
  <c r="C66" i="48"/>
  <c r="C47" i="48"/>
  <c r="C51" i="48"/>
  <c r="C183" i="48"/>
  <c r="C106" i="48"/>
  <c r="C81" i="48"/>
  <c r="C105" i="48"/>
  <c r="C135" i="48"/>
  <c r="C231" i="48"/>
  <c r="C229" i="48"/>
  <c r="C193" i="48"/>
  <c r="C122" i="48"/>
  <c r="C234" i="48"/>
  <c r="C148" i="48"/>
  <c r="C211" i="48"/>
  <c r="C139" i="48"/>
  <c r="C197" i="48"/>
  <c r="C107" i="48"/>
  <c r="C191" i="48"/>
  <c r="C215" i="48"/>
  <c r="C127" i="48"/>
  <c r="C145" i="48"/>
  <c r="C91" i="48"/>
  <c r="C100" i="48"/>
  <c r="C184" i="48"/>
  <c r="C140" i="48"/>
  <c r="C64" i="48"/>
  <c r="C186" i="48"/>
  <c r="C192" i="48"/>
  <c r="C157" i="48"/>
  <c r="C96" i="48"/>
  <c r="C224" i="48"/>
  <c r="C200" i="48"/>
  <c r="C19" i="48"/>
  <c r="C168" i="48"/>
  <c r="C56" i="48"/>
  <c r="C153" i="48"/>
  <c r="C177" i="48"/>
  <c r="C174" i="48"/>
  <c r="C29" i="48"/>
  <c r="C68" i="48"/>
  <c r="C48" i="48"/>
  <c r="C178" i="48"/>
  <c r="C41" i="48"/>
  <c r="C90" i="48"/>
  <c r="C203" i="48"/>
  <c r="C92" i="48"/>
  <c r="C199" i="48"/>
  <c r="C74" i="48"/>
  <c r="C230" i="48"/>
  <c r="C112" i="48"/>
  <c r="C137" i="48"/>
  <c r="C240" i="48"/>
  <c r="C185" i="48"/>
  <c r="C227" i="48"/>
  <c r="C205" i="48"/>
  <c r="C207" i="48"/>
  <c r="C62" i="48"/>
  <c r="C242" i="48"/>
  <c r="C237" i="48"/>
  <c r="C88" i="48"/>
  <c r="C216" i="48"/>
  <c r="C219" i="48"/>
  <c r="C24" i="48"/>
  <c r="C147" i="48"/>
  <c r="C187" i="48"/>
  <c r="C87" i="48"/>
  <c r="C126" i="48"/>
  <c r="C179" i="48"/>
  <c r="C118" i="48"/>
  <c r="C165" i="48"/>
  <c r="C188" i="48"/>
  <c r="C209" i="48"/>
  <c r="C130" i="48"/>
  <c r="C138" i="48"/>
  <c r="C97" i="48"/>
  <c r="C134" i="48"/>
  <c r="C212" i="48"/>
  <c r="C239" i="48"/>
  <c r="C131" i="48"/>
  <c r="C65" i="48"/>
  <c r="C243" i="48"/>
  <c r="C167" i="48"/>
  <c r="C161" i="48"/>
  <c r="C150" i="48"/>
  <c r="C226" i="48"/>
  <c r="C218" i="48"/>
  <c r="C244" i="48"/>
  <c r="C245" i="48"/>
  <c r="C246" i="48"/>
  <c r="C247" i="48"/>
  <c r="C248" i="48"/>
  <c r="C249" i="48"/>
  <c r="C250" i="48"/>
  <c r="C251" i="48"/>
  <c r="C252" i="48"/>
  <c r="C253" i="48"/>
  <c r="C254" i="48"/>
  <c r="C255" i="48"/>
  <c r="C256" i="48"/>
  <c r="C257" i="48"/>
  <c r="C258" i="48"/>
  <c r="C259" i="48"/>
  <c r="C260" i="48"/>
  <c r="C261" i="48"/>
  <c r="C262" i="48"/>
  <c r="C263" i="48"/>
  <c r="C264" i="48"/>
  <c r="C265" i="48"/>
  <c r="C266" i="48"/>
  <c r="C267" i="48"/>
  <c r="C268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128" i="48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4" i="3"/>
  <c r="W5" i="86"/>
  <c r="W6" i="86"/>
  <c r="W7" i="86"/>
  <c r="W8" i="86"/>
  <c r="W9" i="86"/>
  <c r="W10" i="86"/>
  <c r="W11" i="86"/>
  <c r="W12" i="86"/>
  <c r="W13" i="86"/>
  <c r="W14" i="86"/>
  <c r="W15" i="86"/>
  <c r="W16" i="86"/>
  <c r="W17" i="86"/>
  <c r="W18" i="86"/>
  <c r="W19" i="86"/>
  <c r="W20" i="86"/>
  <c r="W21" i="86"/>
  <c r="W22" i="86"/>
  <c r="W23" i="86"/>
  <c r="W24" i="86"/>
  <c r="W25" i="86"/>
  <c r="W26" i="86"/>
  <c r="W27" i="86"/>
  <c r="W28" i="86"/>
  <c r="W29" i="86"/>
  <c r="W30" i="86"/>
  <c r="W31" i="86"/>
  <c r="W32" i="86"/>
  <c r="W33" i="86"/>
  <c r="W34" i="86"/>
  <c r="W35" i="86"/>
  <c r="W36" i="86"/>
  <c r="W37" i="86"/>
  <c r="W38" i="86"/>
  <c r="W39" i="86"/>
  <c r="W40" i="86"/>
  <c r="W41" i="86"/>
  <c r="W42" i="86"/>
  <c r="W43" i="86"/>
  <c r="W44" i="86"/>
  <c r="W45" i="86"/>
  <c r="W46" i="86"/>
  <c r="W47" i="86"/>
  <c r="W48" i="86"/>
  <c r="W49" i="86"/>
  <c r="W50" i="86"/>
  <c r="W51" i="86"/>
  <c r="W52" i="86"/>
  <c r="W53" i="86"/>
  <c r="W54" i="86"/>
  <c r="W55" i="86"/>
  <c r="W56" i="86"/>
  <c r="W57" i="86"/>
  <c r="W58" i="86"/>
  <c r="W59" i="86"/>
  <c r="W60" i="86"/>
  <c r="W61" i="86"/>
  <c r="W62" i="86"/>
  <c r="W63" i="86"/>
  <c r="W64" i="86"/>
  <c r="W65" i="86"/>
  <c r="W66" i="86"/>
  <c r="W67" i="86"/>
  <c r="W68" i="86"/>
  <c r="W69" i="86"/>
  <c r="W70" i="86"/>
  <c r="W71" i="86"/>
  <c r="W72" i="86"/>
  <c r="W73" i="86"/>
  <c r="W74" i="86"/>
  <c r="W75" i="86"/>
  <c r="W76" i="86"/>
  <c r="W77" i="86"/>
  <c r="W78" i="86"/>
  <c r="W79" i="86"/>
  <c r="W80" i="86"/>
  <c r="W81" i="86"/>
  <c r="W82" i="86"/>
  <c r="W83" i="86"/>
  <c r="W84" i="86"/>
  <c r="W85" i="86"/>
  <c r="W86" i="86"/>
  <c r="W87" i="86"/>
  <c r="W88" i="86"/>
  <c r="W89" i="86"/>
  <c r="W90" i="86"/>
  <c r="W91" i="86"/>
  <c r="W92" i="86"/>
  <c r="W93" i="86"/>
  <c r="W94" i="86"/>
  <c r="W95" i="86"/>
  <c r="W96" i="86"/>
  <c r="W97" i="86"/>
  <c r="W98" i="86"/>
  <c r="W99" i="86"/>
  <c r="W100" i="86"/>
  <c r="W101" i="86"/>
  <c r="W102" i="86"/>
  <c r="W103" i="86"/>
  <c r="W104" i="86"/>
  <c r="W105" i="86"/>
  <c r="W106" i="86"/>
  <c r="W107" i="86"/>
  <c r="W108" i="86"/>
  <c r="W109" i="86"/>
  <c r="W110" i="86"/>
  <c r="W111" i="86"/>
  <c r="W112" i="86"/>
  <c r="W113" i="86"/>
  <c r="W114" i="86"/>
  <c r="W115" i="86"/>
  <c r="W116" i="86"/>
  <c r="W117" i="86"/>
  <c r="W118" i="86"/>
  <c r="W119" i="86"/>
  <c r="W120" i="86"/>
  <c r="W121" i="86"/>
  <c r="W122" i="86"/>
  <c r="W123" i="86"/>
  <c r="W124" i="86"/>
  <c r="W125" i="86"/>
  <c r="W126" i="86"/>
  <c r="W127" i="86"/>
  <c r="W128" i="86"/>
  <c r="W129" i="86"/>
  <c r="W130" i="86"/>
  <c r="W131" i="86"/>
  <c r="W132" i="86"/>
  <c r="W133" i="86"/>
  <c r="W134" i="86"/>
  <c r="W135" i="86"/>
  <c r="W136" i="86"/>
  <c r="W137" i="86"/>
  <c r="W138" i="86"/>
  <c r="W139" i="86"/>
  <c r="W140" i="86"/>
  <c r="W141" i="86"/>
  <c r="W142" i="86"/>
  <c r="W143" i="86"/>
  <c r="W144" i="86"/>
  <c r="W145" i="86"/>
  <c r="W146" i="86"/>
  <c r="W147" i="86"/>
  <c r="W148" i="86"/>
  <c r="W149" i="86"/>
  <c r="W150" i="86"/>
  <c r="W151" i="86"/>
  <c r="W152" i="86"/>
  <c r="W153" i="86"/>
  <c r="W154" i="86"/>
  <c r="W155" i="86"/>
  <c r="W156" i="86"/>
  <c r="W157" i="86"/>
  <c r="W158" i="86"/>
  <c r="W159" i="86"/>
  <c r="W160" i="86"/>
  <c r="W161" i="86"/>
  <c r="W162" i="86"/>
  <c r="W163" i="86"/>
  <c r="W164" i="86"/>
  <c r="W165" i="86"/>
  <c r="W166" i="86"/>
  <c r="W167" i="86"/>
  <c r="W168" i="86"/>
  <c r="W169" i="86"/>
  <c r="W170" i="86"/>
  <c r="W171" i="86"/>
  <c r="W172" i="86"/>
  <c r="W173" i="86"/>
  <c r="W174" i="86"/>
  <c r="W175" i="86"/>
  <c r="W176" i="86"/>
  <c r="W177" i="86"/>
  <c r="W178" i="86"/>
  <c r="W179" i="86"/>
  <c r="W180" i="86"/>
  <c r="W181" i="86"/>
  <c r="W182" i="86"/>
  <c r="W183" i="86"/>
  <c r="W184" i="86"/>
  <c r="W185" i="86"/>
  <c r="W186" i="86"/>
  <c r="W187" i="86"/>
  <c r="W188" i="86"/>
  <c r="W189" i="86"/>
  <c r="W190" i="86"/>
  <c r="W191" i="86"/>
  <c r="W192" i="86"/>
  <c r="W193" i="86"/>
  <c r="W194" i="86"/>
  <c r="W195" i="86"/>
  <c r="W196" i="86"/>
  <c r="W197" i="86"/>
  <c r="W198" i="86"/>
  <c r="W199" i="86"/>
  <c r="W200" i="86"/>
  <c r="W201" i="86"/>
  <c r="W202" i="86"/>
  <c r="W203" i="86"/>
  <c r="W204" i="86"/>
  <c r="W205" i="86"/>
  <c r="W206" i="86"/>
  <c r="W207" i="86"/>
  <c r="W208" i="86"/>
  <c r="W209" i="86"/>
  <c r="W210" i="86"/>
  <c r="W211" i="86"/>
  <c r="W212" i="86"/>
  <c r="W213" i="86"/>
  <c r="W214" i="86"/>
  <c r="W215" i="86"/>
  <c r="W216" i="86"/>
  <c r="W217" i="86"/>
  <c r="W218" i="86"/>
  <c r="W219" i="86"/>
  <c r="W220" i="86"/>
  <c r="W221" i="86"/>
  <c r="W222" i="86"/>
  <c r="W223" i="86"/>
  <c r="W224" i="86"/>
  <c r="W225" i="86"/>
  <c r="W226" i="86"/>
  <c r="W227" i="86"/>
  <c r="W228" i="86"/>
  <c r="W229" i="86"/>
  <c r="W230" i="86"/>
  <c r="W231" i="86"/>
  <c r="W232" i="86"/>
  <c r="W233" i="86"/>
  <c r="W234" i="86"/>
  <c r="W235" i="86"/>
  <c r="W236" i="86"/>
  <c r="W237" i="86"/>
  <c r="W238" i="86"/>
  <c r="W239" i="86"/>
  <c r="W240" i="86"/>
  <c r="W241" i="86"/>
  <c r="W242" i="86"/>
  <c r="W243" i="86"/>
  <c r="W244" i="86"/>
  <c r="W245" i="86"/>
  <c r="W246" i="86"/>
  <c r="W247" i="86"/>
  <c r="W248" i="86"/>
  <c r="W249" i="86"/>
  <c r="W250" i="86"/>
  <c r="W251" i="86"/>
  <c r="W252" i="86"/>
  <c r="W253" i="86"/>
  <c r="W254" i="86"/>
  <c r="W255" i="86"/>
  <c r="W256" i="86"/>
  <c r="W257" i="86"/>
  <c r="W258" i="86"/>
  <c r="W259" i="86"/>
  <c r="W260" i="86"/>
  <c r="W261" i="86"/>
  <c r="W262" i="86"/>
  <c r="W263" i="86"/>
  <c r="W264" i="86"/>
  <c r="W265" i="86"/>
  <c r="W266" i="86"/>
  <c r="W267" i="86"/>
  <c r="W268" i="86"/>
  <c r="W269" i="86"/>
  <c r="W270" i="86"/>
  <c r="W271" i="86"/>
  <c r="W272" i="86"/>
  <c r="W273" i="86"/>
  <c r="W274" i="86"/>
  <c r="W275" i="86"/>
  <c r="W276" i="86"/>
  <c r="W277" i="86"/>
  <c r="W278" i="86"/>
  <c r="W279" i="86"/>
  <c r="W280" i="86"/>
  <c r="W281" i="86"/>
  <c r="W282" i="86"/>
  <c r="W283" i="86"/>
  <c r="W284" i="86"/>
  <c r="W285" i="86"/>
  <c r="W286" i="86"/>
  <c r="W287" i="86"/>
  <c r="W288" i="86"/>
  <c r="W289" i="86"/>
  <c r="W290" i="86"/>
  <c r="W291" i="86"/>
  <c r="W292" i="86"/>
  <c r="W293" i="86"/>
  <c r="W294" i="86"/>
  <c r="W295" i="86"/>
  <c r="W296" i="86"/>
  <c r="W297" i="86"/>
  <c r="W298" i="86"/>
  <c r="W299" i="86"/>
  <c r="W300" i="86"/>
  <c r="W301" i="86"/>
  <c r="W302" i="86"/>
  <c r="W303" i="86"/>
  <c r="W4" i="86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4" i="3"/>
  <c r="C303" i="96"/>
  <c r="B303" i="96"/>
  <c r="C302" i="96"/>
  <c r="B302" i="96"/>
  <c r="C301" i="96"/>
  <c r="B301" i="96"/>
  <c r="C300" i="96"/>
  <c r="B300" i="96"/>
  <c r="C299" i="96"/>
  <c r="B299" i="96"/>
  <c r="C298" i="96"/>
  <c r="B298" i="96"/>
  <c r="C297" i="96"/>
  <c r="B297" i="96"/>
  <c r="C296" i="96"/>
  <c r="B296" i="96"/>
  <c r="C295" i="96"/>
  <c r="B295" i="96"/>
  <c r="C294" i="96"/>
  <c r="B294" i="96"/>
  <c r="C293" i="96"/>
  <c r="B293" i="96"/>
  <c r="C292" i="96"/>
  <c r="B292" i="96"/>
  <c r="C291" i="96"/>
  <c r="B291" i="96"/>
  <c r="C290" i="96"/>
  <c r="B290" i="96"/>
  <c r="C289" i="96"/>
  <c r="B289" i="96"/>
  <c r="C288" i="96"/>
  <c r="B288" i="96"/>
  <c r="C287" i="96"/>
  <c r="B287" i="96"/>
  <c r="C286" i="96"/>
  <c r="B286" i="96"/>
  <c r="C285" i="96"/>
  <c r="B285" i="96"/>
  <c r="C284" i="96"/>
  <c r="B284" i="96"/>
  <c r="C283" i="96"/>
  <c r="B283" i="96"/>
  <c r="C282" i="96"/>
  <c r="B282" i="96"/>
  <c r="C281" i="96"/>
  <c r="B281" i="96"/>
  <c r="C280" i="96"/>
  <c r="B280" i="96"/>
  <c r="C279" i="96"/>
  <c r="B279" i="96"/>
  <c r="C278" i="96"/>
  <c r="B278" i="96"/>
  <c r="C277" i="96"/>
  <c r="B277" i="96"/>
  <c r="C276" i="96"/>
  <c r="B276" i="96"/>
  <c r="C275" i="96"/>
  <c r="B275" i="96"/>
  <c r="C274" i="96"/>
  <c r="B274" i="96"/>
  <c r="C273" i="96"/>
  <c r="B273" i="96"/>
  <c r="C272" i="96"/>
  <c r="B272" i="96"/>
  <c r="C271" i="96"/>
  <c r="B271" i="96"/>
  <c r="C270" i="96"/>
  <c r="B270" i="96"/>
  <c r="C269" i="96"/>
  <c r="B269" i="96"/>
  <c r="C268" i="96"/>
  <c r="B268" i="96"/>
  <c r="C267" i="96"/>
  <c r="B267" i="96"/>
  <c r="C266" i="96"/>
  <c r="B266" i="96"/>
  <c r="C265" i="96"/>
  <c r="B265" i="96"/>
  <c r="C264" i="96"/>
  <c r="B264" i="96"/>
  <c r="C263" i="96"/>
  <c r="B263" i="96"/>
  <c r="C262" i="96"/>
  <c r="B262" i="96"/>
  <c r="C261" i="96"/>
  <c r="B261" i="96"/>
  <c r="C260" i="96"/>
  <c r="B260" i="96"/>
  <c r="C259" i="96"/>
  <c r="B259" i="96"/>
  <c r="C258" i="96"/>
  <c r="B258" i="96"/>
  <c r="C257" i="96"/>
  <c r="B257" i="96"/>
  <c r="C256" i="96"/>
  <c r="B256" i="96"/>
  <c r="C255" i="96"/>
  <c r="B255" i="96"/>
  <c r="C254" i="96"/>
  <c r="B254" i="96"/>
  <c r="C253" i="96"/>
  <c r="B253" i="96"/>
  <c r="C252" i="96"/>
  <c r="B252" i="96"/>
  <c r="C251" i="96"/>
  <c r="B251" i="96"/>
  <c r="C250" i="96"/>
  <c r="B250" i="96"/>
  <c r="C249" i="96"/>
  <c r="B249" i="96"/>
  <c r="C248" i="96"/>
  <c r="B248" i="96"/>
  <c r="C247" i="96"/>
  <c r="B247" i="96"/>
  <c r="C246" i="96"/>
  <c r="B246" i="96"/>
  <c r="C245" i="96"/>
  <c r="B245" i="96"/>
  <c r="C244" i="96"/>
  <c r="B244" i="96"/>
  <c r="C243" i="96"/>
  <c r="B243" i="96"/>
  <c r="C242" i="96"/>
  <c r="B242" i="96"/>
  <c r="C241" i="96"/>
  <c r="B241" i="96"/>
  <c r="C240" i="96"/>
  <c r="B240" i="96"/>
  <c r="C239" i="96"/>
  <c r="B239" i="96"/>
  <c r="C238" i="96"/>
  <c r="B238" i="96"/>
  <c r="C237" i="96"/>
  <c r="B237" i="96"/>
  <c r="C236" i="96"/>
  <c r="B236" i="96"/>
  <c r="C235" i="96"/>
  <c r="B235" i="96"/>
  <c r="C234" i="96"/>
  <c r="B234" i="96"/>
  <c r="C233" i="96"/>
  <c r="B233" i="96"/>
  <c r="C232" i="96"/>
  <c r="B232" i="96"/>
  <c r="C231" i="96"/>
  <c r="B231" i="96"/>
  <c r="C230" i="96"/>
  <c r="B230" i="96"/>
  <c r="C229" i="96"/>
  <c r="B229" i="96"/>
  <c r="C228" i="96"/>
  <c r="B228" i="96"/>
  <c r="C227" i="96"/>
  <c r="B227" i="96"/>
  <c r="C226" i="96"/>
  <c r="B226" i="96"/>
  <c r="C225" i="96"/>
  <c r="B225" i="96"/>
  <c r="C224" i="96"/>
  <c r="B224" i="96"/>
  <c r="C223" i="96"/>
  <c r="B223" i="96"/>
  <c r="C222" i="96"/>
  <c r="B222" i="96"/>
  <c r="C221" i="96"/>
  <c r="B221" i="96"/>
  <c r="C220" i="96"/>
  <c r="B220" i="96"/>
  <c r="C219" i="96"/>
  <c r="B219" i="96"/>
  <c r="C218" i="96"/>
  <c r="B218" i="96"/>
  <c r="C217" i="96"/>
  <c r="B217" i="96"/>
  <c r="C216" i="96"/>
  <c r="B216" i="96"/>
  <c r="C215" i="96"/>
  <c r="B215" i="96"/>
  <c r="C214" i="96"/>
  <c r="B214" i="96"/>
  <c r="C213" i="96"/>
  <c r="B213" i="96"/>
  <c r="C212" i="96"/>
  <c r="B212" i="96"/>
  <c r="C211" i="96"/>
  <c r="B211" i="96"/>
  <c r="C210" i="96"/>
  <c r="B210" i="96"/>
  <c r="C209" i="96"/>
  <c r="B209" i="96"/>
  <c r="C208" i="96"/>
  <c r="B208" i="96"/>
  <c r="C207" i="96"/>
  <c r="B207" i="96"/>
  <c r="C206" i="96"/>
  <c r="B206" i="96"/>
  <c r="C205" i="96"/>
  <c r="B205" i="96"/>
  <c r="C204" i="96"/>
  <c r="B204" i="96"/>
  <c r="C203" i="96"/>
  <c r="B203" i="96"/>
  <c r="C202" i="96"/>
  <c r="B202" i="96"/>
  <c r="C201" i="96"/>
  <c r="B201" i="96"/>
  <c r="C200" i="96"/>
  <c r="B200" i="96"/>
  <c r="C199" i="96"/>
  <c r="B199" i="96"/>
  <c r="C198" i="96"/>
  <c r="B198" i="96"/>
  <c r="C197" i="96"/>
  <c r="B197" i="96"/>
  <c r="C196" i="96"/>
  <c r="B196" i="96"/>
  <c r="C195" i="96"/>
  <c r="B195" i="96"/>
  <c r="C194" i="96"/>
  <c r="B194" i="96"/>
  <c r="C193" i="96"/>
  <c r="B193" i="96"/>
  <c r="C192" i="96"/>
  <c r="B192" i="96"/>
  <c r="C191" i="96"/>
  <c r="B191" i="96"/>
  <c r="C190" i="96"/>
  <c r="B190" i="96"/>
  <c r="C189" i="96"/>
  <c r="B189" i="96"/>
  <c r="C188" i="96"/>
  <c r="B188" i="96"/>
  <c r="C187" i="96"/>
  <c r="B187" i="96"/>
  <c r="C186" i="96"/>
  <c r="B186" i="96"/>
  <c r="C185" i="96"/>
  <c r="B185" i="96"/>
  <c r="C184" i="96"/>
  <c r="B184" i="96"/>
  <c r="C183" i="96"/>
  <c r="B183" i="96"/>
  <c r="C182" i="96"/>
  <c r="B182" i="96"/>
  <c r="C181" i="96"/>
  <c r="B181" i="96"/>
  <c r="C180" i="96"/>
  <c r="B180" i="96"/>
  <c r="C179" i="96"/>
  <c r="B179" i="96"/>
  <c r="C178" i="96"/>
  <c r="B178" i="96"/>
  <c r="C177" i="96"/>
  <c r="B177" i="96"/>
  <c r="C176" i="96"/>
  <c r="B176" i="96"/>
  <c r="C175" i="96"/>
  <c r="B175" i="96"/>
  <c r="C174" i="96"/>
  <c r="B174" i="96"/>
  <c r="C173" i="96"/>
  <c r="B173" i="96"/>
  <c r="C172" i="96"/>
  <c r="B172" i="96"/>
  <c r="C171" i="96"/>
  <c r="B171" i="96"/>
  <c r="C170" i="96"/>
  <c r="B170" i="96"/>
  <c r="C169" i="96"/>
  <c r="B169" i="96"/>
  <c r="C168" i="96"/>
  <c r="B168" i="96"/>
  <c r="C167" i="96"/>
  <c r="B167" i="96"/>
  <c r="C166" i="96"/>
  <c r="B166" i="96"/>
  <c r="C165" i="96"/>
  <c r="B165" i="96"/>
  <c r="C164" i="96"/>
  <c r="B164" i="96"/>
  <c r="C163" i="96"/>
  <c r="B163" i="96"/>
  <c r="C162" i="96"/>
  <c r="B162" i="96"/>
  <c r="C161" i="96"/>
  <c r="B161" i="96"/>
  <c r="C160" i="96"/>
  <c r="B160" i="96"/>
  <c r="C159" i="96"/>
  <c r="B159" i="96"/>
  <c r="C158" i="96"/>
  <c r="B158" i="96"/>
  <c r="C157" i="96"/>
  <c r="B157" i="96"/>
  <c r="C156" i="96"/>
  <c r="B156" i="96"/>
  <c r="C155" i="96"/>
  <c r="B155" i="96"/>
  <c r="C154" i="96"/>
  <c r="B154" i="96"/>
  <c r="C153" i="96"/>
  <c r="B153" i="96"/>
  <c r="C152" i="96"/>
  <c r="B152" i="96"/>
  <c r="C151" i="96"/>
  <c r="B151" i="96"/>
  <c r="C150" i="96"/>
  <c r="B150" i="96"/>
  <c r="C149" i="96"/>
  <c r="B149" i="96"/>
  <c r="C148" i="96"/>
  <c r="B148" i="96"/>
  <c r="C147" i="96"/>
  <c r="B147" i="96"/>
  <c r="C146" i="96"/>
  <c r="B146" i="96"/>
  <c r="C145" i="96"/>
  <c r="B145" i="96"/>
  <c r="C144" i="96"/>
  <c r="B144" i="96"/>
  <c r="C143" i="96"/>
  <c r="B143" i="96"/>
  <c r="C142" i="96"/>
  <c r="B142" i="96"/>
  <c r="C141" i="96"/>
  <c r="B141" i="96"/>
  <c r="C140" i="96"/>
  <c r="B140" i="96"/>
  <c r="C139" i="96"/>
  <c r="B139" i="96"/>
  <c r="C138" i="96"/>
  <c r="B138" i="96"/>
  <c r="C137" i="96"/>
  <c r="B137" i="96"/>
  <c r="C136" i="96"/>
  <c r="B136" i="96"/>
  <c r="C135" i="96"/>
  <c r="B135" i="96"/>
  <c r="C134" i="96"/>
  <c r="B134" i="96"/>
  <c r="C133" i="96"/>
  <c r="B133" i="96"/>
  <c r="C132" i="96"/>
  <c r="B132" i="96"/>
  <c r="C131" i="96"/>
  <c r="B131" i="96"/>
  <c r="C130" i="96"/>
  <c r="B130" i="96"/>
  <c r="C129" i="96"/>
  <c r="B129" i="96"/>
  <c r="C128" i="96"/>
  <c r="B128" i="96"/>
  <c r="C127" i="96"/>
  <c r="B127" i="96"/>
  <c r="C126" i="96"/>
  <c r="B126" i="96"/>
  <c r="C125" i="96"/>
  <c r="B125" i="96"/>
  <c r="C124" i="96"/>
  <c r="B124" i="96"/>
  <c r="C123" i="96"/>
  <c r="B123" i="96"/>
  <c r="C122" i="96"/>
  <c r="B122" i="96"/>
  <c r="C121" i="96"/>
  <c r="B121" i="96"/>
  <c r="C120" i="96"/>
  <c r="B120" i="96"/>
  <c r="C119" i="96"/>
  <c r="B119" i="96"/>
  <c r="C118" i="96"/>
  <c r="B118" i="96"/>
  <c r="C117" i="96"/>
  <c r="B117" i="96"/>
  <c r="C116" i="96"/>
  <c r="B116" i="96"/>
  <c r="C115" i="96"/>
  <c r="B115" i="96"/>
  <c r="C114" i="96"/>
  <c r="B114" i="96"/>
  <c r="C113" i="96"/>
  <c r="B113" i="96"/>
  <c r="C112" i="96"/>
  <c r="B112" i="96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31" i="96"/>
  <c r="B31" i="96"/>
  <c r="C30" i="96"/>
  <c r="B30" i="96"/>
  <c r="C29" i="96"/>
  <c r="B29" i="96"/>
  <c r="C28" i="96"/>
  <c r="B28" i="96"/>
  <c r="C27" i="96"/>
  <c r="B27" i="96"/>
  <c r="C26" i="96"/>
  <c r="B26" i="96"/>
  <c r="C25" i="96"/>
  <c r="B25" i="96"/>
  <c r="C24" i="96"/>
  <c r="B24" i="96"/>
  <c r="C23" i="96"/>
  <c r="B23" i="96"/>
  <c r="C22" i="96"/>
  <c r="B22" i="96"/>
  <c r="C21" i="96"/>
  <c r="B21" i="96"/>
  <c r="C20" i="96"/>
  <c r="B20" i="96"/>
  <c r="C19" i="96"/>
  <c r="B19" i="96"/>
  <c r="C18" i="96"/>
  <c r="B18" i="96"/>
  <c r="C17" i="96"/>
  <c r="B17" i="96"/>
  <c r="C16" i="96"/>
  <c r="B16" i="96"/>
  <c r="C15" i="96"/>
  <c r="B15" i="96"/>
  <c r="C14" i="96"/>
  <c r="B14" i="96"/>
  <c r="C13" i="96"/>
  <c r="B13" i="96"/>
  <c r="C12" i="96"/>
  <c r="B12" i="96"/>
  <c r="C11" i="96"/>
  <c r="B11" i="96"/>
  <c r="C10" i="96"/>
  <c r="B10" i="96"/>
  <c r="C9" i="96"/>
  <c r="B9" i="96"/>
  <c r="C8" i="96"/>
  <c r="B8" i="96"/>
  <c r="C7" i="96"/>
  <c r="B7" i="96"/>
  <c r="C6" i="96"/>
  <c r="B6" i="96"/>
  <c r="A6" i="96"/>
  <c r="A7" i="96" s="1"/>
  <c r="A8" i="96" s="1"/>
  <c r="A9" i="96" s="1"/>
  <c r="A10" i="96" s="1"/>
  <c r="A11" i="96" s="1"/>
  <c r="A12" i="96" s="1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A45" i="96" s="1"/>
  <c r="A46" i="96" s="1"/>
  <c r="A47" i="96" s="1"/>
  <c r="A48" i="96" s="1"/>
  <c r="A49" i="96" s="1"/>
  <c r="A50" i="96" s="1"/>
  <c r="A51" i="96" s="1"/>
  <c r="A52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3" i="96" s="1"/>
  <c r="A64" i="96" s="1"/>
  <c r="A65" i="96" s="1"/>
  <c r="A66" i="96" s="1"/>
  <c r="A67" i="96" s="1"/>
  <c r="A68" i="96" s="1"/>
  <c r="A69" i="96" s="1"/>
  <c r="A70" i="96" s="1"/>
  <c r="A71" i="96" s="1"/>
  <c r="A72" i="96" s="1"/>
  <c r="A73" i="96" s="1"/>
  <c r="A74" i="96" s="1"/>
  <c r="A75" i="96" s="1"/>
  <c r="A76" i="96" s="1"/>
  <c r="A77" i="96" s="1"/>
  <c r="A78" i="96" s="1"/>
  <c r="A79" i="96" s="1"/>
  <c r="A80" i="96" s="1"/>
  <c r="A81" i="96" s="1"/>
  <c r="A82" i="96" s="1"/>
  <c r="A83" i="96" s="1"/>
  <c r="A84" i="96" s="1"/>
  <c r="A85" i="96" s="1"/>
  <c r="A86" i="96" s="1"/>
  <c r="A87" i="96" s="1"/>
  <c r="A88" i="96" s="1"/>
  <c r="A89" i="96" s="1"/>
  <c r="A90" i="96" s="1"/>
  <c r="A91" i="96" s="1"/>
  <c r="A92" i="96" s="1"/>
  <c r="A93" i="96" s="1"/>
  <c r="A94" i="96" s="1"/>
  <c r="A95" i="96" s="1"/>
  <c r="A96" i="96" s="1"/>
  <c r="A97" i="96" s="1"/>
  <c r="A98" i="96" s="1"/>
  <c r="A99" i="96" s="1"/>
  <c r="A100" i="96" s="1"/>
  <c r="A101" i="96" s="1"/>
  <c r="A102" i="96" s="1"/>
  <c r="A103" i="96" s="1"/>
  <c r="A104" i="96" s="1"/>
  <c r="A105" i="96" s="1"/>
  <c r="A106" i="96" s="1"/>
  <c r="A107" i="96" s="1"/>
  <c r="A108" i="96" s="1"/>
  <c r="A109" i="96" s="1"/>
  <c r="A110" i="96" s="1"/>
  <c r="A111" i="96" s="1"/>
  <c r="A112" i="96" s="1"/>
  <c r="A113" i="96" s="1"/>
  <c r="A114" i="96" s="1"/>
  <c r="A115" i="96" s="1"/>
  <c r="A116" i="96" s="1"/>
  <c r="A117" i="96" s="1"/>
  <c r="A118" i="96" s="1"/>
  <c r="A119" i="96" s="1"/>
  <c r="A120" i="96" s="1"/>
  <c r="A121" i="96" s="1"/>
  <c r="A122" i="96" s="1"/>
  <c r="A123" i="96" s="1"/>
  <c r="A124" i="96" s="1"/>
  <c r="A125" i="96" s="1"/>
  <c r="A126" i="96" s="1"/>
  <c r="A127" i="96" s="1"/>
  <c r="A128" i="96" s="1"/>
  <c r="A129" i="96" s="1"/>
  <c r="A130" i="96" s="1"/>
  <c r="A131" i="96" s="1"/>
  <c r="A132" i="96" s="1"/>
  <c r="A133" i="96" s="1"/>
  <c r="A134" i="96" s="1"/>
  <c r="A135" i="96" s="1"/>
  <c r="A136" i="96" s="1"/>
  <c r="A137" i="96" s="1"/>
  <c r="A138" i="96" s="1"/>
  <c r="A139" i="96" s="1"/>
  <c r="A140" i="96" s="1"/>
  <c r="A141" i="96" s="1"/>
  <c r="A142" i="96" s="1"/>
  <c r="A143" i="96" s="1"/>
  <c r="A144" i="96" s="1"/>
  <c r="A145" i="96" s="1"/>
  <c r="A146" i="96" s="1"/>
  <c r="A147" i="96" s="1"/>
  <c r="A148" i="96" s="1"/>
  <c r="A149" i="96" s="1"/>
  <c r="A150" i="96" s="1"/>
  <c r="A151" i="96" s="1"/>
  <c r="A152" i="96" s="1"/>
  <c r="A153" i="96" s="1"/>
  <c r="A154" i="96" s="1"/>
  <c r="A155" i="96" s="1"/>
  <c r="A156" i="96" s="1"/>
  <c r="A157" i="96" s="1"/>
  <c r="A158" i="96" s="1"/>
  <c r="A159" i="96" s="1"/>
  <c r="A160" i="96" s="1"/>
  <c r="A161" i="96" s="1"/>
  <c r="A162" i="96" s="1"/>
  <c r="A163" i="96" s="1"/>
  <c r="A164" i="96" s="1"/>
  <c r="A165" i="96" s="1"/>
  <c r="A166" i="96" s="1"/>
  <c r="A167" i="96" s="1"/>
  <c r="A168" i="96" s="1"/>
  <c r="A169" i="96" s="1"/>
  <c r="A170" i="96" s="1"/>
  <c r="A171" i="96" s="1"/>
  <c r="A172" i="96" s="1"/>
  <c r="A173" i="96" s="1"/>
  <c r="A174" i="96" s="1"/>
  <c r="A175" i="96" s="1"/>
  <c r="A176" i="96" s="1"/>
  <c r="A177" i="96" s="1"/>
  <c r="A178" i="96" s="1"/>
  <c r="A179" i="96" s="1"/>
  <c r="A180" i="96" s="1"/>
  <c r="A181" i="96" s="1"/>
  <c r="A182" i="96" s="1"/>
  <c r="A183" i="96" s="1"/>
  <c r="A184" i="96" s="1"/>
  <c r="A185" i="96" s="1"/>
  <c r="A186" i="96" s="1"/>
  <c r="A187" i="96" s="1"/>
  <c r="A188" i="96" s="1"/>
  <c r="A189" i="96" s="1"/>
  <c r="A190" i="96" s="1"/>
  <c r="A191" i="96" s="1"/>
  <c r="A192" i="96" s="1"/>
  <c r="A193" i="96" s="1"/>
  <c r="A194" i="96" s="1"/>
  <c r="A195" i="96" s="1"/>
  <c r="A196" i="96" s="1"/>
  <c r="A197" i="96" s="1"/>
  <c r="A198" i="96" s="1"/>
  <c r="A199" i="96" s="1"/>
  <c r="A200" i="96" s="1"/>
  <c r="A201" i="96" s="1"/>
  <c r="A202" i="96" s="1"/>
  <c r="A203" i="96" s="1"/>
  <c r="A204" i="96" s="1"/>
  <c r="A205" i="96" s="1"/>
  <c r="A206" i="96" s="1"/>
  <c r="A207" i="96" s="1"/>
  <c r="A208" i="96" s="1"/>
  <c r="A209" i="96" s="1"/>
  <c r="A210" i="96" s="1"/>
  <c r="A211" i="96" s="1"/>
  <c r="A212" i="96" s="1"/>
  <c r="A213" i="96" s="1"/>
  <c r="A214" i="96" s="1"/>
  <c r="A215" i="96" s="1"/>
  <c r="A216" i="96" s="1"/>
  <c r="A217" i="96" s="1"/>
  <c r="A218" i="96" s="1"/>
  <c r="A219" i="96" s="1"/>
  <c r="A220" i="96" s="1"/>
  <c r="A221" i="96" s="1"/>
  <c r="A222" i="96" s="1"/>
  <c r="A223" i="96" s="1"/>
  <c r="A224" i="96" s="1"/>
  <c r="A225" i="96" s="1"/>
  <c r="A226" i="96" s="1"/>
  <c r="A227" i="96" s="1"/>
  <c r="A228" i="96" s="1"/>
  <c r="A229" i="96" s="1"/>
  <c r="A230" i="96" s="1"/>
  <c r="A231" i="96" s="1"/>
  <c r="A232" i="96" s="1"/>
  <c r="A233" i="96" s="1"/>
  <c r="A234" i="96" s="1"/>
  <c r="A235" i="96" s="1"/>
  <c r="A236" i="96" s="1"/>
  <c r="A237" i="96" s="1"/>
  <c r="A238" i="96" s="1"/>
  <c r="A239" i="96" s="1"/>
  <c r="A240" i="96" s="1"/>
  <c r="A241" i="96" s="1"/>
  <c r="A242" i="96" s="1"/>
  <c r="A243" i="96" s="1"/>
  <c r="A244" i="96" s="1"/>
  <c r="A245" i="96" s="1"/>
  <c r="A246" i="96" s="1"/>
  <c r="A247" i="96" s="1"/>
  <c r="A248" i="96" s="1"/>
  <c r="A249" i="96" s="1"/>
  <c r="A250" i="96" s="1"/>
  <c r="A251" i="96" s="1"/>
  <c r="A252" i="96" s="1"/>
  <c r="A253" i="96" s="1"/>
  <c r="A254" i="96" s="1"/>
  <c r="A255" i="96" s="1"/>
  <c r="A256" i="96" s="1"/>
  <c r="A257" i="96" s="1"/>
  <c r="A258" i="96" s="1"/>
  <c r="A259" i="96" s="1"/>
  <c r="A260" i="96" s="1"/>
  <c r="A261" i="96" s="1"/>
  <c r="A262" i="96" s="1"/>
  <c r="A263" i="96" s="1"/>
  <c r="A264" i="96" s="1"/>
  <c r="A265" i="96" s="1"/>
  <c r="A266" i="96" s="1"/>
  <c r="A267" i="96" s="1"/>
  <c r="A268" i="96" s="1"/>
  <c r="A269" i="96" s="1"/>
  <c r="A270" i="96" s="1"/>
  <c r="A271" i="96" s="1"/>
  <c r="A272" i="96" s="1"/>
  <c r="A273" i="96" s="1"/>
  <c r="A274" i="96" s="1"/>
  <c r="A275" i="96" s="1"/>
  <c r="A276" i="96" s="1"/>
  <c r="A277" i="96" s="1"/>
  <c r="A278" i="96" s="1"/>
  <c r="A279" i="96" s="1"/>
  <c r="A280" i="96" s="1"/>
  <c r="A281" i="96" s="1"/>
  <c r="A282" i="96" s="1"/>
  <c r="A283" i="96" s="1"/>
  <c r="A284" i="96" s="1"/>
  <c r="A285" i="96" s="1"/>
  <c r="A286" i="96" s="1"/>
  <c r="A287" i="96" s="1"/>
  <c r="A288" i="96" s="1"/>
  <c r="A289" i="96" s="1"/>
  <c r="A290" i="96" s="1"/>
  <c r="A291" i="96" s="1"/>
  <c r="A292" i="96" s="1"/>
  <c r="A293" i="96" s="1"/>
  <c r="A294" i="96" s="1"/>
  <c r="A295" i="96" s="1"/>
  <c r="A296" i="96" s="1"/>
  <c r="A297" i="96" s="1"/>
  <c r="A298" i="96" s="1"/>
  <c r="A299" i="96" s="1"/>
  <c r="A300" i="96" s="1"/>
  <c r="A301" i="96" s="1"/>
  <c r="A302" i="96" s="1"/>
  <c r="A303" i="96" s="1"/>
  <c r="C5" i="96"/>
  <c r="B5" i="96"/>
  <c r="A5" i="96"/>
  <c r="C4" i="96"/>
  <c r="B4" i="96"/>
  <c r="A207" i="85"/>
  <c r="B207" i="85"/>
  <c r="C207" i="85"/>
  <c r="A208" i="85"/>
  <c r="B208" i="85"/>
  <c r="C208" i="85"/>
  <c r="A209" i="85"/>
  <c r="A210" i="85" s="1"/>
  <c r="A211" i="85" s="1"/>
  <c r="A212" i="85" s="1"/>
  <c r="A213" i="85" s="1"/>
  <c r="A214" i="85" s="1"/>
  <c r="A215" i="85" s="1"/>
  <c r="A216" i="85" s="1"/>
  <c r="A217" i="85" s="1"/>
  <c r="A218" i="85" s="1"/>
  <c r="A219" i="85" s="1"/>
  <c r="A220" i="85" s="1"/>
  <c r="A221" i="85" s="1"/>
  <c r="A222" i="85" s="1"/>
  <c r="A223" i="85" s="1"/>
  <c r="A224" i="85" s="1"/>
  <c r="A225" i="85" s="1"/>
  <c r="A226" i="85" s="1"/>
  <c r="A227" i="85" s="1"/>
  <c r="A228" i="85" s="1"/>
  <c r="A229" i="85" s="1"/>
  <c r="A230" i="85" s="1"/>
  <c r="A231" i="85" s="1"/>
  <c r="A232" i="85" s="1"/>
  <c r="A233" i="85" s="1"/>
  <c r="A234" i="85" s="1"/>
  <c r="A235" i="85" s="1"/>
  <c r="A236" i="85" s="1"/>
  <c r="A237" i="85" s="1"/>
  <c r="A238" i="85" s="1"/>
  <c r="A239" i="85" s="1"/>
  <c r="A240" i="85" s="1"/>
  <c r="A241" i="85" s="1"/>
  <c r="A242" i="85" s="1"/>
  <c r="A243" i="85" s="1"/>
  <c r="A244" i="85" s="1"/>
  <c r="A245" i="85" s="1"/>
  <c r="A246" i="85" s="1"/>
  <c r="A247" i="85" s="1"/>
  <c r="A248" i="85" s="1"/>
  <c r="A249" i="85" s="1"/>
  <c r="A250" i="85" s="1"/>
  <c r="A251" i="85" s="1"/>
  <c r="A252" i="85" s="1"/>
  <c r="A253" i="85" s="1"/>
  <c r="A254" i="85" s="1"/>
  <c r="A255" i="85" s="1"/>
  <c r="A256" i="85" s="1"/>
  <c r="A257" i="85" s="1"/>
  <c r="A258" i="85" s="1"/>
  <c r="A259" i="85" s="1"/>
  <c r="A260" i="85" s="1"/>
  <c r="A261" i="85" s="1"/>
  <c r="A262" i="85" s="1"/>
  <c r="A263" i="85" s="1"/>
  <c r="A264" i="85" s="1"/>
  <c r="A265" i="85" s="1"/>
  <c r="A266" i="85" s="1"/>
  <c r="A267" i="85" s="1"/>
  <c r="A268" i="85" s="1"/>
  <c r="A269" i="85" s="1"/>
  <c r="A270" i="85" s="1"/>
  <c r="A271" i="85" s="1"/>
  <c r="A272" i="85" s="1"/>
  <c r="A273" i="85" s="1"/>
  <c r="A274" i="85" s="1"/>
  <c r="A275" i="85" s="1"/>
  <c r="A276" i="85" s="1"/>
  <c r="A277" i="85" s="1"/>
  <c r="A278" i="85" s="1"/>
  <c r="A279" i="85" s="1"/>
  <c r="A280" i="85" s="1"/>
  <c r="A281" i="85" s="1"/>
  <c r="A282" i="85" s="1"/>
  <c r="A283" i="85" s="1"/>
  <c r="A284" i="85" s="1"/>
  <c r="A285" i="85" s="1"/>
  <c r="A286" i="85" s="1"/>
  <c r="A287" i="85" s="1"/>
  <c r="A288" i="85" s="1"/>
  <c r="A289" i="85" s="1"/>
  <c r="A290" i="85" s="1"/>
  <c r="A291" i="85" s="1"/>
  <c r="A292" i="85" s="1"/>
  <c r="A293" i="85" s="1"/>
  <c r="A294" i="85" s="1"/>
  <c r="A295" i="85" s="1"/>
  <c r="A296" i="85" s="1"/>
  <c r="A297" i="85" s="1"/>
  <c r="A298" i="85" s="1"/>
  <c r="A299" i="85" s="1"/>
  <c r="A300" i="85" s="1"/>
  <c r="A301" i="85" s="1"/>
  <c r="A302" i="85" s="1"/>
  <c r="A303" i="85" s="1"/>
  <c r="B209" i="85"/>
  <c r="C209" i="85"/>
  <c r="B210" i="85"/>
  <c r="C210" i="85"/>
  <c r="B211" i="85"/>
  <c r="C211" i="85"/>
  <c r="B212" i="85"/>
  <c r="C212" i="85"/>
  <c r="B213" i="85"/>
  <c r="C213" i="85"/>
  <c r="B214" i="85"/>
  <c r="C214" i="85"/>
  <c r="B215" i="85"/>
  <c r="C215" i="85"/>
  <c r="B216" i="85"/>
  <c r="C216" i="85"/>
  <c r="B217" i="85"/>
  <c r="C217" i="85"/>
  <c r="B218" i="85"/>
  <c r="C218" i="85"/>
  <c r="B219" i="85"/>
  <c r="C219" i="85"/>
  <c r="B220" i="85"/>
  <c r="C220" i="85"/>
  <c r="B221" i="85"/>
  <c r="C221" i="85"/>
  <c r="B222" i="85"/>
  <c r="C222" i="85"/>
  <c r="B223" i="85"/>
  <c r="C223" i="85"/>
  <c r="B224" i="85"/>
  <c r="C224" i="85"/>
  <c r="B225" i="85"/>
  <c r="C225" i="85"/>
  <c r="B226" i="85"/>
  <c r="C226" i="85"/>
  <c r="B227" i="85"/>
  <c r="C227" i="85"/>
  <c r="B228" i="85"/>
  <c r="C228" i="85"/>
  <c r="B229" i="85"/>
  <c r="C229" i="85"/>
  <c r="B230" i="85"/>
  <c r="C230" i="85"/>
  <c r="B231" i="85"/>
  <c r="C231" i="85"/>
  <c r="B232" i="85"/>
  <c r="C232" i="85"/>
  <c r="B233" i="85"/>
  <c r="C233" i="85"/>
  <c r="B234" i="85"/>
  <c r="C234" i="85"/>
  <c r="B235" i="85"/>
  <c r="C235" i="85"/>
  <c r="B236" i="85"/>
  <c r="C236" i="85"/>
  <c r="B237" i="85"/>
  <c r="C237" i="85"/>
  <c r="B238" i="85"/>
  <c r="C238" i="85"/>
  <c r="B239" i="85"/>
  <c r="C239" i="85"/>
  <c r="B240" i="85"/>
  <c r="C240" i="85"/>
  <c r="B241" i="85"/>
  <c r="C241" i="85"/>
  <c r="B242" i="85"/>
  <c r="C242" i="85"/>
  <c r="B243" i="85"/>
  <c r="C243" i="85"/>
  <c r="B244" i="85"/>
  <c r="C244" i="85"/>
  <c r="B245" i="85"/>
  <c r="C245" i="85"/>
  <c r="B246" i="85"/>
  <c r="C246" i="85"/>
  <c r="B247" i="85"/>
  <c r="C247" i="85"/>
  <c r="B248" i="85"/>
  <c r="C248" i="85"/>
  <c r="B249" i="85"/>
  <c r="C249" i="85"/>
  <c r="B250" i="85"/>
  <c r="C250" i="85"/>
  <c r="B251" i="85"/>
  <c r="C251" i="85"/>
  <c r="B252" i="85"/>
  <c r="C252" i="85"/>
  <c r="B253" i="85"/>
  <c r="C253" i="85"/>
  <c r="B254" i="85"/>
  <c r="C254" i="85"/>
  <c r="B255" i="85"/>
  <c r="C255" i="85"/>
  <c r="B256" i="85"/>
  <c r="C256" i="85"/>
  <c r="B257" i="85"/>
  <c r="C257" i="85"/>
  <c r="B258" i="85"/>
  <c r="C258" i="85"/>
  <c r="B259" i="85"/>
  <c r="C259" i="85"/>
  <c r="B260" i="85"/>
  <c r="C260" i="85"/>
  <c r="B261" i="85"/>
  <c r="C261" i="85"/>
  <c r="B262" i="85"/>
  <c r="C262" i="85"/>
  <c r="B263" i="85"/>
  <c r="C263" i="85"/>
  <c r="B264" i="85"/>
  <c r="C264" i="85"/>
  <c r="B265" i="85"/>
  <c r="C265" i="85"/>
  <c r="B266" i="85"/>
  <c r="C266" i="85"/>
  <c r="B267" i="85"/>
  <c r="C267" i="85"/>
  <c r="B268" i="85"/>
  <c r="C268" i="85"/>
  <c r="B269" i="85"/>
  <c r="C269" i="85"/>
  <c r="B270" i="85"/>
  <c r="C270" i="85"/>
  <c r="B271" i="85"/>
  <c r="C271" i="85"/>
  <c r="B272" i="85"/>
  <c r="C272" i="85"/>
  <c r="B273" i="85"/>
  <c r="C273" i="85"/>
  <c r="B274" i="85"/>
  <c r="C274" i="85"/>
  <c r="B275" i="85"/>
  <c r="C275" i="85"/>
  <c r="B276" i="85"/>
  <c r="C276" i="85"/>
  <c r="B277" i="85"/>
  <c r="C277" i="85"/>
  <c r="B278" i="85"/>
  <c r="C278" i="85"/>
  <c r="B279" i="85"/>
  <c r="C279" i="85"/>
  <c r="B280" i="85"/>
  <c r="C280" i="85"/>
  <c r="B281" i="85"/>
  <c r="C281" i="85"/>
  <c r="B282" i="85"/>
  <c r="C282" i="85"/>
  <c r="B283" i="85"/>
  <c r="C283" i="85"/>
  <c r="B284" i="85"/>
  <c r="C284" i="85"/>
  <c r="B285" i="85"/>
  <c r="C285" i="85"/>
  <c r="B286" i="85"/>
  <c r="C286" i="85"/>
  <c r="B287" i="85"/>
  <c r="C287" i="85"/>
  <c r="B288" i="85"/>
  <c r="C288" i="85"/>
  <c r="B289" i="85"/>
  <c r="C289" i="85"/>
  <c r="B290" i="85"/>
  <c r="C290" i="85"/>
  <c r="B291" i="85"/>
  <c r="C291" i="85"/>
  <c r="B292" i="85"/>
  <c r="C292" i="85"/>
  <c r="B293" i="85"/>
  <c r="C293" i="85"/>
  <c r="B294" i="85"/>
  <c r="C294" i="85"/>
  <c r="B295" i="85"/>
  <c r="C295" i="85"/>
  <c r="B296" i="85"/>
  <c r="C296" i="85"/>
  <c r="B297" i="85"/>
  <c r="C297" i="85"/>
  <c r="B298" i="85"/>
  <c r="C298" i="85"/>
  <c r="B299" i="85"/>
  <c r="C299" i="85"/>
  <c r="B300" i="85"/>
  <c r="C300" i="85"/>
  <c r="B301" i="85"/>
  <c r="C301" i="85"/>
  <c r="B302" i="85"/>
  <c r="C302" i="85"/>
  <c r="B303" i="85"/>
  <c r="C303" i="85"/>
  <c r="A207" i="78"/>
  <c r="A208" i="78" s="1"/>
  <c r="A209" i="78" s="1"/>
  <c r="A210" i="78" s="1"/>
  <c r="A211" i="78" s="1"/>
  <c r="A212" i="78" s="1"/>
  <c r="A213" i="78" s="1"/>
  <c r="A214" i="78" s="1"/>
  <c r="A215" i="78" s="1"/>
  <c r="A216" i="78" s="1"/>
  <c r="A217" i="78" s="1"/>
  <c r="A218" i="78" s="1"/>
  <c r="A219" i="78" s="1"/>
  <c r="A220" i="78" s="1"/>
  <c r="A221" i="78" s="1"/>
  <c r="A222" i="78" s="1"/>
  <c r="A223" i="78" s="1"/>
  <c r="A224" i="78" s="1"/>
  <c r="A225" i="78" s="1"/>
  <c r="A226" i="78" s="1"/>
  <c r="A227" i="78" s="1"/>
  <c r="A228" i="78" s="1"/>
  <c r="A229" i="78" s="1"/>
  <c r="A230" i="78" s="1"/>
  <c r="A231" i="78" s="1"/>
  <c r="A232" i="78" s="1"/>
  <c r="A233" i="78" s="1"/>
  <c r="A234" i="78" s="1"/>
  <c r="A235" i="78" s="1"/>
  <c r="A236" i="78" s="1"/>
  <c r="A237" i="78" s="1"/>
  <c r="A238" i="78" s="1"/>
  <c r="A239" i="78" s="1"/>
  <c r="A240" i="78" s="1"/>
  <c r="A241" i="78" s="1"/>
  <c r="A242" i="78" s="1"/>
  <c r="A243" i="78" s="1"/>
  <c r="A244" i="78" s="1"/>
  <c r="A245" i="78" s="1"/>
  <c r="A246" i="78" s="1"/>
  <c r="A247" i="78" s="1"/>
  <c r="A248" i="78" s="1"/>
  <c r="A249" i="78" s="1"/>
  <c r="A250" i="78" s="1"/>
  <c r="A251" i="78" s="1"/>
  <c r="A252" i="78" s="1"/>
  <c r="A253" i="78" s="1"/>
  <c r="A254" i="78" s="1"/>
  <c r="A255" i="78" s="1"/>
  <c r="A256" i="78" s="1"/>
  <c r="A257" i="78" s="1"/>
  <c r="A258" i="78" s="1"/>
  <c r="A259" i="78" s="1"/>
  <c r="A260" i="78" s="1"/>
  <c r="A261" i="78" s="1"/>
  <c r="A262" i="78" s="1"/>
  <c r="A263" i="78" s="1"/>
  <c r="A264" i="78" s="1"/>
  <c r="A265" i="78" s="1"/>
  <c r="A266" i="78" s="1"/>
  <c r="A267" i="78" s="1"/>
  <c r="A268" i="78" s="1"/>
  <c r="A269" i="78" s="1"/>
  <c r="A270" i="78" s="1"/>
  <c r="A271" i="78" s="1"/>
  <c r="A272" i="78" s="1"/>
  <c r="A273" i="78" s="1"/>
  <c r="A274" i="78" s="1"/>
  <c r="A275" i="78" s="1"/>
  <c r="A276" i="78" s="1"/>
  <c r="A277" i="78" s="1"/>
  <c r="A278" i="78" s="1"/>
  <c r="A279" i="78" s="1"/>
  <c r="A280" i="78" s="1"/>
  <c r="A281" i="78" s="1"/>
  <c r="A282" i="78" s="1"/>
  <c r="A283" i="78" s="1"/>
  <c r="A284" i="78" s="1"/>
  <c r="A285" i="78" s="1"/>
  <c r="A286" i="78" s="1"/>
  <c r="A287" i="78" s="1"/>
  <c r="A288" i="78" s="1"/>
  <c r="A289" i="78" s="1"/>
  <c r="A290" i="78" s="1"/>
  <c r="A291" i="78" s="1"/>
  <c r="A292" i="78" s="1"/>
  <c r="A293" i="78" s="1"/>
  <c r="A294" i="78" s="1"/>
  <c r="A295" i="78" s="1"/>
  <c r="A296" i="78" s="1"/>
  <c r="A297" i="78" s="1"/>
  <c r="A298" i="78" s="1"/>
  <c r="A299" i="78" s="1"/>
  <c r="A300" i="78" s="1"/>
  <c r="A301" i="78" s="1"/>
  <c r="A302" i="78" s="1"/>
  <c r="A303" i="78" s="1"/>
  <c r="B207" i="78"/>
  <c r="C207" i="78"/>
  <c r="B208" i="78"/>
  <c r="C208" i="78"/>
  <c r="B209" i="78"/>
  <c r="C209" i="78"/>
  <c r="B210" i="78"/>
  <c r="C210" i="78"/>
  <c r="B211" i="78"/>
  <c r="C211" i="78"/>
  <c r="B212" i="78"/>
  <c r="C212" i="78"/>
  <c r="B213" i="78"/>
  <c r="C213" i="78"/>
  <c r="B214" i="78"/>
  <c r="C214" i="78"/>
  <c r="B215" i="78"/>
  <c r="C215" i="78"/>
  <c r="B216" i="78"/>
  <c r="C216" i="78"/>
  <c r="B217" i="78"/>
  <c r="C217" i="78"/>
  <c r="B218" i="78"/>
  <c r="C218" i="78"/>
  <c r="B219" i="78"/>
  <c r="C219" i="78"/>
  <c r="B220" i="78"/>
  <c r="C220" i="78"/>
  <c r="B221" i="78"/>
  <c r="C221" i="78"/>
  <c r="B222" i="78"/>
  <c r="C222" i="78"/>
  <c r="B223" i="78"/>
  <c r="C223" i="78"/>
  <c r="B224" i="78"/>
  <c r="C224" i="78"/>
  <c r="B225" i="78"/>
  <c r="C225" i="78"/>
  <c r="B226" i="78"/>
  <c r="C226" i="78"/>
  <c r="B227" i="78"/>
  <c r="C227" i="78"/>
  <c r="B228" i="78"/>
  <c r="C228" i="78"/>
  <c r="B229" i="78"/>
  <c r="C229" i="78"/>
  <c r="B230" i="78"/>
  <c r="C230" i="78"/>
  <c r="B231" i="78"/>
  <c r="C231" i="78"/>
  <c r="B232" i="78"/>
  <c r="C232" i="78"/>
  <c r="B233" i="78"/>
  <c r="C233" i="78"/>
  <c r="B234" i="78"/>
  <c r="C234" i="78"/>
  <c r="B235" i="78"/>
  <c r="C235" i="78"/>
  <c r="B236" i="78"/>
  <c r="C236" i="78"/>
  <c r="B237" i="78"/>
  <c r="C237" i="78"/>
  <c r="B238" i="78"/>
  <c r="C238" i="78"/>
  <c r="B239" i="78"/>
  <c r="C239" i="78"/>
  <c r="B240" i="78"/>
  <c r="C240" i="78"/>
  <c r="B241" i="78"/>
  <c r="C241" i="78"/>
  <c r="B242" i="78"/>
  <c r="C242" i="78"/>
  <c r="B243" i="78"/>
  <c r="C243" i="78"/>
  <c r="B244" i="78"/>
  <c r="C244" i="78"/>
  <c r="B245" i="78"/>
  <c r="C245" i="78"/>
  <c r="B246" i="78"/>
  <c r="C246" i="78"/>
  <c r="B247" i="78"/>
  <c r="C247" i="78"/>
  <c r="B248" i="78"/>
  <c r="C248" i="78"/>
  <c r="B249" i="78"/>
  <c r="C249" i="78"/>
  <c r="B250" i="78"/>
  <c r="C250" i="78"/>
  <c r="B251" i="78"/>
  <c r="C251" i="78"/>
  <c r="B252" i="78"/>
  <c r="C252" i="78"/>
  <c r="B253" i="78"/>
  <c r="C253" i="78"/>
  <c r="B254" i="78"/>
  <c r="C254" i="78"/>
  <c r="B255" i="78"/>
  <c r="C255" i="78"/>
  <c r="B256" i="78"/>
  <c r="C256" i="78"/>
  <c r="B257" i="78"/>
  <c r="C257" i="78"/>
  <c r="B258" i="78"/>
  <c r="C258" i="78"/>
  <c r="B259" i="78"/>
  <c r="C259" i="78"/>
  <c r="B260" i="78"/>
  <c r="C260" i="78"/>
  <c r="B261" i="78"/>
  <c r="C261" i="78"/>
  <c r="B262" i="78"/>
  <c r="C262" i="78"/>
  <c r="B263" i="78"/>
  <c r="C263" i="78"/>
  <c r="B264" i="78"/>
  <c r="C264" i="78"/>
  <c r="B265" i="78"/>
  <c r="C265" i="78"/>
  <c r="B266" i="78"/>
  <c r="C266" i="78"/>
  <c r="B267" i="78"/>
  <c r="C267" i="78"/>
  <c r="B268" i="78"/>
  <c r="C268" i="78"/>
  <c r="B269" i="78"/>
  <c r="C269" i="78"/>
  <c r="B270" i="78"/>
  <c r="C270" i="78"/>
  <c r="B271" i="78"/>
  <c r="C271" i="78"/>
  <c r="B272" i="78"/>
  <c r="C272" i="78"/>
  <c r="B273" i="78"/>
  <c r="C273" i="78"/>
  <c r="B274" i="78"/>
  <c r="C274" i="78"/>
  <c r="B275" i="78"/>
  <c r="C275" i="78"/>
  <c r="B276" i="78"/>
  <c r="C276" i="78"/>
  <c r="B277" i="78"/>
  <c r="C277" i="78"/>
  <c r="B278" i="78"/>
  <c r="C278" i="78"/>
  <c r="B279" i="78"/>
  <c r="C279" i="78"/>
  <c r="B280" i="78"/>
  <c r="C280" i="78"/>
  <c r="B281" i="78"/>
  <c r="C281" i="78"/>
  <c r="B282" i="78"/>
  <c r="C282" i="78"/>
  <c r="B283" i="78"/>
  <c r="C283" i="78"/>
  <c r="B284" i="78"/>
  <c r="C284" i="78"/>
  <c r="B285" i="78"/>
  <c r="C285" i="78"/>
  <c r="B286" i="78"/>
  <c r="C286" i="78"/>
  <c r="B287" i="78"/>
  <c r="C287" i="78"/>
  <c r="B288" i="78"/>
  <c r="C288" i="78"/>
  <c r="B289" i="78"/>
  <c r="C289" i="78"/>
  <c r="B290" i="78"/>
  <c r="C290" i="78"/>
  <c r="B291" i="78"/>
  <c r="C291" i="78"/>
  <c r="B292" i="78"/>
  <c r="C292" i="78"/>
  <c r="B293" i="78"/>
  <c r="C293" i="78"/>
  <c r="B294" i="78"/>
  <c r="C294" i="78"/>
  <c r="B295" i="78"/>
  <c r="C295" i="78"/>
  <c r="B296" i="78"/>
  <c r="C296" i="78"/>
  <c r="B297" i="78"/>
  <c r="C297" i="78"/>
  <c r="B298" i="78"/>
  <c r="C298" i="78"/>
  <c r="B299" i="78"/>
  <c r="C299" i="78"/>
  <c r="B300" i="78"/>
  <c r="C300" i="78"/>
  <c r="B301" i="78"/>
  <c r="C301" i="78"/>
  <c r="B302" i="78"/>
  <c r="C302" i="78"/>
  <c r="B303" i="78"/>
  <c r="C303" i="78"/>
  <c r="C204" i="79"/>
  <c r="A214" i="79"/>
  <c r="B214" i="79"/>
  <c r="C214" i="79"/>
  <c r="A215" i="79"/>
  <c r="B215" i="79"/>
  <c r="C215" i="79"/>
  <c r="A216" i="79"/>
  <c r="A217" i="79" s="1"/>
  <c r="A218" i="79" s="1"/>
  <c r="A219" i="79" s="1"/>
  <c r="A220" i="79" s="1"/>
  <c r="A221" i="79" s="1"/>
  <c r="A222" i="79" s="1"/>
  <c r="A223" i="79" s="1"/>
  <c r="A224" i="79" s="1"/>
  <c r="A225" i="79" s="1"/>
  <c r="A226" i="79" s="1"/>
  <c r="A227" i="79" s="1"/>
  <c r="A228" i="79" s="1"/>
  <c r="A229" i="79" s="1"/>
  <c r="A230" i="79" s="1"/>
  <c r="A231" i="79" s="1"/>
  <c r="A232" i="79" s="1"/>
  <c r="A233" i="79" s="1"/>
  <c r="A234" i="79" s="1"/>
  <c r="A235" i="79" s="1"/>
  <c r="A236" i="79" s="1"/>
  <c r="A237" i="79" s="1"/>
  <c r="A238" i="79" s="1"/>
  <c r="A239" i="79" s="1"/>
  <c r="A240" i="79" s="1"/>
  <c r="A241" i="79" s="1"/>
  <c r="A242" i="79" s="1"/>
  <c r="A243" i="79" s="1"/>
  <c r="A244" i="79" s="1"/>
  <c r="A245" i="79" s="1"/>
  <c r="A246" i="79" s="1"/>
  <c r="A247" i="79" s="1"/>
  <c r="A248" i="79" s="1"/>
  <c r="A249" i="79" s="1"/>
  <c r="A250" i="79" s="1"/>
  <c r="A251" i="79" s="1"/>
  <c r="A252" i="79" s="1"/>
  <c r="A253" i="79" s="1"/>
  <c r="A254" i="79" s="1"/>
  <c r="A255" i="79" s="1"/>
  <c r="A256" i="79" s="1"/>
  <c r="A257" i="79" s="1"/>
  <c r="A258" i="79" s="1"/>
  <c r="A259" i="79" s="1"/>
  <c r="A260" i="79" s="1"/>
  <c r="A261" i="79" s="1"/>
  <c r="A262" i="79" s="1"/>
  <c r="A263" i="79" s="1"/>
  <c r="A264" i="79" s="1"/>
  <c r="A265" i="79" s="1"/>
  <c r="A266" i="79" s="1"/>
  <c r="A267" i="79" s="1"/>
  <c r="A268" i="79" s="1"/>
  <c r="A269" i="79" s="1"/>
  <c r="A270" i="79" s="1"/>
  <c r="A271" i="79" s="1"/>
  <c r="A272" i="79" s="1"/>
  <c r="A273" i="79" s="1"/>
  <c r="A274" i="79" s="1"/>
  <c r="A275" i="79" s="1"/>
  <c r="A276" i="79" s="1"/>
  <c r="A277" i="79" s="1"/>
  <c r="A278" i="79" s="1"/>
  <c r="A279" i="79" s="1"/>
  <c r="A280" i="79" s="1"/>
  <c r="A281" i="79" s="1"/>
  <c r="A282" i="79" s="1"/>
  <c r="A283" i="79" s="1"/>
  <c r="A284" i="79" s="1"/>
  <c r="A285" i="79" s="1"/>
  <c r="A286" i="79" s="1"/>
  <c r="A287" i="79" s="1"/>
  <c r="A288" i="79" s="1"/>
  <c r="A289" i="79" s="1"/>
  <c r="A290" i="79" s="1"/>
  <c r="A291" i="79" s="1"/>
  <c r="A292" i="79" s="1"/>
  <c r="A293" i="79" s="1"/>
  <c r="A294" i="79" s="1"/>
  <c r="A295" i="79" s="1"/>
  <c r="A296" i="79" s="1"/>
  <c r="A297" i="79" s="1"/>
  <c r="A298" i="79" s="1"/>
  <c r="A299" i="79" s="1"/>
  <c r="A300" i="79" s="1"/>
  <c r="A301" i="79" s="1"/>
  <c r="A302" i="79" s="1"/>
  <c r="A303" i="79" s="1"/>
  <c r="B216" i="79"/>
  <c r="C216" i="79"/>
  <c r="B217" i="79"/>
  <c r="C217" i="79"/>
  <c r="B218" i="79"/>
  <c r="C218" i="79"/>
  <c r="B219" i="79"/>
  <c r="C219" i="79"/>
  <c r="B220" i="79"/>
  <c r="C220" i="79"/>
  <c r="B221" i="79"/>
  <c r="C221" i="79"/>
  <c r="B222" i="79"/>
  <c r="C222" i="79"/>
  <c r="B223" i="79"/>
  <c r="C223" i="79"/>
  <c r="B224" i="79"/>
  <c r="C224" i="79"/>
  <c r="B225" i="79"/>
  <c r="C225" i="79"/>
  <c r="B226" i="79"/>
  <c r="C226" i="79"/>
  <c r="B227" i="79"/>
  <c r="C227" i="79"/>
  <c r="B228" i="79"/>
  <c r="C228" i="79"/>
  <c r="B229" i="79"/>
  <c r="C229" i="79"/>
  <c r="B230" i="79"/>
  <c r="C230" i="79"/>
  <c r="B231" i="79"/>
  <c r="C231" i="79"/>
  <c r="B232" i="79"/>
  <c r="C232" i="79"/>
  <c r="B233" i="79"/>
  <c r="C233" i="79"/>
  <c r="B234" i="79"/>
  <c r="C234" i="79"/>
  <c r="B235" i="79"/>
  <c r="C235" i="79"/>
  <c r="B236" i="79"/>
  <c r="C236" i="79"/>
  <c r="B237" i="79"/>
  <c r="C237" i="79"/>
  <c r="B238" i="79"/>
  <c r="C238" i="79"/>
  <c r="B239" i="79"/>
  <c r="C239" i="79"/>
  <c r="B240" i="79"/>
  <c r="C240" i="79"/>
  <c r="B241" i="79"/>
  <c r="C241" i="79"/>
  <c r="B242" i="79"/>
  <c r="C242" i="79"/>
  <c r="B243" i="79"/>
  <c r="C243" i="79"/>
  <c r="B244" i="79"/>
  <c r="C244" i="79"/>
  <c r="B245" i="79"/>
  <c r="C245" i="79"/>
  <c r="B246" i="79"/>
  <c r="C246" i="79"/>
  <c r="B247" i="79"/>
  <c r="C247" i="79"/>
  <c r="B248" i="79"/>
  <c r="C248" i="79"/>
  <c r="B249" i="79"/>
  <c r="C249" i="79"/>
  <c r="B250" i="79"/>
  <c r="C250" i="79"/>
  <c r="B251" i="79"/>
  <c r="C251" i="79"/>
  <c r="B252" i="79"/>
  <c r="C252" i="79"/>
  <c r="B253" i="79"/>
  <c r="C253" i="79"/>
  <c r="B254" i="79"/>
  <c r="C254" i="79"/>
  <c r="B255" i="79"/>
  <c r="C255" i="79"/>
  <c r="B256" i="79"/>
  <c r="C256" i="79"/>
  <c r="B257" i="79"/>
  <c r="C257" i="79"/>
  <c r="B258" i="79"/>
  <c r="C258" i="79"/>
  <c r="B259" i="79"/>
  <c r="C259" i="79"/>
  <c r="B260" i="79"/>
  <c r="C260" i="79"/>
  <c r="B261" i="79"/>
  <c r="C261" i="79"/>
  <c r="B262" i="79"/>
  <c r="C262" i="79"/>
  <c r="B263" i="79"/>
  <c r="C263" i="79"/>
  <c r="B264" i="79"/>
  <c r="C264" i="79"/>
  <c r="B265" i="79"/>
  <c r="C265" i="79"/>
  <c r="B266" i="79"/>
  <c r="C266" i="79"/>
  <c r="B267" i="79"/>
  <c r="C267" i="79"/>
  <c r="B268" i="79"/>
  <c r="C268" i="79"/>
  <c r="B269" i="79"/>
  <c r="C269" i="79"/>
  <c r="B270" i="79"/>
  <c r="C270" i="79"/>
  <c r="B271" i="79"/>
  <c r="C271" i="79"/>
  <c r="B272" i="79"/>
  <c r="C272" i="79"/>
  <c r="B273" i="79"/>
  <c r="C273" i="79"/>
  <c r="B274" i="79"/>
  <c r="C274" i="79"/>
  <c r="B275" i="79"/>
  <c r="C275" i="79"/>
  <c r="B276" i="79"/>
  <c r="C276" i="79"/>
  <c r="B277" i="79"/>
  <c r="C277" i="79"/>
  <c r="B278" i="79"/>
  <c r="C278" i="79"/>
  <c r="B279" i="79"/>
  <c r="C279" i="79"/>
  <c r="B280" i="79"/>
  <c r="C280" i="79"/>
  <c r="B281" i="79"/>
  <c r="C281" i="79"/>
  <c r="B282" i="79"/>
  <c r="C282" i="79"/>
  <c r="B283" i="79"/>
  <c r="C283" i="79"/>
  <c r="B284" i="79"/>
  <c r="C284" i="79"/>
  <c r="B285" i="79"/>
  <c r="C285" i="79"/>
  <c r="B286" i="79"/>
  <c r="C286" i="79"/>
  <c r="B287" i="79"/>
  <c r="C287" i="79"/>
  <c r="B288" i="79"/>
  <c r="C288" i="79"/>
  <c r="B289" i="79"/>
  <c r="C289" i="79"/>
  <c r="B290" i="79"/>
  <c r="C290" i="79"/>
  <c r="B291" i="79"/>
  <c r="C291" i="79"/>
  <c r="B292" i="79"/>
  <c r="C292" i="79"/>
  <c r="B293" i="79"/>
  <c r="C293" i="79"/>
  <c r="B294" i="79"/>
  <c r="C294" i="79"/>
  <c r="B295" i="79"/>
  <c r="C295" i="79"/>
  <c r="B296" i="79"/>
  <c r="C296" i="79"/>
  <c r="B297" i="79"/>
  <c r="C297" i="79"/>
  <c r="B298" i="79"/>
  <c r="C298" i="79"/>
  <c r="B299" i="79"/>
  <c r="C299" i="79"/>
  <c r="B300" i="79"/>
  <c r="C300" i="79"/>
  <c r="B301" i="79"/>
  <c r="C301" i="79"/>
  <c r="B302" i="79"/>
  <c r="C302" i="79"/>
  <c r="B303" i="79"/>
  <c r="C303" i="79"/>
  <c r="A208" i="80"/>
  <c r="A209" i="80" s="1"/>
  <c r="A210" i="80" s="1"/>
  <c r="A211" i="80" s="1"/>
  <c r="A212" i="80" s="1"/>
  <c r="A213" i="80" s="1"/>
  <c r="A214" i="80" s="1"/>
  <c r="A215" i="80" s="1"/>
  <c r="A216" i="80" s="1"/>
  <c r="A217" i="80" s="1"/>
  <c r="A218" i="80" s="1"/>
  <c r="A219" i="80" s="1"/>
  <c r="A220" i="80" s="1"/>
  <c r="A221" i="80" s="1"/>
  <c r="A222" i="80" s="1"/>
  <c r="A223" i="80" s="1"/>
  <c r="A224" i="80" s="1"/>
  <c r="A225" i="80" s="1"/>
  <c r="A226" i="80" s="1"/>
  <c r="A227" i="80" s="1"/>
  <c r="A228" i="80" s="1"/>
  <c r="A229" i="80" s="1"/>
  <c r="A230" i="80" s="1"/>
  <c r="A231" i="80" s="1"/>
  <c r="A232" i="80" s="1"/>
  <c r="A233" i="80" s="1"/>
  <c r="A234" i="80" s="1"/>
  <c r="A235" i="80" s="1"/>
  <c r="A236" i="80" s="1"/>
  <c r="A237" i="80" s="1"/>
  <c r="A238" i="80" s="1"/>
  <c r="A239" i="80" s="1"/>
  <c r="A240" i="80" s="1"/>
  <c r="A241" i="80" s="1"/>
  <c r="A242" i="80" s="1"/>
  <c r="A243" i="80" s="1"/>
  <c r="A244" i="80" s="1"/>
  <c r="A245" i="80" s="1"/>
  <c r="A246" i="80" s="1"/>
  <c r="A247" i="80" s="1"/>
  <c r="A248" i="80" s="1"/>
  <c r="A249" i="80" s="1"/>
  <c r="A250" i="80" s="1"/>
  <c r="A251" i="80" s="1"/>
  <c r="A252" i="80" s="1"/>
  <c r="A253" i="80" s="1"/>
  <c r="A254" i="80" s="1"/>
  <c r="A255" i="80" s="1"/>
  <c r="A256" i="80" s="1"/>
  <c r="A257" i="80" s="1"/>
  <c r="A258" i="80" s="1"/>
  <c r="A259" i="80" s="1"/>
  <c r="A260" i="80" s="1"/>
  <c r="A261" i="80" s="1"/>
  <c r="A262" i="80" s="1"/>
  <c r="A263" i="80" s="1"/>
  <c r="A264" i="80" s="1"/>
  <c r="A265" i="80" s="1"/>
  <c r="A266" i="80" s="1"/>
  <c r="A267" i="80" s="1"/>
  <c r="A268" i="80" s="1"/>
  <c r="A269" i="80" s="1"/>
  <c r="A270" i="80" s="1"/>
  <c r="A271" i="80" s="1"/>
  <c r="A272" i="80" s="1"/>
  <c r="A273" i="80" s="1"/>
  <c r="A274" i="80" s="1"/>
  <c r="A275" i="80" s="1"/>
  <c r="A276" i="80" s="1"/>
  <c r="A277" i="80" s="1"/>
  <c r="A278" i="80" s="1"/>
  <c r="A279" i="80" s="1"/>
  <c r="A280" i="80" s="1"/>
  <c r="A281" i="80" s="1"/>
  <c r="A282" i="80" s="1"/>
  <c r="A283" i="80" s="1"/>
  <c r="A284" i="80" s="1"/>
  <c r="A285" i="80" s="1"/>
  <c r="A286" i="80" s="1"/>
  <c r="A287" i="80" s="1"/>
  <c r="A288" i="80" s="1"/>
  <c r="A289" i="80" s="1"/>
  <c r="A290" i="80" s="1"/>
  <c r="A291" i="80" s="1"/>
  <c r="A292" i="80" s="1"/>
  <c r="A293" i="80" s="1"/>
  <c r="A294" i="80" s="1"/>
  <c r="A295" i="80" s="1"/>
  <c r="A296" i="80" s="1"/>
  <c r="A297" i="80" s="1"/>
  <c r="A298" i="80" s="1"/>
  <c r="A299" i="80" s="1"/>
  <c r="A300" i="80" s="1"/>
  <c r="A301" i="80" s="1"/>
  <c r="A302" i="80" s="1"/>
  <c r="A303" i="80" s="1"/>
  <c r="B208" i="80"/>
  <c r="C208" i="80"/>
  <c r="B209" i="80"/>
  <c r="C209" i="80"/>
  <c r="B210" i="80"/>
  <c r="C210" i="80"/>
  <c r="B211" i="80"/>
  <c r="C211" i="80"/>
  <c r="B212" i="80"/>
  <c r="C212" i="80"/>
  <c r="B213" i="80"/>
  <c r="C213" i="80"/>
  <c r="B214" i="80"/>
  <c r="C214" i="80"/>
  <c r="B215" i="80"/>
  <c r="C215" i="80"/>
  <c r="B216" i="80"/>
  <c r="C216" i="80"/>
  <c r="B217" i="80"/>
  <c r="C217" i="80"/>
  <c r="B218" i="80"/>
  <c r="C218" i="80"/>
  <c r="B219" i="80"/>
  <c r="C219" i="80"/>
  <c r="B220" i="80"/>
  <c r="C220" i="80"/>
  <c r="B221" i="80"/>
  <c r="C221" i="80"/>
  <c r="B222" i="80"/>
  <c r="C222" i="80"/>
  <c r="B223" i="80"/>
  <c r="C223" i="80"/>
  <c r="B224" i="80"/>
  <c r="C224" i="80"/>
  <c r="B225" i="80"/>
  <c r="C225" i="80"/>
  <c r="B226" i="80"/>
  <c r="C226" i="80"/>
  <c r="B227" i="80"/>
  <c r="C227" i="80"/>
  <c r="B228" i="80"/>
  <c r="C228" i="80"/>
  <c r="B229" i="80"/>
  <c r="C229" i="80"/>
  <c r="B230" i="80"/>
  <c r="C230" i="80"/>
  <c r="B231" i="80"/>
  <c r="C231" i="80"/>
  <c r="B232" i="80"/>
  <c r="C232" i="80"/>
  <c r="B233" i="80"/>
  <c r="C233" i="80"/>
  <c r="B234" i="80"/>
  <c r="C234" i="80"/>
  <c r="B235" i="80"/>
  <c r="C235" i="80"/>
  <c r="B236" i="80"/>
  <c r="C236" i="80"/>
  <c r="B237" i="80"/>
  <c r="C237" i="80"/>
  <c r="B238" i="80"/>
  <c r="C238" i="80"/>
  <c r="B239" i="80"/>
  <c r="C239" i="80"/>
  <c r="B240" i="80"/>
  <c r="C240" i="80"/>
  <c r="B241" i="80"/>
  <c r="C241" i="80"/>
  <c r="B242" i="80"/>
  <c r="C242" i="80"/>
  <c r="B243" i="80"/>
  <c r="C243" i="80"/>
  <c r="B244" i="80"/>
  <c r="C244" i="80"/>
  <c r="B245" i="80"/>
  <c r="C245" i="80"/>
  <c r="B246" i="80"/>
  <c r="C246" i="80"/>
  <c r="B247" i="80"/>
  <c r="C247" i="80"/>
  <c r="B248" i="80"/>
  <c r="C248" i="80"/>
  <c r="B249" i="80"/>
  <c r="C249" i="80"/>
  <c r="B250" i="80"/>
  <c r="C250" i="80"/>
  <c r="B251" i="80"/>
  <c r="C251" i="80"/>
  <c r="B252" i="80"/>
  <c r="C252" i="80"/>
  <c r="B253" i="80"/>
  <c r="C253" i="80"/>
  <c r="B254" i="80"/>
  <c r="C254" i="80"/>
  <c r="B255" i="80"/>
  <c r="C255" i="80"/>
  <c r="B256" i="80"/>
  <c r="C256" i="80"/>
  <c r="B257" i="80"/>
  <c r="C257" i="80"/>
  <c r="B258" i="80"/>
  <c r="C258" i="80"/>
  <c r="B259" i="80"/>
  <c r="C259" i="80"/>
  <c r="B260" i="80"/>
  <c r="C260" i="80"/>
  <c r="B261" i="80"/>
  <c r="C261" i="80"/>
  <c r="B262" i="80"/>
  <c r="C262" i="80"/>
  <c r="B263" i="80"/>
  <c r="C263" i="80"/>
  <c r="B264" i="80"/>
  <c r="C264" i="80"/>
  <c r="B265" i="80"/>
  <c r="C265" i="80"/>
  <c r="B266" i="80"/>
  <c r="C266" i="80"/>
  <c r="B267" i="80"/>
  <c r="C267" i="80"/>
  <c r="B268" i="80"/>
  <c r="C268" i="80"/>
  <c r="B269" i="80"/>
  <c r="C269" i="80"/>
  <c r="B270" i="80"/>
  <c r="C270" i="80"/>
  <c r="B271" i="80"/>
  <c r="C271" i="80"/>
  <c r="B272" i="80"/>
  <c r="C272" i="80"/>
  <c r="B273" i="80"/>
  <c r="C273" i="80"/>
  <c r="B274" i="80"/>
  <c r="C274" i="80"/>
  <c r="B275" i="80"/>
  <c r="C275" i="80"/>
  <c r="B276" i="80"/>
  <c r="C276" i="80"/>
  <c r="B277" i="80"/>
  <c r="C277" i="80"/>
  <c r="B278" i="80"/>
  <c r="C278" i="80"/>
  <c r="B279" i="80"/>
  <c r="C279" i="80"/>
  <c r="B280" i="80"/>
  <c r="C280" i="80"/>
  <c r="B281" i="80"/>
  <c r="C281" i="80"/>
  <c r="B282" i="80"/>
  <c r="C282" i="80"/>
  <c r="B283" i="80"/>
  <c r="C283" i="80"/>
  <c r="B284" i="80"/>
  <c r="C284" i="80"/>
  <c r="B285" i="80"/>
  <c r="C285" i="80"/>
  <c r="B286" i="80"/>
  <c r="C286" i="80"/>
  <c r="B287" i="80"/>
  <c r="C287" i="80"/>
  <c r="B288" i="80"/>
  <c r="C288" i="80"/>
  <c r="B289" i="80"/>
  <c r="C289" i="80"/>
  <c r="B290" i="80"/>
  <c r="C290" i="80"/>
  <c r="B291" i="80"/>
  <c r="C291" i="80"/>
  <c r="B292" i="80"/>
  <c r="C292" i="80"/>
  <c r="B293" i="80"/>
  <c r="C293" i="80"/>
  <c r="B294" i="80"/>
  <c r="C294" i="80"/>
  <c r="B295" i="80"/>
  <c r="C295" i="80"/>
  <c r="B296" i="80"/>
  <c r="C296" i="80"/>
  <c r="B297" i="80"/>
  <c r="C297" i="80"/>
  <c r="B298" i="80"/>
  <c r="C298" i="80"/>
  <c r="B299" i="80"/>
  <c r="C299" i="80"/>
  <c r="B300" i="80"/>
  <c r="C300" i="80"/>
  <c r="B301" i="80"/>
  <c r="C301" i="80"/>
  <c r="B302" i="80"/>
  <c r="C302" i="80"/>
  <c r="B303" i="80"/>
  <c r="C303" i="80"/>
  <c r="A214" i="81"/>
  <c r="A215" i="81" s="1"/>
  <c r="A216" i="81" s="1"/>
  <c r="A217" i="81" s="1"/>
  <c r="A218" i="81" s="1"/>
  <c r="A219" i="81" s="1"/>
  <c r="A220" i="81" s="1"/>
  <c r="A221" i="81" s="1"/>
  <c r="A222" i="81" s="1"/>
  <c r="A223" i="81" s="1"/>
  <c r="A224" i="81" s="1"/>
  <c r="A225" i="81" s="1"/>
  <c r="A226" i="81" s="1"/>
  <c r="A227" i="81" s="1"/>
  <c r="A228" i="81" s="1"/>
  <c r="A229" i="81" s="1"/>
  <c r="A230" i="81" s="1"/>
  <c r="A231" i="81" s="1"/>
  <c r="A232" i="81" s="1"/>
  <c r="A233" i="81" s="1"/>
  <c r="A234" i="81" s="1"/>
  <c r="A235" i="81" s="1"/>
  <c r="A236" i="81" s="1"/>
  <c r="A237" i="81" s="1"/>
  <c r="A238" i="81" s="1"/>
  <c r="A239" i="81" s="1"/>
  <c r="A240" i="81" s="1"/>
  <c r="A241" i="81" s="1"/>
  <c r="A242" i="81" s="1"/>
  <c r="A243" i="81" s="1"/>
  <c r="A244" i="81" s="1"/>
  <c r="A245" i="81" s="1"/>
  <c r="A246" i="81" s="1"/>
  <c r="A247" i="81" s="1"/>
  <c r="A248" i="81" s="1"/>
  <c r="A249" i="81" s="1"/>
  <c r="A250" i="81" s="1"/>
  <c r="A251" i="81" s="1"/>
  <c r="A252" i="81" s="1"/>
  <c r="A253" i="81" s="1"/>
  <c r="A254" i="81" s="1"/>
  <c r="A255" i="81" s="1"/>
  <c r="A256" i="81" s="1"/>
  <c r="A257" i="81" s="1"/>
  <c r="A258" i="81" s="1"/>
  <c r="A259" i="81" s="1"/>
  <c r="A260" i="81" s="1"/>
  <c r="A261" i="81" s="1"/>
  <c r="A262" i="81" s="1"/>
  <c r="A263" i="81" s="1"/>
  <c r="A264" i="81" s="1"/>
  <c r="A265" i="81" s="1"/>
  <c r="A266" i="81" s="1"/>
  <c r="A267" i="81" s="1"/>
  <c r="A268" i="81" s="1"/>
  <c r="A269" i="81" s="1"/>
  <c r="A270" i="81" s="1"/>
  <c r="A271" i="81" s="1"/>
  <c r="A272" i="81" s="1"/>
  <c r="A273" i="81" s="1"/>
  <c r="A274" i="81" s="1"/>
  <c r="A275" i="81" s="1"/>
  <c r="A276" i="81" s="1"/>
  <c r="A277" i="81" s="1"/>
  <c r="A278" i="81" s="1"/>
  <c r="A279" i="81" s="1"/>
  <c r="A280" i="81" s="1"/>
  <c r="A281" i="81" s="1"/>
  <c r="A282" i="81" s="1"/>
  <c r="A283" i="81" s="1"/>
  <c r="A284" i="81" s="1"/>
  <c r="A285" i="81" s="1"/>
  <c r="A286" i="81" s="1"/>
  <c r="A287" i="81" s="1"/>
  <c r="A288" i="81" s="1"/>
  <c r="A289" i="81" s="1"/>
  <c r="A290" i="81" s="1"/>
  <c r="A291" i="81" s="1"/>
  <c r="A292" i="81" s="1"/>
  <c r="A293" i="81" s="1"/>
  <c r="A294" i="81" s="1"/>
  <c r="A295" i="81" s="1"/>
  <c r="A296" i="81" s="1"/>
  <c r="A297" i="81" s="1"/>
  <c r="A298" i="81" s="1"/>
  <c r="A299" i="81" s="1"/>
  <c r="A300" i="81" s="1"/>
  <c r="A301" i="81" s="1"/>
  <c r="A302" i="81" s="1"/>
  <c r="A303" i="81" s="1"/>
  <c r="B214" i="81"/>
  <c r="C214" i="81"/>
  <c r="B215" i="81"/>
  <c r="C215" i="81"/>
  <c r="B216" i="81"/>
  <c r="C216" i="81"/>
  <c r="B217" i="81"/>
  <c r="C217" i="81"/>
  <c r="B218" i="81"/>
  <c r="C218" i="81"/>
  <c r="B219" i="81"/>
  <c r="C219" i="81"/>
  <c r="B220" i="81"/>
  <c r="C220" i="81"/>
  <c r="B221" i="81"/>
  <c r="C221" i="81"/>
  <c r="B222" i="81"/>
  <c r="C222" i="81"/>
  <c r="B223" i="81"/>
  <c r="C223" i="81"/>
  <c r="B224" i="81"/>
  <c r="C224" i="81"/>
  <c r="B225" i="81"/>
  <c r="C225" i="81"/>
  <c r="B226" i="81"/>
  <c r="C226" i="81"/>
  <c r="B227" i="81"/>
  <c r="C227" i="81"/>
  <c r="B228" i="81"/>
  <c r="C228" i="81"/>
  <c r="B229" i="81"/>
  <c r="C229" i="81"/>
  <c r="B230" i="81"/>
  <c r="C230" i="81"/>
  <c r="B231" i="81"/>
  <c r="C231" i="81"/>
  <c r="B232" i="81"/>
  <c r="C232" i="81"/>
  <c r="B233" i="81"/>
  <c r="C233" i="81"/>
  <c r="B234" i="81"/>
  <c r="C234" i="81"/>
  <c r="B235" i="81"/>
  <c r="C235" i="81"/>
  <c r="B236" i="81"/>
  <c r="C236" i="81"/>
  <c r="B237" i="81"/>
  <c r="C237" i="81"/>
  <c r="B238" i="81"/>
  <c r="C238" i="81"/>
  <c r="B239" i="81"/>
  <c r="C239" i="81"/>
  <c r="B240" i="81"/>
  <c r="C240" i="81"/>
  <c r="B241" i="81"/>
  <c r="C241" i="81"/>
  <c r="B242" i="81"/>
  <c r="C242" i="81"/>
  <c r="B243" i="81"/>
  <c r="C243" i="81"/>
  <c r="B244" i="81"/>
  <c r="C244" i="81"/>
  <c r="B245" i="81"/>
  <c r="C245" i="81"/>
  <c r="B246" i="81"/>
  <c r="C246" i="81"/>
  <c r="B247" i="81"/>
  <c r="C247" i="81"/>
  <c r="B248" i="81"/>
  <c r="C248" i="81"/>
  <c r="B249" i="81"/>
  <c r="C249" i="81"/>
  <c r="B250" i="81"/>
  <c r="C250" i="81"/>
  <c r="B251" i="81"/>
  <c r="C251" i="81"/>
  <c r="B252" i="81"/>
  <c r="C252" i="81"/>
  <c r="B253" i="81"/>
  <c r="C253" i="81"/>
  <c r="B254" i="81"/>
  <c r="C254" i="81"/>
  <c r="B255" i="81"/>
  <c r="C255" i="81"/>
  <c r="B256" i="81"/>
  <c r="C256" i="81"/>
  <c r="B257" i="81"/>
  <c r="C257" i="81"/>
  <c r="B258" i="81"/>
  <c r="C258" i="81"/>
  <c r="B259" i="81"/>
  <c r="C259" i="81"/>
  <c r="B260" i="81"/>
  <c r="C260" i="81"/>
  <c r="B261" i="81"/>
  <c r="C261" i="81"/>
  <c r="B262" i="81"/>
  <c r="C262" i="81"/>
  <c r="B263" i="81"/>
  <c r="C263" i="81"/>
  <c r="B264" i="81"/>
  <c r="C264" i="81"/>
  <c r="B265" i="81"/>
  <c r="C265" i="81"/>
  <c r="B266" i="81"/>
  <c r="C266" i="81"/>
  <c r="B267" i="81"/>
  <c r="C267" i="81"/>
  <c r="B268" i="81"/>
  <c r="C268" i="81"/>
  <c r="B269" i="81"/>
  <c r="C269" i="81"/>
  <c r="B270" i="81"/>
  <c r="C270" i="81"/>
  <c r="B271" i="81"/>
  <c r="C271" i="81"/>
  <c r="B272" i="81"/>
  <c r="C272" i="81"/>
  <c r="B273" i="81"/>
  <c r="C273" i="81"/>
  <c r="B274" i="81"/>
  <c r="C274" i="81"/>
  <c r="B275" i="81"/>
  <c r="C275" i="81"/>
  <c r="B276" i="81"/>
  <c r="C276" i="81"/>
  <c r="B277" i="81"/>
  <c r="C277" i="81"/>
  <c r="B278" i="81"/>
  <c r="C278" i="81"/>
  <c r="B279" i="81"/>
  <c r="C279" i="81"/>
  <c r="B280" i="81"/>
  <c r="C280" i="81"/>
  <c r="B281" i="81"/>
  <c r="C281" i="81"/>
  <c r="B282" i="81"/>
  <c r="C282" i="81"/>
  <c r="B283" i="81"/>
  <c r="C283" i="81"/>
  <c r="B284" i="81"/>
  <c r="C284" i="81"/>
  <c r="B285" i="81"/>
  <c r="C285" i="81"/>
  <c r="B286" i="81"/>
  <c r="C286" i="81"/>
  <c r="B287" i="81"/>
  <c r="C287" i="81"/>
  <c r="B288" i="81"/>
  <c r="C288" i="81"/>
  <c r="B289" i="81"/>
  <c r="C289" i="81"/>
  <c r="B290" i="81"/>
  <c r="C290" i="81"/>
  <c r="B291" i="81"/>
  <c r="C291" i="81"/>
  <c r="B292" i="81"/>
  <c r="C292" i="81"/>
  <c r="B293" i="81"/>
  <c r="C293" i="81"/>
  <c r="B294" i="81"/>
  <c r="C294" i="81"/>
  <c r="B295" i="81"/>
  <c r="C295" i="81"/>
  <c r="B296" i="81"/>
  <c r="C296" i="81"/>
  <c r="B297" i="81"/>
  <c r="C297" i="81"/>
  <c r="B298" i="81"/>
  <c r="C298" i="81"/>
  <c r="B299" i="81"/>
  <c r="C299" i="81"/>
  <c r="B300" i="81"/>
  <c r="C300" i="81"/>
  <c r="B301" i="81"/>
  <c r="C301" i="81"/>
  <c r="B302" i="81"/>
  <c r="C302" i="81"/>
  <c r="B303" i="81"/>
  <c r="C303" i="81"/>
  <c r="A220" i="82"/>
  <c r="A221" i="82" s="1"/>
  <c r="A222" i="82" s="1"/>
  <c r="A223" i="82" s="1"/>
  <c r="A224" i="82" s="1"/>
  <c r="A225" i="82" s="1"/>
  <c r="A226" i="82" s="1"/>
  <c r="A227" i="82" s="1"/>
  <c r="A228" i="82" s="1"/>
  <c r="A229" i="82" s="1"/>
  <c r="A230" i="82" s="1"/>
  <c r="A231" i="82" s="1"/>
  <c r="A232" i="82" s="1"/>
  <c r="A233" i="82" s="1"/>
  <c r="A234" i="82" s="1"/>
  <c r="A235" i="82" s="1"/>
  <c r="A236" i="82" s="1"/>
  <c r="A237" i="82" s="1"/>
  <c r="A238" i="82" s="1"/>
  <c r="A239" i="82" s="1"/>
  <c r="A240" i="82" s="1"/>
  <c r="A241" i="82" s="1"/>
  <c r="A242" i="82" s="1"/>
  <c r="A243" i="82" s="1"/>
  <c r="A244" i="82" s="1"/>
  <c r="A245" i="82" s="1"/>
  <c r="A246" i="82" s="1"/>
  <c r="A247" i="82" s="1"/>
  <c r="A248" i="82" s="1"/>
  <c r="A249" i="82" s="1"/>
  <c r="A250" i="82" s="1"/>
  <c r="A251" i="82" s="1"/>
  <c r="A252" i="82" s="1"/>
  <c r="A253" i="82" s="1"/>
  <c r="A254" i="82" s="1"/>
  <c r="A255" i="82" s="1"/>
  <c r="A256" i="82" s="1"/>
  <c r="A257" i="82" s="1"/>
  <c r="A258" i="82" s="1"/>
  <c r="A259" i="82" s="1"/>
  <c r="A260" i="82" s="1"/>
  <c r="A261" i="82" s="1"/>
  <c r="A262" i="82" s="1"/>
  <c r="A263" i="82" s="1"/>
  <c r="A264" i="82" s="1"/>
  <c r="A265" i="82" s="1"/>
  <c r="A266" i="82" s="1"/>
  <c r="A267" i="82" s="1"/>
  <c r="A268" i="82" s="1"/>
  <c r="A269" i="82" s="1"/>
  <c r="A270" i="82" s="1"/>
  <c r="A271" i="82" s="1"/>
  <c r="A272" i="82" s="1"/>
  <c r="A273" i="82" s="1"/>
  <c r="A274" i="82" s="1"/>
  <c r="A275" i="82" s="1"/>
  <c r="A276" i="82" s="1"/>
  <c r="A277" i="82" s="1"/>
  <c r="A278" i="82" s="1"/>
  <c r="A279" i="82" s="1"/>
  <c r="A280" i="82" s="1"/>
  <c r="A281" i="82" s="1"/>
  <c r="A282" i="82" s="1"/>
  <c r="A283" i="82" s="1"/>
  <c r="A284" i="82" s="1"/>
  <c r="A285" i="82" s="1"/>
  <c r="A286" i="82" s="1"/>
  <c r="A287" i="82" s="1"/>
  <c r="A288" i="82" s="1"/>
  <c r="A289" i="82" s="1"/>
  <c r="A290" i="82" s="1"/>
  <c r="A291" i="82" s="1"/>
  <c r="A292" i="82" s="1"/>
  <c r="A293" i="82" s="1"/>
  <c r="A294" i="82" s="1"/>
  <c r="A295" i="82" s="1"/>
  <c r="A296" i="82" s="1"/>
  <c r="A297" i="82" s="1"/>
  <c r="A298" i="82" s="1"/>
  <c r="A299" i="82" s="1"/>
  <c r="A300" i="82" s="1"/>
  <c r="A301" i="82" s="1"/>
  <c r="A302" i="82" s="1"/>
  <c r="A303" i="82" s="1"/>
  <c r="B220" i="82"/>
  <c r="C220" i="82"/>
  <c r="B221" i="82"/>
  <c r="C221" i="82"/>
  <c r="B222" i="82"/>
  <c r="C222" i="82"/>
  <c r="B223" i="82"/>
  <c r="C223" i="82"/>
  <c r="B224" i="82"/>
  <c r="C224" i="82"/>
  <c r="B225" i="82"/>
  <c r="C225" i="82"/>
  <c r="B226" i="82"/>
  <c r="C226" i="82"/>
  <c r="B227" i="82"/>
  <c r="C227" i="82"/>
  <c r="B228" i="82"/>
  <c r="C228" i="82"/>
  <c r="B229" i="82"/>
  <c r="C229" i="82"/>
  <c r="B230" i="82"/>
  <c r="C230" i="82"/>
  <c r="B231" i="82"/>
  <c r="C231" i="82"/>
  <c r="B232" i="82"/>
  <c r="C232" i="82"/>
  <c r="B233" i="82"/>
  <c r="C233" i="82"/>
  <c r="B234" i="82"/>
  <c r="C234" i="82"/>
  <c r="B235" i="82"/>
  <c r="C235" i="82"/>
  <c r="B236" i="82"/>
  <c r="C236" i="82"/>
  <c r="B237" i="82"/>
  <c r="C237" i="82"/>
  <c r="B238" i="82"/>
  <c r="C238" i="82"/>
  <c r="B239" i="82"/>
  <c r="C239" i="82"/>
  <c r="B240" i="82"/>
  <c r="C240" i="82"/>
  <c r="B241" i="82"/>
  <c r="C241" i="82"/>
  <c r="B242" i="82"/>
  <c r="C242" i="82"/>
  <c r="B243" i="82"/>
  <c r="C243" i="82"/>
  <c r="B244" i="82"/>
  <c r="C244" i="82"/>
  <c r="B245" i="82"/>
  <c r="C245" i="82"/>
  <c r="B246" i="82"/>
  <c r="C246" i="82"/>
  <c r="B247" i="82"/>
  <c r="C247" i="82"/>
  <c r="B248" i="82"/>
  <c r="C248" i="82"/>
  <c r="B249" i="82"/>
  <c r="C249" i="82"/>
  <c r="B250" i="82"/>
  <c r="C250" i="82"/>
  <c r="B251" i="82"/>
  <c r="C251" i="82"/>
  <c r="B252" i="82"/>
  <c r="C252" i="82"/>
  <c r="B253" i="82"/>
  <c r="C253" i="82"/>
  <c r="B254" i="82"/>
  <c r="C254" i="82"/>
  <c r="B255" i="82"/>
  <c r="C255" i="82"/>
  <c r="B256" i="82"/>
  <c r="C256" i="82"/>
  <c r="B257" i="82"/>
  <c r="C257" i="82"/>
  <c r="B258" i="82"/>
  <c r="C258" i="82"/>
  <c r="B259" i="82"/>
  <c r="C259" i="82"/>
  <c r="B260" i="82"/>
  <c r="C260" i="82"/>
  <c r="B261" i="82"/>
  <c r="C261" i="82"/>
  <c r="B262" i="82"/>
  <c r="C262" i="82"/>
  <c r="B263" i="82"/>
  <c r="C263" i="82"/>
  <c r="B264" i="82"/>
  <c r="C264" i="82"/>
  <c r="B265" i="82"/>
  <c r="C265" i="82"/>
  <c r="B266" i="82"/>
  <c r="C266" i="82"/>
  <c r="B267" i="82"/>
  <c r="C267" i="82"/>
  <c r="B268" i="82"/>
  <c r="C268" i="82"/>
  <c r="B269" i="82"/>
  <c r="C269" i="82"/>
  <c r="B270" i="82"/>
  <c r="C270" i="82"/>
  <c r="B271" i="82"/>
  <c r="C271" i="82"/>
  <c r="B272" i="82"/>
  <c r="C272" i="82"/>
  <c r="B273" i="82"/>
  <c r="C273" i="82"/>
  <c r="B274" i="82"/>
  <c r="C274" i="82"/>
  <c r="B275" i="82"/>
  <c r="C275" i="82"/>
  <c r="B276" i="82"/>
  <c r="C276" i="82"/>
  <c r="B277" i="82"/>
  <c r="C277" i="82"/>
  <c r="B278" i="82"/>
  <c r="C278" i="82"/>
  <c r="B279" i="82"/>
  <c r="C279" i="82"/>
  <c r="B280" i="82"/>
  <c r="C280" i="82"/>
  <c r="B281" i="82"/>
  <c r="C281" i="82"/>
  <c r="B282" i="82"/>
  <c r="C282" i="82"/>
  <c r="B283" i="82"/>
  <c r="C283" i="82"/>
  <c r="B284" i="82"/>
  <c r="C284" i="82"/>
  <c r="B285" i="82"/>
  <c r="C285" i="82"/>
  <c r="B286" i="82"/>
  <c r="C286" i="82"/>
  <c r="B287" i="82"/>
  <c r="C287" i="82"/>
  <c r="B288" i="82"/>
  <c r="C288" i="82"/>
  <c r="B289" i="82"/>
  <c r="C289" i="82"/>
  <c r="B290" i="82"/>
  <c r="C290" i="82"/>
  <c r="B291" i="82"/>
  <c r="C291" i="82"/>
  <c r="B292" i="82"/>
  <c r="C292" i="82"/>
  <c r="B293" i="82"/>
  <c r="C293" i="82"/>
  <c r="B294" i="82"/>
  <c r="C294" i="82"/>
  <c r="B295" i="82"/>
  <c r="C295" i="82"/>
  <c r="B296" i="82"/>
  <c r="C296" i="82"/>
  <c r="B297" i="82"/>
  <c r="C297" i="82"/>
  <c r="B298" i="82"/>
  <c r="C298" i="82"/>
  <c r="B299" i="82"/>
  <c r="C299" i="82"/>
  <c r="B300" i="82"/>
  <c r="C300" i="82"/>
  <c r="B301" i="82"/>
  <c r="C301" i="82"/>
  <c r="B302" i="82"/>
  <c r="C302" i="82"/>
  <c r="B303" i="82"/>
  <c r="C303" i="82"/>
  <c r="A226" i="83"/>
  <c r="B226" i="83"/>
  <c r="C226" i="83"/>
  <c r="A227" i="83"/>
  <c r="B227" i="83"/>
  <c r="C227" i="83"/>
  <c r="A228" i="83"/>
  <c r="A229" i="83" s="1"/>
  <c r="A230" i="83" s="1"/>
  <c r="A231" i="83" s="1"/>
  <c r="A232" i="83" s="1"/>
  <c r="A233" i="83" s="1"/>
  <c r="A234" i="83" s="1"/>
  <c r="A235" i="83" s="1"/>
  <c r="A236" i="83" s="1"/>
  <c r="A237" i="83" s="1"/>
  <c r="A238" i="83" s="1"/>
  <c r="A239" i="83" s="1"/>
  <c r="A240" i="83" s="1"/>
  <c r="A241" i="83" s="1"/>
  <c r="A242" i="83" s="1"/>
  <c r="A243" i="83" s="1"/>
  <c r="A244" i="83" s="1"/>
  <c r="A245" i="83" s="1"/>
  <c r="A246" i="83" s="1"/>
  <c r="A247" i="83" s="1"/>
  <c r="A248" i="83" s="1"/>
  <c r="A249" i="83" s="1"/>
  <c r="A250" i="83" s="1"/>
  <c r="A251" i="83" s="1"/>
  <c r="A252" i="83" s="1"/>
  <c r="A253" i="83" s="1"/>
  <c r="A254" i="83" s="1"/>
  <c r="A255" i="83" s="1"/>
  <c r="A256" i="83" s="1"/>
  <c r="A257" i="83" s="1"/>
  <c r="A258" i="83" s="1"/>
  <c r="A259" i="83" s="1"/>
  <c r="A260" i="83" s="1"/>
  <c r="A261" i="83" s="1"/>
  <c r="A262" i="83" s="1"/>
  <c r="A263" i="83" s="1"/>
  <c r="A264" i="83" s="1"/>
  <c r="A265" i="83" s="1"/>
  <c r="A266" i="83" s="1"/>
  <c r="A267" i="83" s="1"/>
  <c r="A268" i="83" s="1"/>
  <c r="A269" i="83" s="1"/>
  <c r="A270" i="83" s="1"/>
  <c r="A271" i="83" s="1"/>
  <c r="A272" i="83" s="1"/>
  <c r="A273" i="83" s="1"/>
  <c r="A274" i="83" s="1"/>
  <c r="A275" i="83" s="1"/>
  <c r="A276" i="83" s="1"/>
  <c r="A277" i="83" s="1"/>
  <c r="A278" i="83" s="1"/>
  <c r="A279" i="83" s="1"/>
  <c r="A280" i="83" s="1"/>
  <c r="A281" i="83" s="1"/>
  <c r="A282" i="83" s="1"/>
  <c r="A283" i="83" s="1"/>
  <c r="A284" i="83" s="1"/>
  <c r="A285" i="83" s="1"/>
  <c r="A286" i="83" s="1"/>
  <c r="A287" i="83" s="1"/>
  <c r="A288" i="83" s="1"/>
  <c r="A289" i="83" s="1"/>
  <c r="A290" i="83" s="1"/>
  <c r="A291" i="83" s="1"/>
  <c r="A292" i="83" s="1"/>
  <c r="A293" i="83" s="1"/>
  <c r="A294" i="83" s="1"/>
  <c r="A295" i="83" s="1"/>
  <c r="A296" i="83" s="1"/>
  <c r="A297" i="83" s="1"/>
  <c r="A298" i="83" s="1"/>
  <c r="A299" i="83" s="1"/>
  <c r="A300" i="83" s="1"/>
  <c r="A301" i="83" s="1"/>
  <c r="A302" i="83" s="1"/>
  <c r="A303" i="83" s="1"/>
  <c r="B228" i="83"/>
  <c r="C228" i="83"/>
  <c r="B229" i="83"/>
  <c r="C229" i="83"/>
  <c r="B230" i="83"/>
  <c r="C230" i="83"/>
  <c r="B231" i="83"/>
  <c r="C231" i="83"/>
  <c r="B232" i="83"/>
  <c r="C232" i="83"/>
  <c r="B233" i="83"/>
  <c r="C233" i="83"/>
  <c r="B234" i="83"/>
  <c r="C234" i="83"/>
  <c r="B235" i="83"/>
  <c r="C235" i="83"/>
  <c r="B236" i="83"/>
  <c r="C236" i="83"/>
  <c r="B237" i="83"/>
  <c r="C237" i="83"/>
  <c r="B238" i="83"/>
  <c r="C238" i="83"/>
  <c r="B239" i="83"/>
  <c r="C239" i="83"/>
  <c r="B240" i="83"/>
  <c r="C240" i="83"/>
  <c r="B241" i="83"/>
  <c r="C241" i="83"/>
  <c r="B242" i="83"/>
  <c r="C242" i="83"/>
  <c r="B243" i="83"/>
  <c r="C243" i="83"/>
  <c r="B244" i="83"/>
  <c r="C244" i="83"/>
  <c r="B245" i="83"/>
  <c r="C245" i="83"/>
  <c r="B246" i="83"/>
  <c r="C246" i="83"/>
  <c r="B247" i="83"/>
  <c r="C247" i="83"/>
  <c r="B248" i="83"/>
  <c r="C248" i="83"/>
  <c r="B249" i="83"/>
  <c r="C249" i="83"/>
  <c r="B250" i="83"/>
  <c r="C250" i="83"/>
  <c r="B251" i="83"/>
  <c r="C251" i="83"/>
  <c r="B252" i="83"/>
  <c r="C252" i="83"/>
  <c r="B253" i="83"/>
  <c r="C253" i="83"/>
  <c r="B254" i="83"/>
  <c r="C254" i="83"/>
  <c r="B255" i="83"/>
  <c r="C255" i="83"/>
  <c r="B256" i="83"/>
  <c r="C256" i="83"/>
  <c r="B257" i="83"/>
  <c r="C257" i="83"/>
  <c r="B258" i="83"/>
  <c r="C258" i="83"/>
  <c r="B259" i="83"/>
  <c r="C259" i="83"/>
  <c r="B260" i="83"/>
  <c r="C260" i="83"/>
  <c r="B261" i="83"/>
  <c r="C261" i="83"/>
  <c r="B262" i="83"/>
  <c r="C262" i="83"/>
  <c r="B263" i="83"/>
  <c r="C263" i="83"/>
  <c r="B264" i="83"/>
  <c r="C264" i="83"/>
  <c r="B265" i="83"/>
  <c r="C265" i="83"/>
  <c r="B266" i="83"/>
  <c r="C266" i="83"/>
  <c r="B267" i="83"/>
  <c r="C267" i="83"/>
  <c r="B268" i="83"/>
  <c r="C268" i="83"/>
  <c r="B269" i="83"/>
  <c r="C269" i="83"/>
  <c r="B270" i="83"/>
  <c r="C270" i="83"/>
  <c r="B271" i="83"/>
  <c r="C271" i="83"/>
  <c r="B272" i="83"/>
  <c r="C272" i="83"/>
  <c r="B273" i="83"/>
  <c r="C273" i="83"/>
  <c r="B274" i="83"/>
  <c r="C274" i="83"/>
  <c r="B275" i="83"/>
  <c r="C275" i="83"/>
  <c r="B276" i="83"/>
  <c r="C276" i="83"/>
  <c r="B277" i="83"/>
  <c r="C277" i="83"/>
  <c r="B278" i="83"/>
  <c r="C278" i="83"/>
  <c r="B279" i="83"/>
  <c r="C279" i="83"/>
  <c r="B280" i="83"/>
  <c r="C280" i="83"/>
  <c r="B281" i="83"/>
  <c r="C281" i="83"/>
  <c r="B282" i="83"/>
  <c r="C282" i="83"/>
  <c r="B283" i="83"/>
  <c r="C283" i="83"/>
  <c r="B284" i="83"/>
  <c r="C284" i="83"/>
  <c r="B285" i="83"/>
  <c r="C285" i="83"/>
  <c r="B286" i="83"/>
  <c r="C286" i="83"/>
  <c r="B287" i="83"/>
  <c r="C287" i="83"/>
  <c r="B288" i="83"/>
  <c r="C288" i="83"/>
  <c r="B289" i="83"/>
  <c r="C289" i="83"/>
  <c r="B290" i="83"/>
  <c r="C290" i="83"/>
  <c r="B291" i="83"/>
  <c r="C291" i="83"/>
  <c r="B292" i="83"/>
  <c r="C292" i="83"/>
  <c r="B293" i="83"/>
  <c r="C293" i="83"/>
  <c r="B294" i="83"/>
  <c r="C294" i="83"/>
  <c r="B295" i="83"/>
  <c r="C295" i="83"/>
  <c r="B296" i="83"/>
  <c r="C296" i="83"/>
  <c r="B297" i="83"/>
  <c r="C297" i="83"/>
  <c r="B298" i="83"/>
  <c r="C298" i="83"/>
  <c r="B299" i="83"/>
  <c r="C299" i="83"/>
  <c r="B300" i="83"/>
  <c r="C300" i="83"/>
  <c r="B301" i="83"/>
  <c r="C301" i="83"/>
  <c r="B302" i="83"/>
  <c r="C302" i="83"/>
  <c r="B303" i="83"/>
  <c r="C303" i="83"/>
  <c r="A221" i="84"/>
  <c r="A222" i="84" s="1"/>
  <c r="A223" i="84" s="1"/>
  <c r="A224" i="84" s="1"/>
  <c r="A225" i="84" s="1"/>
  <c r="A226" i="84" s="1"/>
  <c r="A227" i="84" s="1"/>
  <c r="A228" i="84" s="1"/>
  <c r="A229" i="84" s="1"/>
  <c r="A230" i="84" s="1"/>
  <c r="A231" i="84" s="1"/>
  <c r="A232" i="84" s="1"/>
  <c r="A233" i="84" s="1"/>
  <c r="A234" i="84" s="1"/>
  <c r="A235" i="84" s="1"/>
  <c r="A236" i="84" s="1"/>
  <c r="A237" i="84" s="1"/>
  <c r="A238" i="84" s="1"/>
  <c r="A239" i="84" s="1"/>
  <c r="A240" i="84" s="1"/>
  <c r="A241" i="84" s="1"/>
  <c r="A242" i="84" s="1"/>
  <c r="A243" i="84" s="1"/>
  <c r="A244" i="84" s="1"/>
  <c r="A245" i="84" s="1"/>
  <c r="A246" i="84" s="1"/>
  <c r="A247" i="84" s="1"/>
  <c r="A248" i="84" s="1"/>
  <c r="A249" i="84" s="1"/>
  <c r="A250" i="84" s="1"/>
  <c r="A251" i="84" s="1"/>
  <c r="A252" i="84" s="1"/>
  <c r="A253" i="84" s="1"/>
  <c r="A254" i="84" s="1"/>
  <c r="A255" i="84" s="1"/>
  <c r="A256" i="84" s="1"/>
  <c r="A257" i="84" s="1"/>
  <c r="A258" i="84" s="1"/>
  <c r="A259" i="84" s="1"/>
  <c r="A260" i="84" s="1"/>
  <c r="A261" i="84" s="1"/>
  <c r="A262" i="84" s="1"/>
  <c r="A263" i="84" s="1"/>
  <c r="A264" i="84" s="1"/>
  <c r="A265" i="84" s="1"/>
  <c r="A266" i="84" s="1"/>
  <c r="A267" i="84" s="1"/>
  <c r="A268" i="84" s="1"/>
  <c r="A269" i="84" s="1"/>
  <c r="A270" i="84" s="1"/>
  <c r="A271" i="84" s="1"/>
  <c r="A272" i="84" s="1"/>
  <c r="A273" i="84" s="1"/>
  <c r="A274" i="84" s="1"/>
  <c r="A275" i="84" s="1"/>
  <c r="A276" i="84" s="1"/>
  <c r="A277" i="84" s="1"/>
  <c r="A278" i="84" s="1"/>
  <c r="A279" i="84" s="1"/>
  <c r="A280" i="84" s="1"/>
  <c r="A281" i="84" s="1"/>
  <c r="A282" i="84" s="1"/>
  <c r="A283" i="84" s="1"/>
  <c r="A284" i="84" s="1"/>
  <c r="A285" i="84" s="1"/>
  <c r="A286" i="84" s="1"/>
  <c r="A287" i="84" s="1"/>
  <c r="A288" i="84" s="1"/>
  <c r="A289" i="84" s="1"/>
  <c r="A290" i="84" s="1"/>
  <c r="A291" i="84" s="1"/>
  <c r="A292" i="84" s="1"/>
  <c r="A293" i="84" s="1"/>
  <c r="A294" i="84" s="1"/>
  <c r="A295" i="84" s="1"/>
  <c r="A296" i="84" s="1"/>
  <c r="A297" i="84" s="1"/>
  <c r="A298" i="84" s="1"/>
  <c r="A299" i="84" s="1"/>
  <c r="A300" i="84" s="1"/>
  <c r="A301" i="84" s="1"/>
  <c r="A302" i="84" s="1"/>
  <c r="A303" i="84" s="1"/>
  <c r="B221" i="84"/>
  <c r="C221" i="84"/>
  <c r="B222" i="84"/>
  <c r="C222" i="84"/>
  <c r="B223" i="84"/>
  <c r="C223" i="84"/>
  <c r="B224" i="84"/>
  <c r="C224" i="84"/>
  <c r="B225" i="84"/>
  <c r="C225" i="84"/>
  <c r="B226" i="84"/>
  <c r="C226" i="84"/>
  <c r="B227" i="84"/>
  <c r="C227" i="84"/>
  <c r="B228" i="84"/>
  <c r="C228" i="84"/>
  <c r="B229" i="84"/>
  <c r="C229" i="84"/>
  <c r="B230" i="84"/>
  <c r="C230" i="84"/>
  <c r="B231" i="84"/>
  <c r="C231" i="84"/>
  <c r="B232" i="84"/>
  <c r="C232" i="84"/>
  <c r="B233" i="84"/>
  <c r="C233" i="84"/>
  <c r="B234" i="84"/>
  <c r="C234" i="84"/>
  <c r="B235" i="84"/>
  <c r="C235" i="84"/>
  <c r="B236" i="84"/>
  <c r="C236" i="84"/>
  <c r="B237" i="84"/>
  <c r="C237" i="84"/>
  <c r="B238" i="84"/>
  <c r="C238" i="84"/>
  <c r="B239" i="84"/>
  <c r="C239" i="84"/>
  <c r="B240" i="84"/>
  <c r="C240" i="84"/>
  <c r="B241" i="84"/>
  <c r="C241" i="84"/>
  <c r="B242" i="84"/>
  <c r="C242" i="84"/>
  <c r="B243" i="84"/>
  <c r="C243" i="84"/>
  <c r="B244" i="84"/>
  <c r="C244" i="84"/>
  <c r="B245" i="84"/>
  <c r="C245" i="84"/>
  <c r="B246" i="84"/>
  <c r="C246" i="84"/>
  <c r="B247" i="84"/>
  <c r="C247" i="84"/>
  <c r="B248" i="84"/>
  <c r="C248" i="84"/>
  <c r="B249" i="84"/>
  <c r="C249" i="84"/>
  <c r="B250" i="84"/>
  <c r="C250" i="84"/>
  <c r="B251" i="84"/>
  <c r="C251" i="84"/>
  <c r="B252" i="84"/>
  <c r="C252" i="84"/>
  <c r="B253" i="84"/>
  <c r="C253" i="84"/>
  <c r="B254" i="84"/>
  <c r="C254" i="84"/>
  <c r="B255" i="84"/>
  <c r="C255" i="84"/>
  <c r="B256" i="84"/>
  <c r="C256" i="84"/>
  <c r="B257" i="84"/>
  <c r="C257" i="84"/>
  <c r="B258" i="84"/>
  <c r="C258" i="84"/>
  <c r="B259" i="84"/>
  <c r="C259" i="84"/>
  <c r="B260" i="84"/>
  <c r="C260" i="84"/>
  <c r="B261" i="84"/>
  <c r="C261" i="84"/>
  <c r="B262" i="84"/>
  <c r="C262" i="84"/>
  <c r="B263" i="84"/>
  <c r="C263" i="84"/>
  <c r="B264" i="84"/>
  <c r="C264" i="84"/>
  <c r="B265" i="84"/>
  <c r="C265" i="84"/>
  <c r="B266" i="84"/>
  <c r="C266" i="84"/>
  <c r="B267" i="84"/>
  <c r="C267" i="84"/>
  <c r="B268" i="84"/>
  <c r="C268" i="84"/>
  <c r="B269" i="84"/>
  <c r="C269" i="84"/>
  <c r="B270" i="84"/>
  <c r="C270" i="84"/>
  <c r="B271" i="84"/>
  <c r="C271" i="84"/>
  <c r="B272" i="84"/>
  <c r="C272" i="84"/>
  <c r="B273" i="84"/>
  <c r="C273" i="84"/>
  <c r="B274" i="84"/>
  <c r="C274" i="84"/>
  <c r="B275" i="84"/>
  <c r="C275" i="84"/>
  <c r="B276" i="84"/>
  <c r="C276" i="84"/>
  <c r="B277" i="84"/>
  <c r="C277" i="84"/>
  <c r="B278" i="84"/>
  <c r="C278" i="84"/>
  <c r="B279" i="84"/>
  <c r="C279" i="84"/>
  <c r="B280" i="84"/>
  <c r="C280" i="84"/>
  <c r="B281" i="84"/>
  <c r="C281" i="84"/>
  <c r="B282" i="84"/>
  <c r="C282" i="84"/>
  <c r="B283" i="84"/>
  <c r="C283" i="84"/>
  <c r="B284" i="84"/>
  <c r="C284" i="84"/>
  <c r="B285" i="84"/>
  <c r="C285" i="84"/>
  <c r="B286" i="84"/>
  <c r="C286" i="84"/>
  <c r="B287" i="84"/>
  <c r="C287" i="84"/>
  <c r="B288" i="84"/>
  <c r="C288" i="84"/>
  <c r="B289" i="84"/>
  <c r="C289" i="84"/>
  <c r="B290" i="84"/>
  <c r="C290" i="84"/>
  <c r="B291" i="84"/>
  <c r="C291" i="84"/>
  <c r="B292" i="84"/>
  <c r="C292" i="84"/>
  <c r="B293" i="84"/>
  <c r="C293" i="84"/>
  <c r="B294" i="84"/>
  <c r="C294" i="84"/>
  <c r="B295" i="84"/>
  <c r="C295" i="84"/>
  <c r="B296" i="84"/>
  <c r="C296" i="84"/>
  <c r="B297" i="84"/>
  <c r="C297" i="84"/>
  <c r="B298" i="84"/>
  <c r="C298" i="84"/>
  <c r="B299" i="84"/>
  <c r="C299" i="84"/>
  <c r="B300" i="84"/>
  <c r="C300" i="84"/>
  <c r="B301" i="84"/>
  <c r="C301" i="84"/>
  <c r="B302" i="84"/>
  <c r="C302" i="84"/>
  <c r="B303" i="84"/>
  <c r="C303" i="84"/>
  <c r="A220" i="88"/>
  <c r="A221" i="88" s="1"/>
  <c r="A222" i="88" s="1"/>
  <c r="A223" i="88" s="1"/>
  <c r="A224" i="88" s="1"/>
  <c r="A225" i="88" s="1"/>
  <c r="A226" i="88" s="1"/>
  <c r="A227" i="88" s="1"/>
  <c r="A228" i="88" s="1"/>
  <c r="A229" i="88" s="1"/>
  <c r="A230" i="88" s="1"/>
  <c r="A231" i="88" s="1"/>
  <c r="A232" i="88" s="1"/>
  <c r="A233" i="88" s="1"/>
  <c r="A234" i="88" s="1"/>
  <c r="A235" i="88" s="1"/>
  <c r="A236" i="88" s="1"/>
  <c r="A237" i="88" s="1"/>
  <c r="A238" i="88" s="1"/>
  <c r="A239" i="88" s="1"/>
  <c r="A240" i="88" s="1"/>
  <c r="A241" i="88" s="1"/>
  <c r="A242" i="88" s="1"/>
  <c r="A243" i="88" s="1"/>
  <c r="A244" i="88" s="1"/>
  <c r="A245" i="88" s="1"/>
  <c r="A246" i="88" s="1"/>
  <c r="A247" i="88" s="1"/>
  <c r="A248" i="88" s="1"/>
  <c r="A249" i="88" s="1"/>
  <c r="A250" i="88" s="1"/>
  <c r="A251" i="88" s="1"/>
  <c r="A252" i="88" s="1"/>
  <c r="A253" i="88" s="1"/>
  <c r="A254" i="88" s="1"/>
  <c r="A255" i="88" s="1"/>
  <c r="A256" i="88" s="1"/>
  <c r="A257" i="88" s="1"/>
  <c r="A258" i="88" s="1"/>
  <c r="A259" i="88" s="1"/>
  <c r="A260" i="88" s="1"/>
  <c r="A261" i="88" s="1"/>
  <c r="A262" i="88" s="1"/>
  <c r="A263" i="88" s="1"/>
  <c r="A264" i="88" s="1"/>
  <c r="A265" i="88" s="1"/>
  <c r="A266" i="88" s="1"/>
  <c r="A267" i="88" s="1"/>
  <c r="A268" i="88" s="1"/>
  <c r="A269" i="88" s="1"/>
  <c r="A270" i="88" s="1"/>
  <c r="A271" i="88" s="1"/>
  <c r="A272" i="88" s="1"/>
  <c r="A273" i="88" s="1"/>
  <c r="A274" i="88" s="1"/>
  <c r="A275" i="88" s="1"/>
  <c r="A276" i="88" s="1"/>
  <c r="A277" i="88" s="1"/>
  <c r="A278" i="88" s="1"/>
  <c r="A279" i="88" s="1"/>
  <c r="A280" i="88" s="1"/>
  <c r="A281" i="88" s="1"/>
  <c r="A282" i="88" s="1"/>
  <c r="A283" i="88" s="1"/>
  <c r="A284" i="88" s="1"/>
  <c r="A285" i="88" s="1"/>
  <c r="A286" i="88" s="1"/>
  <c r="A287" i="88" s="1"/>
  <c r="A288" i="88" s="1"/>
  <c r="A289" i="88" s="1"/>
  <c r="A290" i="88" s="1"/>
  <c r="A291" i="88" s="1"/>
  <c r="A292" i="88" s="1"/>
  <c r="A293" i="88" s="1"/>
  <c r="A294" i="88" s="1"/>
  <c r="A295" i="88" s="1"/>
  <c r="A296" i="88" s="1"/>
  <c r="A297" i="88" s="1"/>
  <c r="A298" i="88" s="1"/>
  <c r="A299" i="88" s="1"/>
  <c r="A300" i="88" s="1"/>
  <c r="A301" i="88" s="1"/>
  <c r="A302" i="88" s="1"/>
  <c r="A303" i="88" s="1"/>
  <c r="B220" i="88"/>
  <c r="C220" i="88"/>
  <c r="B221" i="88"/>
  <c r="C221" i="88"/>
  <c r="B222" i="88"/>
  <c r="C222" i="88"/>
  <c r="B223" i="88"/>
  <c r="C223" i="88"/>
  <c r="B224" i="88"/>
  <c r="C224" i="88"/>
  <c r="B225" i="88"/>
  <c r="C225" i="88"/>
  <c r="B226" i="88"/>
  <c r="C226" i="88"/>
  <c r="B227" i="88"/>
  <c r="C227" i="88"/>
  <c r="B228" i="88"/>
  <c r="C228" i="88"/>
  <c r="B229" i="88"/>
  <c r="C229" i="88"/>
  <c r="B230" i="88"/>
  <c r="C230" i="88"/>
  <c r="B231" i="88"/>
  <c r="C231" i="88"/>
  <c r="B232" i="88"/>
  <c r="C232" i="88"/>
  <c r="B233" i="88"/>
  <c r="C233" i="88"/>
  <c r="B234" i="88"/>
  <c r="C234" i="88"/>
  <c r="B235" i="88"/>
  <c r="C235" i="88"/>
  <c r="B236" i="88"/>
  <c r="C236" i="88"/>
  <c r="B237" i="88"/>
  <c r="C237" i="88"/>
  <c r="B238" i="88"/>
  <c r="C238" i="88"/>
  <c r="B239" i="88"/>
  <c r="C239" i="88"/>
  <c r="B240" i="88"/>
  <c r="C240" i="88"/>
  <c r="B241" i="88"/>
  <c r="C241" i="88"/>
  <c r="B242" i="88"/>
  <c r="C242" i="88"/>
  <c r="B243" i="88"/>
  <c r="C243" i="88"/>
  <c r="B244" i="88"/>
  <c r="C244" i="88"/>
  <c r="B245" i="88"/>
  <c r="C245" i="88"/>
  <c r="B246" i="88"/>
  <c r="C246" i="88"/>
  <c r="B247" i="88"/>
  <c r="C247" i="88"/>
  <c r="B248" i="88"/>
  <c r="C248" i="88"/>
  <c r="B249" i="88"/>
  <c r="C249" i="88"/>
  <c r="B250" i="88"/>
  <c r="C250" i="88"/>
  <c r="B251" i="88"/>
  <c r="C251" i="88"/>
  <c r="B252" i="88"/>
  <c r="C252" i="88"/>
  <c r="B253" i="88"/>
  <c r="C253" i="88"/>
  <c r="B254" i="88"/>
  <c r="C254" i="88"/>
  <c r="B255" i="88"/>
  <c r="C255" i="88"/>
  <c r="B256" i="88"/>
  <c r="C256" i="88"/>
  <c r="B257" i="88"/>
  <c r="C257" i="88"/>
  <c r="B258" i="88"/>
  <c r="C258" i="88"/>
  <c r="B259" i="88"/>
  <c r="C259" i="88"/>
  <c r="B260" i="88"/>
  <c r="C260" i="88"/>
  <c r="B261" i="88"/>
  <c r="C261" i="88"/>
  <c r="B262" i="88"/>
  <c r="C262" i="88"/>
  <c r="B263" i="88"/>
  <c r="C263" i="88"/>
  <c r="B264" i="88"/>
  <c r="C264" i="88"/>
  <c r="B265" i="88"/>
  <c r="C265" i="88"/>
  <c r="B266" i="88"/>
  <c r="C266" i="88"/>
  <c r="B267" i="88"/>
  <c r="C267" i="88"/>
  <c r="B268" i="88"/>
  <c r="C268" i="88"/>
  <c r="B269" i="88"/>
  <c r="C269" i="88"/>
  <c r="B270" i="88"/>
  <c r="C270" i="88"/>
  <c r="B271" i="88"/>
  <c r="C271" i="88"/>
  <c r="B272" i="88"/>
  <c r="C272" i="88"/>
  <c r="B273" i="88"/>
  <c r="C273" i="88"/>
  <c r="B274" i="88"/>
  <c r="C274" i="88"/>
  <c r="B275" i="88"/>
  <c r="C275" i="88"/>
  <c r="B276" i="88"/>
  <c r="C276" i="88"/>
  <c r="B277" i="88"/>
  <c r="C277" i="88"/>
  <c r="B278" i="88"/>
  <c r="C278" i="88"/>
  <c r="B279" i="88"/>
  <c r="C279" i="88"/>
  <c r="B280" i="88"/>
  <c r="C280" i="88"/>
  <c r="B281" i="88"/>
  <c r="C281" i="88"/>
  <c r="B282" i="88"/>
  <c r="C282" i="88"/>
  <c r="B283" i="88"/>
  <c r="C283" i="88"/>
  <c r="B284" i="88"/>
  <c r="C284" i="88"/>
  <c r="B285" i="88"/>
  <c r="C285" i="88"/>
  <c r="B286" i="88"/>
  <c r="C286" i="88"/>
  <c r="B287" i="88"/>
  <c r="C287" i="88"/>
  <c r="B288" i="88"/>
  <c r="C288" i="88"/>
  <c r="B289" i="88"/>
  <c r="C289" i="88"/>
  <c r="B290" i="88"/>
  <c r="C290" i="88"/>
  <c r="B291" i="88"/>
  <c r="C291" i="88"/>
  <c r="B292" i="88"/>
  <c r="C292" i="88"/>
  <c r="B293" i="88"/>
  <c r="C293" i="88"/>
  <c r="B294" i="88"/>
  <c r="C294" i="88"/>
  <c r="B295" i="88"/>
  <c r="C295" i="88"/>
  <c r="B296" i="88"/>
  <c r="C296" i="88"/>
  <c r="B297" i="88"/>
  <c r="C297" i="88"/>
  <c r="B298" i="88"/>
  <c r="C298" i="88"/>
  <c r="B299" i="88"/>
  <c r="C299" i="88"/>
  <c r="B300" i="88"/>
  <c r="C300" i="88"/>
  <c r="B301" i="88"/>
  <c r="C301" i="88"/>
  <c r="B302" i="88"/>
  <c r="C302" i="88"/>
  <c r="B303" i="88"/>
  <c r="C303" i="88"/>
  <c r="B219" i="88"/>
  <c r="C219" i="88"/>
  <c r="A213" i="77"/>
  <c r="A214" i="77" s="1"/>
  <c r="A215" i="77" s="1"/>
  <c r="A216" i="77" s="1"/>
  <c r="A217" i="77" s="1"/>
  <c r="A218" i="77" s="1"/>
  <c r="A219" i="77" s="1"/>
  <c r="A220" i="77" s="1"/>
  <c r="A221" i="77" s="1"/>
  <c r="A222" i="77" s="1"/>
  <c r="A223" i="77" s="1"/>
  <c r="A224" i="77" s="1"/>
  <c r="A225" i="77" s="1"/>
  <c r="A226" i="77" s="1"/>
  <c r="A227" i="77" s="1"/>
  <c r="A228" i="77" s="1"/>
  <c r="A229" i="77" s="1"/>
  <c r="A230" i="77" s="1"/>
  <c r="A231" i="77" s="1"/>
  <c r="A232" i="77" s="1"/>
  <c r="A233" i="77" s="1"/>
  <c r="A234" i="77" s="1"/>
  <c r="A235" i="77" s="1"/>
  <c r="A236" i="77" s="1"/>
  <c r="A237" i="77" s="1"/>
  <c r="A238" i="77" s="1"/>
  <c r="A239" i="77" s="1"/>
  <c r="A240" i="77" s="1"/>
  <c r="A241" i="77" s="1"/>
  <c r="A242" i="77" s="1"/>
  <c r="A243" i="77" s="1"/>
  <c r="A244" i="77" s="1"/>
  <c r="A245" i="77" s="1"/>
  <c r="A246" i="77" s="1"/>
  <c r="A247" i="77" s="1"/>
  <c r="A248" i="77" s="1"/>
  <c r="A249" i="77" s="1"/>
  <c r="A250" i="77" s="1"/>
  <c r="A251" i="77" s="1"/>
  <c r="A252" i="77" s="1"/>
  <c r="A253" i="77" s="1"/>
  <c r="A254" i="77" s="1"/>
  <c r="A255" i="77" s="1"/>
  <c r="A256" i="77" s="1"/>
  <c r="A257" i="77" s="1"/>
  <c r="A258" i="77" s="1"/>
  <c r="A259" i="77" s="1"/>
  <c r="A260" i="77" s="1"/>
  <c r="A261" i="77" s="1"/>
  <c r="A262" i="77" s="1"/>
  <c r="A263" i="77" s="1"/>
  <c r="A264" i="77" s="1"/>
  <c r="A265" i="77" s="1"/>
  <c r="A266" i="77" s="1"/>
  <c r="A267" i="77" s="1"/>
  <c r="A268" i="77" s="1"/>
  <c r="A269" i="77" s="1"/>
  <c r="A270" i="77" s="1"/>
  <c r="A271" i="77" s="1"/>
  <c r="A272" i="77" s="1"/>
  <c r="A273" i="77" s="1"/>
  <c r="A274" i="77" s="1"/>
  <c r="A275" i="77" s="1"/>
  <c r="A276" i="77" s="1"/>
  <c r="A277" i="77" s="1"/>
  <c r="A278" i="77" s="1"/>
  <c r="A279" i="77" s="1"/>
  <c r="A280" i="77" s="1"/>
  <c r="A281" i="77" s="1"/>
  <c r="A282" i="77" s="1"/>
  <c r="A283" i="77" s="1"/>
  <c r="A284" i="77" s="1"/>
  <c r="A285" i="77" s="1"/>
  <c r="A286" i="77" s="1"/>
  <c r="A287" i="77" s="1"/>
  <c r="A288" i="77" s="1"/>
  <c r="A289" i="77" s="1"/>
  <c r="A290" i="77" s="1"/>
  <c r="A291" i="77" s="1"/>
  <c r="A292" i="77" s="1"/>
  <c r="A293" i="77" s="1"/>
  <c r="A294" i="77" s="1"/>
  <c r="A295" i="77" s="1"/>
  <c r="A296" i="77" s="1"/>
  <c r="A297" i="77" s="1"/>
  <c r="A298" i="77" s="1"/>
  <c r="A299" i="77" s="1"/>
  <c r="A300" i="77" s="1"/>
  <c r="A301" i="77" s="1"/>
  <c r="A302" i="77" s="1"/>
  <c r="A303" i="77" s="1"/>
  <c r="B213" i="77"/>
  <c r="C213" i="77"/>
  <c r="B214" i="77"/>
  <c r="C214" i="77"/>
  <c r="B215" i="77"/>
  <c r="C215" i="77"/>
  <c r="B216" i="77"/>
  <c r="C216" i="77"/>
  <c r="B217" i="77"/>
  <c r="C217" i="77"/>
  <c r="B218" i="77"/>
  <c r="C218" i="77"/>
  <c r="B219" i="77"/>
  <c r="C219" i="77"/>
  <c r="B220" i="77"/>
  <c r="C220" i="77"/>
  <c r="B221" i="77"/>
  <c r="C221" i="77"/>
  <c r="B222" i="77"/>
  <c r="C222" i="77"/>
  <c r="B223" i="77"/>
  <c r="C223" i="77"/>
  <c r="B224" i="77"/>
  <c r="C224" i="77"/>
  <c r="B225" i="77"/>
  <c r="C225" i="77"/>
  <c r="B226" i="77"/>
  <c r="C226" i="77"/>
  <c r="B227" i="77"/>
  <c r="C227" i="77"/>
  <c r="B228" i="77"/>
  <c r="C228" i="77"/>
  <c r="B229" i="77"/>
  <c r="C229" i="77"/>
  <c r="B230" i="77"/>
  <c r="C230" i="77"/>
  <c r="B231" i="77"/>
  <c r="C231" i="77"/>
  <c r="B232" i="77"/>
  <c r="C232" i="77"/>
  <c r="B233" i="77"/>
  <c r="C233" i="77"/>
  <c r="B234" i="77"/>
  <c r="C234" i="77"/>
  <c r="B235" i="77"/>
  <c r="C235" i="77"/>
  <c r="B236" i="77"/>
  <c r="C236" i="77"/>
  <c r="B237" i="77"/>
  <c r="C237" i="77"/>
  <c r="B238" i="77"/>
  <c r="C238" i="77"/>
  <c r="B239" i="77"/>
  <c r="C239" i="77"/>
  <c r="B240" i="77"/>
  <c r="C240" i="77"/>
  <c r="B241" i="77"/>
  <c r="C241" i="77"/>
  <c r="B242" i="77"/>
  <c r="C242" i="77"/>
  <c r="B243" i="77"/>
  <c r="C243" i="77"/>
  <c r="B244" i="77"/>
  <c r="C244" i="77"/>
  <c r="B245" i="77"/>
  <c r="C245" i="77"/>
  <c r="B246" i="77"/>
  <c r="C246" i="77"/>
  <c r="B247" i="77"/>
  <c r="C247" i="77"/>
  <c r="B248" i="77"/>
  <c r="C248" i="77"/>
  <c r="B249" i="77"/>
  <c r="C249" i="77"/>
  <c r="B250" i="77"/>
  <c r="C250" i="77"/>
  <c r="B251" i="77"/>
  <c r="C251" i="77"/>
  <c r="B252" i="77"/>
  <c r="C252" i="77"/>
  <c r="B253" i="77"/>
  <c r="C253" i="77"/>
  <c r="B254" i="77"/>
  <c r="C254" i="77"/>
  <c r="B255" i="77"/>
  <c r="C255" i="77"/>
  <c r="B256" i="77"/>
  <c r="C256" i="77"/>
  <c r="B257" i="77"/>
  <c r="C257" i="77"/>
  <c r="B258" i="77"/>
  <c r="C258" i="77"/>
  <c r="B259" i="77"/>
  <c r="C259" i="77"/>
  <c r="B260" i="77"/>
  <c r="C260" i="77"/>
  <c r="B261" i="77"/>
  <c r="C261" i="77"/>
  <c r="B262" i="77"/>
  <c r="C262" i="77"/>
  <c r="B263" i="77"/>
  <c r="C263" i="77"/>
  <c r="B264" i="77"/>
  <c r="C264" i="77"/>
  <c r="B265" i="77"/>
  <c r="C265" i="77"/>
  <c r="B266" i="77"/>
  <c r="C266" i="77"/>
  <c r="B267" i="77"/>
  <c r="C267" i="77"/>
  <c r="B268" i="77"/>
  <c r="C268" i="77"/>
  <c r="B269" i="77"/>
  <c r="C269" i="77"/>
  <c r="B270" i="77"/>
  <c r="C270" i="77"/>
  <c r="B271" i="77"/>
  <c r="C271" i="77"/>
  <c r="B272" i="77"/>
  <c r="C272" i="77"/>
  <c r="B273" i="77"/>
  <c r="C273" i="77"/>
  <c r="B274" i="77"/>
  <c r="C274" i="77"/>
  <c r="B275" i="77"/>
  <c r="C275" i="77"/>
  <c r="B276" i="77"/>
  <c r="C276" i="77"/>
  <c r="B277" i="77"/>
  <c r="C277" i="77"/>
  <c r="B278" i="77"/>
  <c r="C278" i="77"/>
  <c r="B279" i="77"/>
  <c r="C279" i="77"/>
  <c r="B280" i="77"/>
  <c r="C280" i="77"/>
  <c r="B281" i="77"/>
  <c r="C281" i="77"/>
  <c r="B282" i="77"/>
  <c r="C282" i="77"/>
  <c r="B283" i="77"/>
  <c r="C283" i="77"/>
  <c r="B284" i="77"/>
  <c r="C284" i="77"/>
  <c r="B285" i="77"/>
  <c r="C285" i="77"/>
  <c r="B286" i="77"/>
  <c r="C286" i="77"/>
  <c r="B287" i="77"/>
  <c r="C287" i="77"/>
  <c r="B288" i="77"/>
  <c r="C288" i="77"/>
  <c r="B289" i="77"/>
  <c r="C289" i="77"/>
  <c r="B290" i="77"/>
  <c r="C290" i="77"/>
  <c r="B291" i="77"/>
  <c r="C291" i="77"/>
  <c r="B292" i="77"/>
  <c r="C292" i="77"/>
  <c r="B293" i="77"/>
  <c r="C293" i="77"/>
  <c r="B294" i="77"/>
  <c r="C294" i="77"/>
  <c r="B295" i="77"/>
  <c r="C295" i="77"/>
  <c r="B296" i="77"/>
  <c r="C296" i="77"/>
  <c r="B297" i="77"/>
  <c r="C297" i="77"/>
  <c r="B298" i="77"/>
  <c r="C298" i="77"/>
  <c r="B299" i="77"/>
  <c r="C299" i="77"/>
  <c r="B300" i="77"/>
  <c r="C300" i="77"/>
  <c r="B301" i="77"/>
  <c r="C301" i="77"/>
  <c r="B302" i="77"/>
  <c r="C302" i="77"/>
  <c r="B303" i="77"/>
  <c r="C303" i="77"/>
  <c r="B211" i="76"/>
  <c r="C211" i="76"/>
  <c r="B212" i="76"/>
  <c r="C212" i="76"/>
  <c r="B213" i="76"/>
  <c r="C213" i="76"/>
  <c r="B214" i="76"/>
  <c r="C214" i="76"/>
  <c r="B215" i="76"/>
  <c r="C215" i="76"/>
  <c r="B216" i="76"/>
  <c r="C216" i="76"/>
  <c r="B217" i="76"/>
  <c r="C217" i="76"/>
  <c r="B218" i="76"/>
  <c r="C218" i="76"/>
  <c r="B219" i="76"/>
  <c r="C219" i="76"/>
  <c r="B220" i="76"/>
  <c r="C220" i="76"/>
  <c r="B221" i="76"/>
  <c r="C221" i="76"/>
  <c r="B222" i="76"/>
  <c r="C222" i="76"/>
  <c r="B223" i="76"/>
  <c r="C223" i="76"/>
  <c r="B224" i="76"/>
  <c r="C224" i="76"/>
  <c r="B225" i="76"/>
  <c r="C225" i="76"/>
  <c r="B226" i="76"/>
  <c r="C226" i="76"/>
  <c r="B227" i="76"/>
  <c r="C227" i="76"/>
  <c r="B228" i="76"/>
  <c r="C228" i="76"/>
  <c r="B229" i="76"/>
  <c r="C229" i="76"/>
  <c r="B230" i="76"/>
  <c r="C230" i="76"/>
  <c r="B231" i="76"/>
  <c r="C231" i="76"/>
  <c r="B232" i="76"/>
  <c r="C232" i="76"/>
  <c r="B233" i="76"/>
  <c r="C233" i="76"/>
  <c r="B234" i="76"/>
  <c r="C234" i="76"/>
  <c r="B235" i="76"/>
  <c r="C235" i="76"/>
  <c r="B236" i="76"/>
  <c r="C236" i="76"/>
  <c r="B237" i="76"/>
  <c r="C237" i="76"/>
  <c r="B238" i="76"/>
  <c r="C238" i="76"/>
  <c r="B239" i="76"/>
  <c r="C239" i="76"/>
  <c r="B240" i="76"/>
  <c r="C240" i="76"/>
  <c r="B241" i="76"/>
  <c r="C241" i="76"/>
  <c r="B242" i="76"/>
  <c r="C242" i="76"/>
  <c r="B243" i="76"/>
  <c r="C243" i="76"/>
  <c r="B244" i="76"/>
  <c r="C244" i="76"/>
  <c r="B245" i="76"/>
  <c r="C245" i="76"/>
  <c r="B246" i="76"/>
  <c r="C246" i="76"/>
  <c r="B247" i="76"/>
  <c r="C247" i="76"/>
  <c r="B248" i="76"/>
  <c r="C248" i="76"/>
  <c r="B249" i="76"/>
  <c r="C249" i="76"/>
  <c r="B250" i="76"/>
  <c r="C250" i="76"/>
  <c r="B251" i="76"/>
  <c r="C251" i="76"/>
  <c r="B252" i="76"/>
  <c r="C252" i="76"/>
  <c r="B253" i="76"/>
  <c r="C253" i="76"/>
  <c r="B254" i="76"/>
  <c r="C254" i="76"/>
  <c r="B255" i="76"/>
  <c r="C255" i="76"/>
  <c r="B256" i="76"/>
  <c r="C256" i="76"/>
  <c r="B257" i="76"/>
  <c r="C257" i="76"/>
  <c r="B258" i="76"/>
  <c r="C258" i="76"/>
  <c r="B259" i="76"/>
  <c r="C259" i="76"/>
  <c r="B260" i="76"/>
  <c r="C260" i="76"/>
  <c r="B261" i="76"/>
  <c r="C261" i="76"/>
  <c r="B262" i="76"/>
  <c r="C262" i="76"/>
  <c r="B263" i="76"/>
  <c r="C263" i="76"/>
  <c r="B264" i="76"/>
  <c r="C264" i="76"/>
  <c r="B265" i="76"/>
  <c r="C265" i="76"/>
  <c r="B266" i="76"/>
  <c r="C266" i="76"/>
  <c r="B267" i="76"/>
  <c r="C267" i="76"/>
  <c r="B268" i="76"/>
  <c r="C268" i="76"/>
  <c r="B269" i="76"/>
  <c r="C269" i="76"/>
  <c r="B270" i="76"/>
  <c r="C270" i="76"/>
  <c r="B271" i="76"/>
  <c r="C271" i="76"/>
  <c r="B272" i="76"/>
  <c r="C272" i="76"/>
  <c r="B273" i="76"/>
  <c r="C273" i="76"/>
  <c r="B274" i="76"/>
  <c r="C274" i="76"/>
  <c r="B275" i="76"/>
  <c r="C275" i="76"/>
  <c r="B276" i="76"/>
  <c r="C276" i="76"/>
  <c r="B277" i="76"/>
  <c r="C277" i="76"/>
  <c r="B278" i="76"/>
  <c r="C278" i="76"/>
  <c r="B279" i="76"/>
  <c r="C279" i="76"/>
  <c r="B280" i="76"/>
  <c r="C280" i="76"/>
  <c r="B281" i="76"/>
  <c r="C281" i="76"/>
  <c r="B282" i="76"/>
  <c r="C282" i="76"/>
  <c r="B283" i="76"/>
  <c r="C283" i="76"/>
  <c r="B284" i="76"/>
  <c r="C284" i="76"/>
  <c r="B285" i="76"/>
  <c r="C285" i="76"/>
  <c r="B286" i="76"/>
  <c r="C286" i="76"/>
  <c r="B287" i="76"/>
  <c r="C287" i="76"/>
  <c r="B288" i="76"/>
  <c r="C288" i="76"/>
  <c r="B289" i="76"/>
  <c r="C289" i="76"/>
  <c r="B290" i="76"/>
  <c r="C290" i="76"/>
  <c r="B291" i="76"/>
  <c r="C291" i="76"/>
  <c r="B292" i="76"/>
  <c r="C292" i="76"/>
  <c r="B293" i="76"/>
  <c r="C293" i="76"/>
  <c r="B294" i="76"/>
  <c r="C294" i="76"/>
  <c r="B295" i="76"/>
  <c r="C295" i="76"/>
  <c r="B296" i="76"/>
  <c r="C296" i="76"/>
  <c r="B297" i="76"/>
  <c r="C297" i="76"/>
  <c r="B298" i="76"/>
  <c r="C298" i="76"/>
  <c r="B299" i="76"/>
  <c r="C299" i="76"/>
  <c r="B300" i="76"/>
  <c r="C300" i="76"/>
  <c r="B301" i="76"/>
  <c r="C301" i="76"/>
  <c r="B302" i="76"/>
  <c r="C302" i="76"/>
  <c r="B303" i="76"/>
  <c r="C303" i="76"/>
  <c r="B207" i="75"/>
  <c r="C207" i="75"/>
  <c r="B208" i="75"/>
  <c r="C208" i="75"/>
  <c r="B209" i="75"/>
  <c r="C209" i="75"/>
  <c r="B210" i="75"/>
  <c r="C210" i="75"/>
  <c r="B211" i="75"/>
  <c r="C211" i="75"/>
  <c r="B212" i="75"/>
  <c r="C212" i="75"/>
  <c r="B213" i="75"/>
  <c r="C213" i="75"/>
  <c r="B214" i="75"/>
  <c r="C214" i="75"/>
  <c r="B215" i="75"/>
  <c r="C215" i="75"/>
  <c r="B216" i="75"/>
  <c r="C216" i="75"/>
  <c r="B217" i="75"/>
  <c r="C217" i="75"/>
  <c r="B218" i="75"/>
  <c r="C218" i="75"/>
  <c r="B219" i="75"/>
  <c r="C219" i="75"/>
  <c r="B220" i="75"/>
  <c r="C220" i="75"/>
  <c r="B221" i="75"/>
  <c r="C221" i="75"/>
  <c r="B222" i="75"/>
  <c r="C222" i="75"/>
  <c r="B223" i="75"/>
  <c r="C223" i="75"/>
  <c r="B224" i="75"/>
  <c r="C224" i="75"/>
  <c r="B225" i="75"/>
  <c r="C225" i="75"/>
  <c r="B226" i="75"/>
  <c r="C226" i="75"/>
  <c r="B227" i="75"/>
  <c r="C227" i="75"/>
  <c r="B228" i="75"/>
  <c r="C228" i="75"/>
  <c r="B229" i="75"/>
  <c r="C229" i="75"/>
  <c r="B230" i="75"/>
  <c r="C230" i="75"/>
  <c r="B231" i="75"/>
  <c r="C231" i="75"/>
  <c r="B232" i="75"/>
  <c r="C232" i="75"/>
  <c r="B233" i="75"/>
  <c r="C233" i="75"/>
  <c r="B234" i="75"/>
  <c r="C234" i="75"/>
  <c r="B235" i="75"/>
  <c r="C235" i="75"/>
  <c r="B236" i="75"/>
  <c r="C236" i="75"/>
  <c r="B237" i="75"/>
  <c r="C237" i="75"/>
  <c r="B238" i="75"/>
  <c r="C238" i="75"/>
  <c r="B239" i="75"/>
  <c r="C239" i="75"/>
  <c r="B240" i="75"/>
  <c r="C240" i="75"/>
  <c r="B241" i="75"/>
  <c r="C241" i="75"/>
  <c r="B242" i="75"/>
  <c r="C242" i="75"/>
  <c r="B243" i="75"/>
  <c r="C243" i="75"/>
  <c r="B244" i="75"/>
  <c r="C244" i="75"/>
  <c r="B245" i="75"/>
  <c r="C245" i="75"/>
  <c r="B246" i="75"/>
  <c r="C246" i="75"/>
  <c r="B247" i="75"/>
  <c r="C247" i="75"/>
  <c r="B248" i="75"/>
  <c r="C248" i="75"/>
  <c r="B249" i="75"/>
  <c r="C249" i="75"/>
  <c r="B250" i="75"/>
  <c r="C250" i="75"/>
  <c r="B251" i="75"/>
  <c r="C251" i="75"/>
  <c r="B252" i="75"/>
  <c r="C252" i="75"/>
  <c r="B253" i="75"/>
  <c r="C253" i="75"/>
  <c r="B254" i="75"/>
  <c r="C254" i="75"/>
  <c r="B255" i="75"/>
  <c r="C255" i="75"/>
  <c r="B256" i="75"/>
  <c r="C256" i="75"/>
  <c r="B257" i="75"/>
  <c r="C257" i="75"/>
  <c r="B258" i="75"/>
  <c r="C258" i="75"/>
  <c r="B259" i="75"/>
  <c r="C259" i="75"/>
  <c r="B260" i="75"/>
  <c r="C260" i="75"/>
  <c r="B261" i="75"/>
  <c r="C261" i="75"/>
  <c r="B262" i="75"/>
  <c r="C262" i="75"/>
  <c r="B263" i="75"/>
  <c r="C263" i="75"/>
  <c r="B264" i="75"/>
  <c r="C264" i="75"/>
  <c r="B265" i="75"/>
  <c r="C265" i="75"/>
  <c r="B266" i="75"/>
  <c r="C266" i="75"/>
  <c r="B267" i="75"/>
  <c r="C267" i="75"/>
  <c r="B268" i="75"/>
  <c r="C268" i="75"/>
  <c r="B269" i="75"/>
  <c r="C269" i="75"/>
  <c r="B270" i="75"/>
  <c r="C270" i="75"/>
  <c r="B271" i="75"/>
  <c r="C271" i="75"/>
  <c r="B272" i="75"/>
  <c r="C272" i="75"/>
  <c r="B273" i="75"/>
  <c r="C273" i="75"/>
  <c r="B274" i="75"/>
  <c r="C274" i="75"/>
  <c r="B275" i="75"/>
  <c r="C275" i="75"/>
  <c r="B276" i="75"/>
  <c r="C276" i="75"/>
  <c r="B277" i="75"/>
  <c r="C277" i="75"/>
  <c r="B278" i="75"/>
  <c r="C278" i="75"/>
  <c r="B279" i="75"/>
  <c r="C279" i="75"/>
  <c r="B280" i="75"/>
  <c r="C280" i="75"/>
  <c r="B281" i="75"/>
  <c r="C281" i="75"/>
  <c r="B282" i="75"/>
  <c r="C282" i="75"/>
  <c r="B283" i="75"/>
  <c r="C283" i="75"/>
  <c r="B284" i="75"/>
  <c r="C284" i="75"/>
  <c r="B285" i="75"/>
  <c r="C285" i="75"/>
  <c r="B286" i="75"/>
  <c r="C286" i="75"/>
  <c r="B287" i="75"/>
  <c r="C287" i="75"/>
  <c r="B288" i="75"/>
  <c r="C288" i="75"/>
  <c r="B289" i="75"/>
  <c r="C289" i="75"/>
  <c r="B290" i="75"/>
  <c r="C290" i="75"/>
  <c r="B291" i="75"/>
  <c r="C291" i="75"/>
  <c r="B292" i="75"/>
  <c r="C292" i="75"/>
  <c r="B293" i="75"/>
  <c r="C293" i="75"/>
  <c r="B294" i="75"/>
  <c r="C294" i="75"/>
  <c r="B295" i="75"/>
  <c r="C295" i="75"/>
  <c r="B296" i="75"/>
  <c r="C296" i="75"/>
  <c r="B297" i="75"/>
  <c r="C297" i="75"/>
  <c r="B298" i="75"/>
  <c r="C298" i="75"/>
  <c r="B299" i="75"/>
  <c r="C299" i="75"/>
  <c r="B300" i="75"/>
  <c r="C300" i="75"/>
  <c r="B301" i="75"/>
  <c r="C301" i="75"/>
  <c r="B302" i="75"/>
  <c r="C302" i="75"/>
  <c r="B303" i="75"/>
  <c r="C303" i="75"/>
  <c r="B207" i="74"/>
  <c r="C207" i="74"/>
  <c r="B208" i="74"/>
  <c r="C208" i="74"/>
  <c r="B209" i="74"/>
  <c r="C209" i="74"/>
  <c r="B210" i="74"/>
  <c r="C210" i="74"/>
  <c r="B211" i="74"/>
  <c r="C211" i="74"/>
  <c r="B212" i="74"/>
  <c r="C212" i="74"/>
  <c r="B213" i="74"/>
  <c r="C213" i="74"/>
  <c r="B214" i="74"/>
  <c r="C214" i="74"/>
  <c r="B215" i="74"/>
  <c r="C215" i="74"/>
  <c r="B216" i="74"/>
  <c r="C216" i="74"/>
  <c r="B217" i="74"/>
  <c r="C217" i="74"/>
  <c r="B218" i="74"/>
  <c r="C218" i="74"/>
  <c r="B219" i="74"/>
  <c r="C219" i="74"/>
  <c r="B220" i="74"/>
  <c r="C220" i="74"/>
  <c r="B221" i="74"/>
  <c r="C221" i="74"/>
  <c r="B222" i="74"/>
  <c r="C222" i="74"/>
  <c r="B223" i="74"/>
  <c r="C223" i="74"/>
  <c r="B224" i="74"/>
  <c r="C224" i="74"/>
  <c r="B225" i="74"/>
  <c r="C225" i="74"/>
  <c r="B226" i="74"/>
  <c r="C226" i="74"/>
  <c r="B227" i="74"/>
  <c r="C227" i="74"/>
  <c r="B228" i="74"/>
  <c r="C228" i="74"/>
  <c r="B229" i="74"/>
  <c r="C229" i="74"/>
  <c r="B230" i="74"/>
  <c r="C230" i="74"/>
  <c r="B231" i="74"/>
  <c r="C231" i="74"/>
  <c r="B232" i="74"/>
  <c r="C232" i="74"/>
  <c r="B233" i="74"/>
  <c r="C233" i="74"/>
  <c r="B234" i="74"/>
  <c r="C234" i="74"/>
  <c r="B235" i="74"/>
  <c r="C235" i="74"/>
  <c r="B236" i="74"/>
  <c r="C236" i="74"/>
  <c r="B237" i="74"/>
  <c r="C237" i="74"/>
  <c r="B238" i="74"/>
  <c r="C238" i="74"/>
  <c r="B239" i="74"/>
  <c r="C239" i="74"/>
  <c r="B240" i="74"/>
  <c r="C240" i="74"/>
  <c r="B241" i="74"/>
  <c r="C241" i="74"/>
  <c r="B242" i="74"/>
  <c r="C242" i="74"/>
  <c r="B243" i="74"/>
  <c r="C243" i="74"/>
  <c r="B244" i="74"/>
  <c r="C244" i="74"/>
  <c r="B245" i="74"/>
  <c r="C245" i="74"/>
  <c r="B246" i="74"/>
  <c r="C246" i="74"/>
  <c r="B247" i="74"/>
  <c r="C247" i="74"/>
  <c r="B248" i="74"/>
  <c r="C248" i="74"/>
  <c r="B249" i="74"/>
  <c r="C249" i="74"/>
  <c r="B250" i="74"/>
  <c r="C250" i="74"/>
  <c r="B251" i="74"/>
  <c r="C251" i="74"/>
  <c r="B252" i="74"/>
  <c r="C252" i="74"/>
  <c r="B253" i="74"/>
  <c r="C253" i="74"/>
  <c r="B254" i="74"/>
  <c r="C254" i="74"/>
  <c r="B255" i="74"/>
  <c r="C255" i="74"/>
  <c r="B256" i="74"/>
  <c r="C256" i="74"/>
  <c r="B257" i="74"/>
  <c r="C257" i="74"/>
  <c r="B258" i="74"/>
  <c r="C258" i="74"/>
  <c r="B259" i="74"/>
  <c r="C259" i="74"/>
  <c r="B260" i="74"/>
  <c r="C260" i="74"/>
  <c r="B261" i="74"/>
  <c r="C261" i="74"/>
  <c r="B262" i="74"/>
  <c r="C262" i="74"/>
  <c r="B263" i="74"/>
  <c r="C263" i="74"/>
  <c r="B264" i="74"/>
  <c r="C264" i="74"/>
  <c r="B265" i="74"/>
  <c r="C265" i="74"/>
  <c r="B266" i="74"/>
  <c r="C266" i="74"/>
  <c r="B267" i="74"/>
  <c r="C267" i="74"/>
  <c r="B268" i="74"/>
  <c r="C268" i="74"/>
  <c r="B269" i="74"/>
  <c r="C269" i="74"/>
  <c r="B270" i="74"/>
  <c r="C270" i="74"/>
  <c r="B271" i="74"/>
  <c r="C271" i="74"/>
  <c r="B272" i="74"/>
  <c r="C272" i="74"/>
  <c r="B273" i="74"/>
  <c r="C273" i="74"/>
  <c r="B274" i="74"/>
  <c r="C274" i="74"/>
  <c r="B275" i="74"/>
  <c r="C275" i="74"/>
  <c r="B276" i="74"/>
  <c r="C276" i="74"/>
  <c r="B277" i="74"/>
  <c r="C277" i="74"/>
  <c r="B278" i="74"/>
  <c r="C278" i="74"/>
  <c r="B279" i="74"/>
  <c r="C279" i="74"/>
  <c r="B280" i="74"/>
  <c r="C280" i="74"/>
  <c r="B281" i="74"/>
  <c r="C281" i="74"/>
  <c r="B282" i="74"/>
  <c r="C282" i="74"/>
  <c r="B283" i="74"/>
  <c r="C283" i="74"/>
  <c r="B284" i="74"/>
  <c r="C284" i="74"/>
  <c r="B285" i="74"/>
  <c r="C285" i="74"/>
  <c r="B286" i="74"/>
  <c r="C286" i="74"/>
  <c r="B287" i="74"/>
  <c r="C287" i="74"/>
  <c r="B288" i="74"/>
  <c r="C288" i="74"/>
  <c r="B289" i="74"/>
  <c r="C289" i="74"/>
  <c r="B290" i="74"/>
  <c r="C290" i="74"/>
  <c r="B291" i="74"/>
  <c r="C291" i="74"/>
  <c r="B292" i="74"/>
  <c r="C292" i="74"/>
  <c r="B293" i="74"/>
  <c r="C293" i="74"/>
  <c r="B294" i="74"/>
  <c r="C294" i="74"/>
  <c r="B295" i="74"/>
  <c r="C295" i="74"/>
  <c r="B296" i="74"/>
  <c r="C296" i="74"/>
  <c r="B297" i="74"/>
  <c r="C297" i="74"/>
  <c r="B298" i="74"/>
  <c r="C298" i="74"/>
  <c r="B299" i="74"/>
  <c r="C299" i="74"/>
  <c r="B300" i="74"/>
  <c r="C300" i="74"/>
  <c r="B301" i="74"/>
  <c r="C301" i="74"/>
  <c r="B302" i="74"/>
  <c r="C302" i="74"/>
  <c r="B303" i="74"/>
  <c r="C303" i="74"/>
  <c r="B207" i="73"/>
  <c r="C207" i="73"/>
  <c r="B208" i="73"/>
  <c r="C208" i="73"/>
  <c r="B209" i="73"/>
  <c r="C209" i="73"/>
  <c r="B210" i="73"/>
  <c r="C210" i="73"/>
  <c r="B211" i="73"/>
  <c r="C211" i="73"/>
  <c r="B212" i="73"/>
  <c r="C212" i="73"/>
  <c r="B213" i="73"/>
  <c r="C213" i="73"/>
  <c r="B214" i="73"/>
  <c r="C214" i="73"/>
  <c r="B215" i="73"/>
  <c r="C215" i="73"/>
  <c r="B216" i="73"/>
  <c r="C216" i="73"/>
  <c r="B217" i="73"/>
  <c r="C217" i="73"/>
  <c r="B218" i="73"/>
  <c r="C218" i="73"/>
  <c r="B219" i="73"/>
  <c r="C219" i="73"/>
  <c r="B221" i="73"/>
  <c r="C221" i="73"/>
  <c r="B222" i="73"/>
  <c r="C222" i="73"/>
  <c r="B223" i="73"/>
  <c r="C223" i="73"/>
  <c r="B224" i="73"/>
  <c r="C224" i="73"/>
  <c r="B225" i="73"/>
  <c r="C225" i="73"/>
  <c r="B226" i="73"/>
  <c r="C226" i="73"/>
  <c r="B227" i="73"/>
  <c r="C227" i="73"/>
  <c r="B228" i="73"/>
  <c r="C228" i="73"/>
  <c r="B229" i="73"/>
  <c r="C229" i="73"/>
  <c r="B230" i="73"/>
  <c r="C230" i="73"/>
  <c r="B231" i="73"/>
  <c r="C231" i="73"/>
  <c r="B232" i="73"/>
  <c r="C232" i="73"/>
  <c r="B233" i="73"/>
  <c r="C233" i="73"/>
  <c r="B234" i="73"/>
  <c r="C234" i="73"/>
  <c r="B235" i="73"/>
  <c r="C235" i="73"/>
  <c r="B236" i="73"/>
  <c r="C236" i="73"/>
  <c r="B237" i="73"/>
  <c r="C237" i="73"/>
  <c r="B238" i="73"/>
  <c r="C238" i="73"/>
  <c r="B239" i="73"/>
  <c r="C239" i="73"/>
  <c r="B240" i="73"/>
  <c r="C240" i="73"/>
  <c r="B241" i="73"/>
  <c r="C241" i="73"/>
  <c r="B242" i="73"/>
  <c r="C242" i="73"/>
  <c r="B243" i="73"/>
  <c r="C243" i="73"/>
  <c r="B244" i="73"/>
  <c r="C244" i="73"/>
  <c r="B245" i="73"/>
  <c r="C245" i="73"/>
  <c r="B246" i="73"/>
  <c r="C246" i="73"/>
  <c r="B247" i="73"/>
  <c r="C247" i="73"/>
  <c r="B248" i="73"/>
  <c r="C248" i="73"/>
  <c r="B249" i="73"/>
  <c r="C249" i="73"/>
  <c r="B250" i="73"/>
  <c r="C250" i="73"/>
  <c r="B251" i="73"/>
  <c r="C251" i="73"/>
  <c r="B252" i="73"/>
  <c r="C252" i="73"/>
  <c r="B253" i="73"/>
  <c r="C253" i="73"/>
  <c r="B254" i="73"/>
  <c r="C254" i="73"/>
  <c r="B255" i="73"/>
  <c r="C255" i="73"/>
  <c r="B256" i="73"/>
  <c r="C256" i="73"/>
  <c r="B257" i="73"/>
  <c r="C257" i="73"/>
  <c r="B258" i="73"/>
  <c r="C258" i="73"/>
  <c r="B259" i="73"/>
  <c r="C259" i="73"/>
  <c r="B260" i="73"/>
  <c r="C260" i="73"/>
  <c r="B261" i="73"/>
  <c r="C261" i="73"/>
  <c r="B262" i="73"/>
  <c r="C262" i="73"/>
  <c r="B263" i="73"/>
  <c r="C263" i="73"/>
  <c r="B264" i="73"/>
  <c r="C264" i="73"/>
  <c r="B265" i="73"/>
  <c r="C265" i="73"/>
  <c r="B266" i="73"/>
  <c r="C266" i="73"/>
  <c r="B267" i="73"/>
  <c r="C267" i="73"/>
  <c r="B268" i="73"/>
  <c r="C268" i="73"/>
  <c r="B269" i="73"/>
  <c r="C269" i="73"/>
  <c r="B270" i="73"/>
  <c r="C270" i="73"/>
  <c r="B271" i="73"/>
  <c r="C271" i="73"/>
  <c r="B272" i="73"/>
  <c r="C272" i="73"/>
  <c r="B273" i="73"/>
  <c r="C273" i="73"/>
  <c r="B274" i="73"/>
  <c r="C274" i="73"/>
  <c r="B275" i="73"/>
  <c r="C275" i="73"/>
  <c r="B276" i="73"/>
  <c r="C276" i="73"/>
  <c r="B277" i="73"/>
  <c r="C277" i="73"/>
  <c r="B278" i="73"/>
  <c r="C278" i="73"/>
  <c r="B279" i="73"/>
  <c r="C279" i="73"/>
  <c r="B280" i="73"/>
  <c r="C280" i="73"/>
  <c r="B281" i="73"/>
  <c r="C281" i="73"/>
  <c r="B282" i="73"/>
  <c r="C282" i="73"/>
  <c r="B283" i="73"/>
  <c r="C283" i="73"/>
  <c r="B284" i="73"/>
  <c r="C284" i="73"/>
  <c r="B285" i="73"/>
  <c r="C285" i="73"/>
  <c r="B286" i="73"/>
  <c r="C286" i="73"/>
  <c r="B287" i="73"/>
  <c r="C287" i="73"/>
  <c r="B288" i="73"/>
  <c r="C288" i="73"/>
  <c r="B289" i="73"/>
  <c r="C289" i="73"/>
  <c r="B290" i="73"/>
  <c r="C290" i="73"/>
  <c r="B291" i="73"/>
  <c r="C291" i="73"/>
  <c r="B292" i="73"/>
  <c r="C292" i="73"/>
  <c r="B293" i="73"/>
  <c r="C293" i="73"/>
  <c r="B294" i="73"/>
  <c r="C294" i="73"/>
  <c r="B295" i="73"/>
  <c r="C295" i="73"/>
  <c r="B296" i="73"/>
  <c r="C296" i="73"/>
  <c r="B297" i="73"/>
  <c r="C297" i="73"/>
  <c r="B298" i="73"/>
  <c r="C298" i="73"/>
  <c r="B299" i="73"/>
  <c r="C299" i="73"/>
  <c r="B300" i="73"/>
  <c r="C300" i="73"/>
  <c r="B301" i="73"/>
  <c r="C301" i="73"/>
  <c r="B302" i="73"/>
  <c r="C302" i="73"/>
  <c r="B303" i="73"/>
  <c r="C303" i="73"/>
  <c r="M122" i="48" l="1"/>
  <c r="M183" i="48"/>
  <c r="G299" i="48"/>
  <c r="J299" i="48" s="1"/>
  <c r="M66" i="48"/>
  <c r="G300" i="48"/>
  <c r="J300" i="48" s="1"/>
  <c r="G301" i="48"/>
  <c r="J301" i="48" s="1"/>
  <c r="M301" i="48"/>
  <c r="N301" i="48" s="1"/>
  <c r="M300" i="48"/>
  <c r="N300" i="48" s="1"/>
  <c r="M299" i="48"/>
  <c r="N299" i="48" s="1"/>
  <c r="G106" i="95"/>
  <c r="B207" i="72"/>
  <c r="C207" i="72"/>
  <c r="B208" i="72"/>
  <c r="C208" i="72"/>
  <c r="B209" i="72"/>
  <c r="C209" i="72"/>
  <c r="B210" i="72"/>
  <c r="C210" i="72"/>
  <c r="B211" i="72"/>
  <c r="C211" i="72"/>
  <c r="B212" i="72"/>
  <c r="C212" i="72"/>
  <c r="B213" i="72"/>
  <c r="C213" i="72"/>
  <c r="B214" i="72"/>
  <c r="C214" i="72"/>
  <c r="B215" i="72"/>
  <c r="C215" i="72"/>
  <c r="B216" i="72"/>
  <c r="C216" i="72"/>
  <c r="B217" i="72"/>
  <c r="C217" i="72"/>
  <c r="B218" i="72"/>
  <c r="C218" i="72"/>
  <c r="B219" i="72"/>
  <c r="C219" i="72"/>
  <c r="B220" i="72"/>
  <c r="C220" i="72"/>
  <c r="B221" i="72"/>
  <c r="C221" i="72"/>
  <c r="B222" i="72"/>
  <c r="C222" i="72"/>
  <c r="B223" i="72"/>
  <c r="C223" i="72"/>
  <c r="B224" i="72"/>
  <c r="C224" i="72"/>
  <c r="B225" i="72"/>
  <c r="C225" i="72"/>
  <c r="B226" i="72"/>
  <c r="C226" i="72"/>
  <c r="B227" i="72"/>
  <c r="C227" i="72"/>
  <c r="B228" i="72"/>
  <c r="C228" i="72"/>
  <c r="B229" i="72"/>
  <c r="C229" i="72"/>
  <c r="B230" i="72"/>
  <c r="C230" i="72"/>
  <c r="B231" i="72"/>
  <c r="C231" i="72"/>
  <c r="B232" i="72"/>
  <c r="C232" i="72"/>
  <c r="B233" i="72"/>
  <c r="C233" i="72"/>
  <c r="B234" i="72"/>
  <c r="C234" i="72"/>
  <c r="B235" i="72"/>
  <c r="C235" i="72"/>
  <c r="B236" i="72"/>
  <c r="C236" i="72"/>
  <c r="B237" i="72"/>
  <c r="C237" i="72"/>
  <c r="B238" i="72"/>
  <c r="C238" i="72"/>
  <c r="B239" i="72"/>
  <c r="C239" i="72"/>
  <c r="B240" i="72"/>
  <c r="C240" i="72"/>
  <c r="B241" i="72"/>
  <c r="C241" i="72"/>
  <c r="B242" i="72"/>
  <c r="C242" i="72"/>
  <c r="B243" i="72"/>
  <c r="C243" i="72"/>
  <c r="B244" i="72"/>
  <c r="C244" i="72"/>
  <c r="B245" i="72"/>
  <c r="C245" i="72"/>
  <c r="B246" i="72"/>
  <c r="C246" i="72"/>
  <c r="B247" i="72"/>
  <c r="C247" i="72"/>
  <c r="B248" i="72"/>
  <c r="C248" i="72"/>
  <c r="B249" i="72"/>
  <c r="C249" i="72"/>
  <c r="B250" i="72"/>
  <c r="C250" i="72"/>
  <c r="B251" i="72"/>
  <c r="C251" i="72"/>
  <c r="B252" i="72"/>
  <c r="C252" i="72"/>
  <c r="B253" i="72"/>
  <c r="C253" i="72"/>
  <c r="B254" i="72"/>
  <c r="C254" i="72"/>
  <c r="B255" i="72"/>
  <c r="C255" i="72"/>
  <c r="B256" i="72"/>
  <c r="C256" i="72"/>
  <c r="B257" i="72"/>
  <c r="C257" i="72"/>
  <c r="B258" i="72"/>
  <c r="C258" i="72"/>
  <c r="B259" i="72"/>
  <c r="C259" i="72"/>
  <c r="B260" i="72"/>
  <c r="C260" i="72"/>
  <c r="B261" i="72"/>
  <c r="C261" i="72"/>
  <c r="B262" i="72"/>
  <c r="C262" i="72"/>
  <c r="B263" i="72"/>
  <c r="C263" i="72"/>
  <c r="B264" i="72"/>
  <c r="C264" i="72"/>
  <c r="B265" i="72"/>
  <c r="C265" i="72"/>
  <c r="B266" i="72"/>
  <c r="C266" i="72"/>
  <c r="B267" i="72"/>
  <c r="C267" i="72"/>
  <c r="B268" i="72"/>
  <c r="C268" i="72"/>
  <c r="B269" i="72"/>
  <c r="C269" i="72"/>
  <c r="B270" i="72"/>
  <c r="C270" i="72"/>
  <c r="B271" i="72"/>
  <c r="C271" i="72"/>
  <c r="B272" i="72"/>
  <c r="C272" i="72"/>
  <c r="B273" i="72"/>
  <c r="C273" i="72"/>
  <c r="B274" i="72"/>
  <c r="C274" i="72"/>
  <c r="B275" i="72"/>
  <c r="C275" i="72"/>
  <c r="B276" i="72"/>
  <c r="C276" i="72"/>
  <c r="B277" i="72"/>
  <c r="C277" i="72"/>
  <c r="B278" i="72"/>
  <c r="C278" i="72"/>
  <c r="B279" i="72"/>
  <c r="C279" i="72"/>
  <c r="B280" i="72"/>
  <c r="C280" i="72"/>
  <c r="B281" i="72"/>
  <c r="C281" i="72"/>
  <c r="B282" i="72"/>
  <c r="C282" i="72"/>
  <c r="B283" i="72"/>
  <c r="C283" i="72"/>
  <c r="B284" i="72"/>
  <c r="C284" i="72"/>
  <c r="B285" i="72"/>
  <c r="C285" i="72"/>
  <c r="B286" i="72"/>
  <c r="C286" i="72"/>
  <c r="B287" i="72"/>
  <c r="C287" i="72"/>
  <c r="B288" i="72"/>
  <c r="C288" i="72"/>
  <c r="B289" i="72"/>
  <c r="C289" i="72"/>
  <c r="B290" i="72"/>
  <c r="C290" i="72"/>
  <c r="B291" i="72"/>
  <c r="C291" i="72"/>
  <c r="B292" i="72"/>
  <c r="C292" i="72"/>
  <c r="B293" i="72"/>
  <c r="C293" i="72"/>
  <c r="B294" i="72"/>
  <c r="C294" i="72"/>
  <c r="B295" i="72"/>
  <c r="C295" i="72"/>
  <c r="B296" i="72"/>
  <c r="C296" i="72"/>
  <c r="B297" i="72"/>
  <c r="C297" i="72"/>
  <c r="B298" i="72"/>
  <c r="C298" i="72"/>
  <c r="B299" i="72"/>
  <c r="C299" i="72"/>
  <c r="B300" i="72"/>
  <c r="C300" i="72"/>
  <c r="B301" i="72"/>
  <c r="C301" i="72"/>
  <c r="B302" i="72"/>
  <c r="C302" i="72"/>
  <c r="B303" i="72"/>
  <c r="C303" i="72"/>
  <c r="B211" i="71"/>
  <c r="C211" i="71"/>
  <c r="B212" i="71"/>
  <c r="C212" i="71"/>
  <c r="B213" i="71"/>
  <c r="C213" i="71"/>
  <c r="B214" i="71"/>
  <c r="C214" i="71"/>
  <c r="B215" i="71"/>
  <c r="C215" i="71"/>
  <c r="B216" i="71"/>
  <c r="C216" i="71"/>
  <c r="B217" i="71"/>
  <c r="C217" i="71"/>
  <c r="B218" i="71"/>
  <c r="C218" i="71"/>
  <c r="B219" i="71"/>
  <c r="C219" i="71"/>
  <c r="B220" i="71"/>
  <c r="C220" i="71"/>
  <c r="B221" i="71"/>
  <c r="C221" i="71"/>
  <c r="B222" i="71"/>
  <c r="C222" i="71"/>
  <c r="B223" i="71"/>
  <c r="C223" i="71"/>
  <c r="B224" i="71"/>
  <c r="C224" i="71"/>
  <c r="B225" i="71"/>
  <c r="C225" i="71"/>
  <c r="B226" i="71"/>
  <c r="C226" i="71"/>
  <c r="B227" i="71"/>
  <c r="C227" i="71"/>
  <c r="B228" i="71"/>
  <c r="C228" i="71"/>
  <c r="B229" i="71"/>
  <c r="C229" i="71"/>
  <c r="B230" i="71"/>
  <c r="C230" i="71"/>
  <c r="B231" i="71"/>
  <c r="C231" i="71"/>
  <c r="B232" i="71"/>
  <c r="C232" i="71"/>
  <c r="B233" i="71"/>
  <c r="C233" i="71"/>
  <c r="B234" i="71"/>
  <c r="C234" i="71"/>
  <c r="B235" i="71"/>
  <c r="C235" i="71"/>
  <c r="B236" i="71"/>
  <c r="C236" i="71"/>
  <c r="B237" i="71"/>
  <c r="C237" i="71"/>
  <c r="B238" i="71"/>
  <c r="C238" i="71"/>
  <c r="B239" i="71"/>
  <c r="C239" i="71"/>
  <c r="B240" i="71"/>
  <c r="C240" i="71"/>
  <c r="B241" i="71"/>
  <c r="C241" i="71"/>
  <c r="B242" i="71"/>
  <c r="C242" i="71"/>
  <c r="B243" i="71"/>
  <c r="C243" i="71"/>
  <c r="B244" i="71"/>
  <c r="C244" i="71"/>
  <c r="B245" i="71"/>
  <c r="C245" i="71"/>
  <c r="B246" i="71"/>
  <c r="C246" i="71"/>
  <c r="B247" i="71"/>
  <c r="C247" i="71"/>
  <c r="B248" i="71"/>
  <c r="C248" i="71"/>
  <c r="B249" i="71"/>
  <c r="C249" i="71"/>
  <c r="B250" i="71"/>
  <c r="C250" i="71"/>
  <c r="B251" i="71"/>
  <c r="C251" i="71"/>
  <c r="B252" i="71"/>
  <c r="C252" i="71"/>
  <c r="B253" i="71"/>
  <c r="C253" i="71"/>
  <c r="B254" i="71"/>
  <c r="C254" i="71"/>
  <c r="B255" i="71"/>
  <c r="C255" i="71"/>
  <c r="B256" i="71"/>
  <c r="C256" i="71"/>
  <c r="B257" i="71"/>
  <c r="C257" i="71"/>
  <c r="B258" i="71"/>
  <c r="C258" i="71"/>
  <c r="B259" i="71"/>
  <c r="C259" i="71"/>
  <c r="B260" i="71"/>
  <c r="C260" i="71"/>
  <c r="B261" i="71"/>
  <c r="C261" i="71"/>
  <c r="B262" i="71"/>
  <c r="C262" i="71"/>
  <c r="B263" i="71"/>
  <c r="C263" i="71"/>
  <c r="B264" i="71"/>
  <c r="C264" i="71"/>
  <c r="B265" i="71"/>
  <c r="C265" i="71"/>
  <c r="B266" i="71"/>
  <c r="C266" i="71"/>
  <c r="B267" i="71"/>
  <c r="C267" i="71"/>
  <c r="B268" i="71"/>
  <c r="C268" i="71"/>
  <c r="B269" i="71"/>
  <c r="C269" i="71"/>
  <c r="B270" i="71"/>
  <c r="C270" i="71"/>
  <c r="B271" i="71"/>
  <c r="C271" i="71"/>
  <c r="B272" i="71"/>
  <c r="C272" i="71"/>
  <c r="B273" i="71"/>
  <c r="C273" i="71"/>
  <c r="B274" i="71"/>
  <c r="C274" i="71"/>
  <c r="B275" i="71"/>
  <c r="C275" i="71"/>
  <c r="B276" i="71"/>
  <c r="C276" i="71"/>
  <c r="B277" i="71"/>
  <c r="C277" i="71"/>
  <c r="B278" i="71"/>
  <c r="C278" i="71"/>
  <c r="B279" i="71"/>
  <c r="C279" i="71"/>
  <c r="B280" i="71"/>
  <c r="C280" i="71"/>
  <c r="B281" i="71"/>
  <c r="C281" i="71"/>
  <c r="B282" i="71"/>
  <c r="C282" i="71"/>
  <c r="B283" i="71"/>
  <c r="C283" i="71"/>
  <c r="B284" i="71"/>
  <c r="C284" i="71"/>
  <c r="B285" i="71"/>
  <c r="C285" i="71"/>
  <c r="B286" i="71"/>
  <c r="C286" i="71"/>
  <c r="B287" i="71"/>
  <c r="C287" i="71"/>
  <c r="B288" i="71"/>
  <c r="C288" i="71"/>
  <c r="B289" i="71"/>
  <c r="C289" i="71"/>
  <c r="B290" i="71"/>
  <c r="C290" i="71"/>
  <c r="B291" i="71"/>
  <c r="C291" i="71"/>
  <c r="B292" i="71"/>
  <c r="C292" i="71"/>
  <c r="B293" i="71"/>
  <c r="C293" i="71"/>
  <c r="B294" i="71"/>
  <c r="C294" i="71"/>
  <c r="B295" i="71"/>
  <c r="C295" i="71"/>
  <c r="B296" i="71"/>
  <c r="C296" i="71"/>
  <c r="B297" i="71"/>
  <c r="C297" i="71"/>
  <c r="B298" i="71"/>
  <c r="C298" i="71"/>
  <c r="B299" i="71"/>
  <c r="C299" i="71"/>
  <c r="B300" i="71"/>
  <c r="C300" i="71"/>
  <c r="B301" i="71"/>
  <c r="C301" i="71"/>
  <c r="B302" i="71"/>
  <c r="C302" i="71"/>
  <c r="B303" i="71"/>
  <c r="C303" i="71"/>
  <c r="B207" i="71"/>
  <c r="C207" i="71"/>
  <c r="B208" i="71"/>
  <c r="C208" i="71"/>
  <c r="B209" i="71"/>
  <c r="C209" i="71"/>
  <c r="B210" i="71"/>
  <c r="C210" i="71"/>
  <c r="B207" i="70"/>
  <c r="C207" i="70"/>
  <c r="B208" i="70"/>
  <c r="C208" i="70"/>
  <c r="B209" i="70"/>
  <c r="C209" i="70"/>
  <c r="B210" i="70"/>
  <c r="C210" i="70"/>
  <c r="B211" i="70"/>
  <c r="C211" i="70"/>
  <c r="B212" i="70"/>
  <c r="C212" i="70"/>
  <c r="B213" i="70"/>
  <c r="C213" i="70"/>
  <c r="B214" i="70"/>
  <c r="C214" i="70"/>
  <c r="B215" i="70"/>
  <c r="C215" i="70"/>
  <c r="B216" i="70"/>
  <c r="C216" i="70"/>
  <c r="B217" i="70"/>
  <c r="C217" i="70"/>
  <c r="B218" i="70"/>
  <c r="C218" i="70"/>
  <c r="B219" i="70"/>
  <c r="C219" i="70"/>
  <c r="B220" i="70"/>
  <c r="C220" i="70"/>
  <c r="B221" i="70"/>
  <c r="C221" i="70"/>
  <c r="B222" i="70"/>
  <c r="C222" i="70"/>
  <c r="B223" i="70"/>
  <c r="C223" i="70"/>
  <c r="B224" i="70"/>
  <c r="C224" i="70"/>
  <c r="B225" i="70"/>
  <c r="C225" i="70"/>
  <c r="B226" i="70"/>
  <c r="C226" i="70"/>
  <c r="B227" i="70"/>
  <c r="C227" i="70"/>
  <c r="B228" i="70"/>
  <c r="C228" i="70"/>
  <c r="B229" i="70"/>
  <c r="C229" i="70"/>
  <c r="B230" i="70"/>
  <c r="C230" i="70"/>
  <c r="B231" i="70"/>
  <c r="C231" i="70"/>
  <c r="B232" i="70"/>
  <c r="C232" i="70"/>
  <c r="B233" i="70"/>
  <c r="C233" i="70"/>
  <c r="B234" i="70"/>
  <c r="C234" i="70"/>
  <c r="B235" i="70"/>
  <c r="C235" i="70"/>
  <c r="B236" i="70"/>
  <c r="C236" i="70"/>
  <c r="B237" i="70"/>
  <c r="C237" i="70"/>
  <c r="B238" i="70"/>
  <c r="C238" i="70"/>
  <c r="B239" i="70"/>
  <c r="C239" i="70"/>
  <c r="B240" i="70"/>
  <c r="C240" i="70"/>
  <c r="B241" i="70"/>
  <c r="C241" i="70"/>
  <c r="B242" i="70"/>
  <c r="C242" i="70"/>
  <c r="B243" i="70"/>
  <c r="C243" i="70"/>
  <c r="B244" i="70"/>
  <c r="C244" i="70"/>
  <c r="B245" i="70"/>
  <c r="C245" i="70"/>
  <c r="B246" i="70"/>
  <c r="C246" i="70"/>
  <c r="B247" i="70"/>
  <c r="C247" i="70"/>
  <c r="B248" i="70"/>
  <c r="C248" i="70"/>
  <c r="B249" i="70"/>
  <c r="C249" i="70"/>
  <c r="B250" i="70"/>
  <c r="C250" i="70"/>
  <c r="B251" i="70"/>
  <c r="C251" i="70"/>
  <c r="B252" i="70"/>
  <c r="C252" i="70"/>
  <c r="B253" i="70"/>
  <c r="C253" i="70"/>
  <c r="B254" i="70"/>
  <c r="C254" i="70"/>
  <c r="B255" i="70"/>
  <c r="C255" i="70"/>
  <c r="B256" i="70"/>
  <c r="C256" i="70"/>
  <c r="B257" i="70"/>
  <c r="C257" i="70"/>
  <c r="B258" i="70"/>
  <c r="C258" i="70"/>
  <c r="B259" i="70"/>
  <c r="C259" i="70"/>
  <c r="B260" i="70"/>
  <c r="C260" i="70"/>
  <c r="B261" i="70"/>
  <c r="C261" i="70"/>
  <c r="B262" i="70"/>
  <c r="C262" i="70"/>
  <c r="B263" i="70"/>
  <c r="C263" i="70"/>
  <c r="B264" i="70"/>
  <c r="C264" i="70"/>
  <c r="B265" i="70"/>
  <c r="C265" i="70"/>
  <c r="B266" i="70"/>
  <c r="C266" i="70"/>
  <c r="B267" i="70"/>
  <c r="C267" i="70"/>
  <c r="B268" i="70"/>
  <c r="C268" i="70"/>
  <c r="B269" i="70"/>
  <c r="C269" i="70"/>
  <c r="B270" i="70"/>
  <c r="C270" i="70"/>
  <c r="B271" i="70"/>
  <c r="C271" i="70"/>
  <c r="B272" i="70"/>
  <c r="C272" i="70"/>
  <c r="B273" i="70"/>
  <c r="C273" i="70"/>
  <c r="B274" i="70"/>
  <c r="C274" i="70"/>
  <c r="B275" i="70"/>
  <c r="C275" i="70"/>
  <c r="B276" i="70"/>
  <c r="C276" i="70"/>
  <c r="B277" i="70"/>
  <c r="C277" i="70"/>
  <c r="B278" i="70"/>
  <c r="C278" i="70"/>
  <c r="B279" i="70"/>
  <c r="C279" i="70"/>
  <c r="B280" i="70"/>
  <c r="C280" i="70"/>
  <c r="B281" i="70"/>
  <c r="C281" i="70"/>
  <c r="B282" i="70"/>
  <c r="C282" i="70"/>
  <c r="B283" i="70"/>
  <c r="C283" i="70"/>
  <c r="B284" i="70"/>
  <c r="C284" i="70"/>
  <c r="B285" i="70"/>
  <c r="C285" i="70"/>
  <c r="B286" i="70"/>
  <c r="C286" i="70"/>
  <c r="B287" i="70"/>
  <c r="C287" i="70"/>
  <c r="B288" i="70"/>
  <c r="C288" i="70"/>
  <c r="B289" i="70"/>
  <c r="C289" i="70"/>
  <c r="B290" i="70"/>
  <c r="C290" i="70"/>
  <c r="B291" i="70"/>
  <c r="C291" i="70"/>
  <c r="B292" i="70"/>
  <c r="C292" i="70"/>
  <c r="B293" i="70"/>
  <c r="C293" i="70"/>
  <c r="B294" i="70"/>
  <c r="C294" i="70"/>
  <c r="B295" i="70"/>
  <c r="C295" i="70"/>
  <c r="B296" i="70"/>
  <c r="C296" i="70"/>
  <c r="B297" i="70"/>
  <c r="C297" i="70"/>
  <c r="B298" i="70"/>
  <c r="C298" i="70"/>
  <c r="B299" i="70"/>
  <c r="C299" i="70"/>
  <c r="B300" i="70"/>
  <c r="C300" i="70"/>
  <c r="B301" i="70"/>
  <c r="C301" i="70"/>
  <c r="B302" i="70"/>
  <c r="C302" i="70"/>
  <c r="B303" i="70"/>
  <c r="C303" i="70"/>
  <c r="B207" i="69"/>
  <c r="C207" i="69"/>
  <c r="B208" i="69"/>
  <c r="C208" i="69"/>
  <c r="B209" i="69"/>
  <c r="C209" i="69"/>
  <c r="B210" i="69"/>
  <c r="C210" i="69"/>
  <c r="B211" i="69"/>
  <c r="C211" i="69"/>
  <c r="B212" i="69"/>
  <c r="C212" i="69"/>
  <c r="B213" i="69"/>
  <c r="C213" i="69"/>
  <c r="B214" i="69"/>
  <c r="C214" i="69"/>
  <c r="B215" i="69"/>
  <c r="C215" i="69"/>
  <c r="B216" i="69"/>
  <c r="C216" i="69"/>
  <c r="B217" i="69"/>
  <c r="C217" i="69"/>
  <c r="B218" i="69"/>
  <c r="C218" i="69"/>
  <c r="B219" i="69"/>
  <c r="C219" i="69"/>
  <c r="B220" i="69"/>
  <c r="C220" i="69"/>
  <c r="B221" i="69"/>
  <c r="C221" i="69"/>
  <c r="B222" i="69"/>
  <c r="C222" i="69"/>
  <c r="B223" i="69"/>
  <c r="C223" i="69"/>
  <c r="B224" i="69"/>
  <c r="C224" i="69"/>
  <c r="B225" i="69"/>
  <c r="C225" i="69"/>
  <c r="B226" i="69"/>
  <c r="C226" i="69"/>
  <c r="B227" i="69"/>
  <c r="C227" i="69"/>
  <c r="B228" i="69"/>
  <c r="C228" i="69"/>
  <c r="B229" i="69"/>
  <c r="C229" i="69"/>
  <c r="B230" i="69"/>
  <c r="C230" i="69"/>
  <c r="B231" i="69"/>
  <c r="C231" i="69"/>
  <c r="B232" i="69"/>
  <c r="C232" i="69"/>
  <c r="B233" i="69"/>
  <c r="C233" i="69"/>
  <c r="B234" i="69"/>
  <c r="C234" i="69"/>
  <c r="B235" i="69"/>
  <c r="C235" i="69"/>
  <c r="B236" i="69"/>
  <c r="C236" i="69"/>
  <c r="B237" i="69"/>
  <c r="C237" i="69"/>
  <c r="B238" i="69"/>
  <c r="C238" i="69"/>
  <c r="B239" i="69"/>
  <c r="C239" i="69"/>
  <c r="B240" i="69"/>
  <c r="C240" i="69"/>
  <c r="B241" i="69"/>
  <c r="C241" i="69"/>
  <c r="B242" i="69"/>
  <c r="C242" i="69"/>
  <c r="B243" i="69"/>
  <c r="C243" i="69"/>
  <c r="B244" i="69"/>
  <c r="C244" i="69"/>
  <c r="B245" i="69"/>
  <c r="C245" i="69"/>
  <c r="B246" i="69"/>
  <c r="C246" i="69"/>
  <c r="B247" i="69"/>
  <c r="C247" i="69"/>
  <c r="B248" i="69"/>
  <c r="C248" i="69"/>
  <c r="B249" i="69"/>
  <c r="C249" i="69"/>
  <c r="B250" i="69"/>
  <c r="C250" i="69"/>
  <c r="B251" i="69"/>
  <c r="C251" i="69"/>
  <c r="B252" i="69"/>
  <c r="C252" i="69"/>
  <c r="B253" i="69"/>
  <c r="C253" i="69"/>
  <c r="B254" i="69"/>
  <c r="C254" i="69"/>
  <c r="B255" i="69"/>
  <c r="C255" i="69"/>
  <c r="B256" i="69"/>
  <c r="C256" i="69"/>
  <c r="B257" i="69"/>
  <c r="C257" i="69"/>
  <c r="B258" i="69"/>
  <c r="C258" i="69"/>
  <c r="B259" i="69"/>
  <c r="C259" i="69"/>
  <c r="B260" i="69"/>
  <c r="C260" i="69"/>
  <c r="B261" i="69"/>
  <c r="C261" i="69"/>
  <c r="B262" i="69"/>
  <c r="C262" i="69"/>
  <c r="B263" i="69"/>
  <c r="C263" i="69"/>
  <c r="B264" i="69"/>
  <c r="C264" i="69"/>
  <c r="B265" i="69"/>
  <c r="C265" i="69"/>
  <c r="B266" i="69"/>
  <c r="C266" i="69"/>
  <c r="B267" i="69"/>
  <c r="C267" i="69"/>
  <c r="B268" i="69"/>
  <c r="C268" i="69"/>
  <c r="B269" i="69"/>
  <c r="C269" i="69"/>
  <c r="B270" i="69"/>
  <c r="C270" i="69"/>
  <c r="B271" i="69"/>
  <c r="C271" i="69"/>
  <c r="B272" i="69"/>
  <c r="C272" i="69"/>
  <c r="B273" i="69"/>
  <c r="C273" i="69"/>
  <c r="B274" i="69"/>
  <c r="C274" i="69"/>
  <c r="B275" i="69"/>
  <c r="C275" i="69"/>
  <c r="B276" i="69"/>
  <c r="C276" i="69"/>
  <c r="B277" i="69"/>
  <c r="C277" i="69"/>
  <c r="B278" i="69"/>
  <c r="C278" i="69"/>
  <c r="B279" i="69"/>
  <c r="C279" i="69"/>
  <c r="B280" i="69"/>
  <c r="C280" i="69"/>
  <c r="B281" i="69"/>
  <c r="C281" i="69"/>
  <c r="B282" i="69"/>
  <c r="C282" i="69"/>
  <c r="B283" i="69"/>
  <c r="C283" i="69"/>
  <c r="B284" i="69"/>
  <c r="C284" i="69"/>
  <c r="B285" i="69"/>
  <c r="C285" i="69"/>
  <c r="B286" i="69"/>
  <c r="C286" i="69"/>
  <c r="B287" i="69"/>
  <c r="C287" i="69"/>
  <c r="B288" i="69"/>
  <c r="C288" i="69"/>
  <c r="B289" i="69"/>
  <c r="C289" i="69"/>
  <c r="B290" i="69"/>
  <c r="C290" i="69"/>
  <c r="B291" i="69"/>
  <c r="C291" i="69"/>
  <c r="B292" i="69"/>
  <c r="C292" i="69"/>
  <c r="B293" i="69"/>
  <c r="C293" i="69"/>
  <c r="B294" i="69"/>
  <c r="C294" i="69"/>
  <c r="B295" i="69"/>
  <c r="C295" i="69"/>
  <c r="B296" i="69"/>
  <c r="C296" i="69"/>
  <c r="B297" i="69"/>
  <c r="C297" i="69"/>
  <c r="B298" i="69"/>
  <c r="C298" i="69"/>
  <c r="B299" i="69"/>
  <c r="C299" i="69"/>
  <c r="B300" i="69"/>
  <c r="C300" i="69"/>
  <c r="B301" i="69"/>
  <c r="C301" i="69"/>
  <c r="B302" i="69"/>
  <c r="C302" i="69"/>
  <c r="B303" i="69"/>
  <c r="C303" i="69"/>
  <c r="B301" i="68"/>
  <c r="C301" i="68"/>
  <c r="B302" i="68"/>
  <c r="C302" i="68"/>
  <c r="B303" i="68"/>
  <c r="C303" i="68"/>
  <c r="B112" i="68"/>
  <c r="C112" i="68"/>
  <c r="B113" i="68"/>
  <c r="C113" i="68"/>
  <c r="B114" i="68"/>
  <c r="C114" i="68"/>
  <c r="B115" i="68"/>
  <c r="C115" i="68"/>
  <c r="B116" i="68"/>
  <c r="C116" i="68"/>
  <c r="B117" i="68"/>
  <c r="C117" i="68"/>
  <c r="B118" i="68"/>
  <c r="C118" i="68"/>
  <c r="B119" i="68"/>
  <c r="C119" i="68"/>
  <c r="B120" i="68"/>
  <c r="C120" i="68"/>
  <c r="B121" i="68"/>
  <c r="C121" i="68"/>
  <c r="B122" i="68"/>
  <c r="C122" i="68"/>
  <c r="B123" i="68"/>
  <c r="C123" i="68"/>
  <c r="B124" i="68"/>
  <c r="C124" i="68"/>
  <c r="B125" i="68"/>
  <c r="C125" i="68"/>
  <c r="B126" i="68"/>
  <c r="C126" i="68"/>
  <c r="B127" i="68"/>
  <c r="C127" i="68"/>
  <c r="B128" i="68"/>
  <c r="C128" i="68"/>
  <c r="B129" i="68"/>
  <c r="C129" i="68"/>
  <c r="B130" i="68"/>
  <c r="C130" i="68"/>
  <c r="B131" i="68"/>
  <c r="C131" i="68"/>
  <c r="B132" i="68"/>
  <c r="C132" i="68"/>
  <c r="B133" i="68"/>
  <c r="C133" i="68"/>
  <c r="B134" i="68"/>
  <c r="C134" i="68"/>
  <c r="B135" i="68"/>
  <c r="C135" i="68"/>
  <c r="B136" i="68"/>
  <c r="C136" i="68"/>
  <c r="B137" i="68"/>
  <c r="C137" i="68"/>
  <c r="B138" i="68"/>
  <c r="C138" i="68"/>
  <c r="B139" i="68"/>
  <c r="C139" i="68"/>
  <c r="B140" i="68"/>
  <c r="C140" i="68"/>
  <c r="B141" i="68"/>
  <c r="C141" i="68"/>
  <c r="B142" i="68"/>
  <c r="C142" i="68"/>
  <c r="B143" i="68"/>
  <c r="C143" i="68"/>
  <c r="B144" i="68"/>
  <c r="C144" i="68"/>
  <c r="B145" i="68"/>
  <c r="C145" i="68"/>
  <c r="B146" i="68"/>
  <c r="C146" i="68"/>
  <c r="B147" i="68"/>
  <c r="C147" i="68"/>
  <c r="B148" i="68"/>
  <c r="C148" i="68"/>
  <c r="B149" i="68"/>
  <c r="C149" i="68"/>
  <c r="B150" i="68"/>
  <c r="C150" i="68"/>
  <c r="B151" i="68"/>
  <c r="C151" i="68"/>
  <c r="B152" i="68"/>
  <c r="C152" i="68"/>
  <c r="B153" i="68"/>
  <c r="C153" i="68"/>
  <c r="B154" i="68"/>
  <c r="C154" i="68"/>
  <c r="B155" i="68"/>
  <c r="C155" i="68"/>
  <c r="B156" i="68"/>
  <c r="C156" i="68"/>
  <c r="B157" i="68"/>
  <c r="C157" i="68"/>
  <c r="B158" i="68"/>
  <c r="C158" i="68"/>
  <c r="B159" i="68"/>
  <c r="C159" i="68"/>
  <c r="B160" i="68"/>
  <c r="C160" i="68"/>
  <c r="B161" i="68"/>
  <c r="C161" i="68"/>
  <c r="B162" i="68"/>
  <c r="C162" i="68"/>
  <c r="B163" i="68"/>
  <c r="C163" i="68"/>
  <c r="B164" i="68"/>
  <c r="C164" i="68"/>
  <c r="B165" i="68"/>
  <c r="C165" i="68"/>
  <c r="B166" i="68"/>
  <c r="C166" i="68"/>
  <c r="B167" i="68"/>
  <c r="C167" i="68"/>
  <c r="B168" i="68"/>
  <c r="C168" i="68"/>
  <c r="B169" i="68"/>
  <c r="C169" i="68"/>
  <c r="B170" i="68"/>
  <c r="C170" i="68"/>
  <c r="B171" i="68"/>
  <c r="C171" i="68"/>
  <c r="B172" i="68"/>
  <c r="C172" i="68"/>
  <c r="B173" i="68"/>
  <c r="C173" i="68"/>
  <c r="B174" i="68"/>
  <c r="C174" i="68"/>
  <c r="B175" i="68"/>
  <c r="C175" i="68"/>
  <c r="B176" i="68"/>
  <c r="C176" i="68"/>
  <c r="B177" i="68"/>
  <c r="C177" i="68"/>
  <c r="B178" i="68"/>
  <c r="C178" i="68"/>
  <c r="B179" i="68"/>
  <c r="C179" i="68"/>
  <c r="B180" i="68"/>
  <c r="C180" i="68"/>
  <c r="B181" i="68"/>
  <c r="C181" i="68"/>
  <c r="B182" i="68"/>
  <c r="C182" i="68"/>
  <c r="B183" i="68"/>
  <c r="C183" i="68"/>
  <c r="B184" i="68"/>
  <c r="C184" i="68"/>
  <c r="B185" i="68"/>
  <c r="C185" i="68"/>
  <c r="B186" i="68"/>
  <c r="C186" i="68"/>
  <c r="B187" i="68"/>
  <c r="C187" i="68"/>
  <c r="B188" i="68"/>
  <c r="C188" i="68"/>
  <c r="B189" i="68"/>
  <c r="C189" i="68"/>
  <c r="B190" i="68"/>
  <c r="C190" i="68"/>
  <c r="B191" i="68"/>
  <c r="C191" i="68"/>
  <c r="B192" i="68"/>
  <c r="C192" i="68"/>
  <c r="B193" i="68"/>
  <c r="C193" i="68"/>
  <c r="B194" i="68"/>
  <c r="C194" i="68"/>
  <c r="B195" i="68"/>
  <c r="C195" i="68"/>
  <c r="B196" i="68"/>
  <c r="C196" i="68"/>
  <c r="B197" i="68"/>
  <c r="C197" i="68"/>
  <c r="B198" i="68"/>
  <c r="C198" i="68"/>
  <c r="B199" i="68"/>
  <c r="C199" i="68"/>
  <c r="B200" i="68"/>
  <c r="C200" i="68"/>
  <c r="B206" i="68"/>
  <c r="C206" i="68"/>
  <c r="B207" i="68"/>
  <c r="C207" i="68"/>
  <c r="B208" i="68"/>
  <c r="C208" i="68"/>
  <c r="B209" i="68"/>
  <c r="C209" i="68"/>
  <c r="B210" i="68"/>
  <c r="C210" i="68"/>
  <c r="B211" i="68"/>
  <c r="C211" i="68"/>
  <c r="B212" i="68"/>
  <c r="C212" i="68"/>
  <c r="B213" i="68"/>
  <c r="C213" i="68"/>
  <c r="B214" i="68"/>
  <c r="C214" i="68"/>
  <c r="B215" i="68"/>
  <c r="C215" i="68"/>
  <c r="B216" i="68"/>
  <c r="C216" i="68"/>
  <c r="B217" i="68"/>
  <c r="C217" i="68"/>
  <c r="B218" i="68"/>
  <c r="C218" i="68"/>
  <c r="B219" i="68"/>
  <c r="C219" i="68"/>
  <c r="B220" i="68"/>
  <c r="C220" i="68"/>
  <c r="B221" i="68"/>
  <c r="C221" i="68"/>
  <c r="B222" i="68"/>
  <c r="C222" i="68"/>
  <c r="B223" i="68"/>
  <c r="C223" i="68"/>
  <c r="B224" i="68"/>
  <c r="C224" i="68"/>
  <c r="B225" i="68"/>
  <c r="C225" i="68"/>
  <c r="B226" i="68"/>
  <c r="C226" i="68"/>
  <c r="B227" i="68"/>
  <c r="C227" i="68"/>
  <c r="B228" i="68"/>
  <c r="C228" i="68"/>
  <c r="B229" i="68"/>
  <c r="C229" i="68"/>
  <c r="B230" i="68"/>
  <c r="C230" i="68"/>
  <c r="B231" i="68"/>
  <c r="C231" i="68"/>
  <c r="B232" i="68"/>
  <c r="C232" i="68"/>
  <c r="B233" i="68"/>
  <c r="C233" i="68"/>
  <c r="B234" i="68"/>
  <c r="C234" i="68"/>
  <c r="B235" i="68"/>
  <c r="C235" i="68"/>
  <c r="B236" i="68"/>
  <c r="C236" i="68"/>
  <c r="B237" i="68"/>
  <c r="C237" i="68"/>
  <c r="B238" i="68"/>
  <c r="C238" i="68"/>
  <c r="B239" i="68"/>
  <c r="C239" i="68"/>
  <c r="B240" i="68"/>
  <c r="C240" i="68"/>
  <c r="B241" i="68"/>
  <c r="C241" i="68"/>
  <c r="B242" i="68"/>
  <c r="C242" i="68"/>
  <c r="B243" i="68"/>
  <c r="C243" i="68"/>
  <c r="B244" i="68"/>
  <c r="C244" i="68"/>
  <c r="B245" i="68"/>
  <c r="C245" i="68"/>
  <c r="B246" i="68"/>
  <c r="C246" i="68"/>
  <c r="B247" i="68"/>
  <c r="C247" i="68"/>
  <c r="B248" i="68"/>
  <c r="C248" i="68"/>
  <c r="B249" i="68"/>
  <c r="C249" i="68"/>
  <c r="B250" i="68"/>
  <c r="C250" i="68"/>
  <c r="B251" i="68"/>
  <c r="C251" i="68"/>
  <c r="B252" i="68"/>
  <c r="C252" i="68"/>
  <c r="B253" i="68"/>
  <c r="C253" i="68"/>
  <c r="B254" i="68"/>
  <c r="C254" i="68"/>
  <c r="B255" i="68"/>
  <c r="C255" i="68"/>
  <c r="B256" i="68"/>
  <c r="C256" i="68"/>
  <c r="B257" i="68"/>
  <c r="C257" i="68"/>
  <c r="B258" i="68"/>
  <c r="C258" i="68"/>
  <c r="B259" i="68"/>
  <c r="C259" i="68"/>
  <c r="B260" i="68"/>
  <c r="C260" i="68"/>
  <c r="B261" i="68"/>
  <c r="C261" i="68"/>
  <c r="B262" i="68"/>
  <c r="C262" i="68"/>
  <c r="B263" i="68"/>
  <c r="C263" i="68"/>
  <c r="B264" i="68"/>
  <c r="C264" i="68"/>
  <c r="B265" i="68"/>
  <c r="C265" i="68"/>
  <c r="B266" i="68"/>
  <c r="C266" i="68"/>
  <c r="B267" i="68"/>
  <c r="C267" i="68"/>
  <c r="B268" i="68"/>
  <c r="C268" i="68"/>
  <c r="B269" i="68"/>
  <c r="C269" i="68"/>
  <c r="B270" i="68"/>
  <c r="C270" i="68"/>
  <c r="B271" i="68"/>
  <c r="C271" i="68"/>
  <c r="B272" i="68"/>
  <c r="C272" i="68"/>
  <c r="B273" i="68"/>
  <c r="C273" i="68"/>
  <c r="B274" i="68"/>
  <c r="C274" i="68"/>
  <c r="B275" i="68"/>
  <c r="C275" i="68"/>
  <c r="B276" i="68"/>
  <c r="C276" i="68"/>
  <c r="B277" i="68"/>
  <c r="C277" i="68"/>
  <c r="B278" i="68"/>
  <c r="C278" i="68"/>
  <c r="B279" i="68"/>
  <c r="C279" i="68"/>
  <c r="B280" i="68"/>
  <c r="C280" i="68"/>
  <c r="B281" i="68"/>
  <c r="C281" i="68"/>
  <c r="B282" i="68"/>
  <c r="C282" i="68"/>
  <c r="B283" i="68"/>
  <c r="C283" i="68"/>
  <c r="B284" i="68"/>
  <c r="C284" i="68"/>
  <c r="B285" i="68"/>
  <c r="C285" i="68"/>
  <c r="B286" i="68"/>
  <c r="C286" i="68"/>
  <c r="B287" i="68"/>
  <c r="C287" i="68"/>
  <c r="B288" i="68"/>
  <c r="C288" i="68"/>
  <c r="B289" i="68"/>
  <c r="C289" i="68"/>
  <c r="B290" i="68"/>
  <c r="C290" i="68"/>
  <c r="B291" i="68"/>
  <c r="C291" i="68"/>
  <c r="B292" i="68"/>
  <c r="C292" i="68"/>
  <c r="B293" i="68"/>
  <c r="C293" i="68"/>
  <c r="B294" i="68"/>
  <c r="C294" i="68"/>
  <c r="B295" i="68"/>
  <c r="C295" i="68"/>
  <c r="B296" i="68"/>
  <c r="C296" i="68"/>
  <c r="B297" i="68"/>
  <c r="C297" i="68"/>
  <c r="B298" i="68"/>
  <c r="C298" i="68"/>
  <c r="B299" i="68"/>
  <c r="C299" i="68"/>
  <c r="B300" i="68"/>
  <c r="C300" i="68"/>
  <c r="H301" i="3"/>
  <c r="T299" i="48" s="1"/>
  <c r="I301" i="3"/>
  <c r="J301" i="3"/>
  <c r="V299" i="48" s="1"/>
  <c r="K301" i="3"/>
  <c r="W299" i="48" s="1"/>
  <c r="L301" i="3"/>
  <c r="X299" i="48" s="1"/>
  <c r="M301" i="3"/>
  <c r="Y299" i="48" s="1"/>
  <c r="N301" i="3"/>
  <c r="Z299" i="48" s="1"/>
  <c r="O301" i="3"/>
  <c r="AA299" i="48" s="1"/>
  <c r="P301" i="3"/>
  <c r="AB299" i="48" s="1"/>
  <c r="Q301" i="3"/>
  <c r="R301" i="3"/>
  <c r="S301" i="3"/>
  <c r="T301" i="3"/>
  <c r="U301" i="3"/>
  <c r="V301" i="3"/>
  <c r="W301" i="3"/>
  <c r="X301" i="3"/>
  <c r="Y301" i="3"/>
  <c r="Z301" i="3"/>
  <c r="H302" i="3"/>
  <c r="T300" i="48" s="1"/>
  <c r="I302" i="3"/>
  <c r="J302" i="3"/>
  <c r="V300" i="48" s="1"/>
  <c r="K302" i="3"/>
  <c r="W300" i="48" s="1"/>
  <c r="L302" i="3"/>
  <c r="X300" i="48" s="1"/>
  <c r="M302" i="3"/>
  <c r="Y300" i="48" s="1"/>
  <c r="N302" i="3"/>
  <c r="Z300" i="48" s="1"/>
  <c r="O302" i="3"/>
  <c r="AA300" i="48" s="1"/>
  <c r="P302" i="3"/>
  <c r="AB300" i="48" s="1"/>
  <c r="Q302" i="3"/>
  <c r="R302" i="3"/>
  <c r="S302" i="3"/>
  <c r="T302" i="3"/>
  <c r="U302" i="3"/>
  <c r="V302" i="3"/>
  <c r="W302" i="3"/>
  <c r="X302" i="3"/>
  <c r="Y302" i="3"/>
  <c r="Z302" i="3"/>
  <c r="H303" i="3"/>
  <c r="T301" i="48" s="1"/>
  <c r="I303" i="3"/>
  <c r="J303" i="3"/>
  <c r="V301" i="48" s="1"/>
  <c r="K303" i="3"/>
  <c r="W301" i="48" s="1"/>
  <c r="L303" i="3"/>
  <c r="X301" i="48" s="1"/>
  <c r="M303" i="3"/>
  <c r="Y301" i="48" s="1"/>
  <c r="N303" i="3"/>
  <c r="Z301" i="48" s="1"/>
  <c r="O303" i="3"/>
  <c r="AA301" i="48" s="1"/>
  <c r="P303" i="3"/>
  <c r="AB301" i="48" s="1"/>
  <c r="Q303" i="3"/>
  <c r="R303" i="3"/>
  <c r="S303" i="3"/>
  <c r="T303" i="3"/>
  <c r="U303" i="3"/>
  <c r="V303" i="3"/>
  <c r="W303" i="3"/>
  <c r="X303" i="3"/>
  <c r="Y303" i="3"/>
  <c r="Z303" i="3"/>
  <c r="R301" i="48" l="1"/>
  <c r="R300" i="48"/>
  <c r="R299" i="48"/>
  <c r="U300" i="48"/>
  <c r="G302" i="3"/>
  <c r="E300" i="48" s="1"/>
  <c r="U299" i="48"/>
  <c r="G301" i="3"/>
  <c r="E299" i="48" s="1"/>
  <c r="U301" i="48"/>
  <c r="G303" i="3"/>
  <c r="E301" i="48" s="1"/>
  <c r="D301" i="86"/>
  <c r="E301" i="86"/>
  <c r="F301" i="86"/>
  <c r="G301" i="86"/>
  <c r="H301" i="86"/>
  <c r="I301" i="86"/>
  <c r="J301" i="86"/>
  <c r="K301" i="86"/>
  <c r="L301" i="86"/>
  <c r="M301" i="86"/>
  <c r="N301" i="86"/>
  <c r="O301" i="86"/>
  <c r="P301" i="86"/>
  <c r="Q301" i="86"/>
  <c r="R301" i="86"/>
  <c r="S301" i="86"/>
  <c r="T301" i="86"/>
  <c r="U301" i="86"/>
  <c r="V301" i="86"/>
  <c r="D302" i="86"/>
  <c r="E302" i="86"/>
  <c r="F302" i="86"/>
  <c r="G302" i="86"/>
  <c r="H302" i="86"/>
  <c r="I302" i="86"/>
  <c r="J302" i="86"/>
  <c r="K302" i="86"/>
  <c r="L302" i="86"/>
  <c r="M302" i="86"/>
  <c r="N302" i="86"/>
  <c r="O302" i="86"/>
  <c r="P302" i="86"/>
  <c r="Q302" i="86"/>
  <c r="R302" i="86"/>
  <c r="S302" i="86"/>
  <c r="T302" i="86"/>
  <c r="U302" i="86"/>
  <c r="V302" i="86"/>
  <c r="D303" i="86"/>
  <c r="E303" i="86"/>
  <c r="F303" i="86"/>
  <c r="G303" i="86"/>
  <c r="H303" i="86"/>
  <c r="I303" i="86"/>
  <c r="J303" i="86"/>
  <c r="K303" i="86"/>
  <c r="L303" i="86"/>
  <c r="M303" i="86"/>
  <c r="N303" i="86"/>
  <c r="O303" i="86"/>
  <c r="P303" i="86"/>
  <c r="Q303" i="86"/>
  <c r="R303" i="86"/>
  <c r="S303" i="86"/>
  <c r="T303" i="86"/>
  <c r="U303" i="86"/>
  <c r="V303" i="86"/>
  <c r="B301" i="86"/>
  <c r="B302" i="86"/>
  <c r="B303" i="86"/>
  <c r="A303" i="86"/>
  <c r="A301" i="86"/>
  <c r="A302" i="86" s="1"/>
  <c r="G216" i="48"/>
  <c r="J216" i="48" s="1"/>
  <c r="M216" i="48"/>
  <c r="N216" i="48" s="1"/>
  <c r="G219" i="48"/>
  <c r="J219" i="48" s="1"/>
  <c r="G24" i="48"/>
  <c r="J24" i="48" s="1"/>
  <c r="G87" i="48"/>
  <c r="J87" i="48" s="1"/>
  <c r="G179" i="48"/>
  <c r="J179" i="48" s="1"/>
  <c r="M179" i="48"/>
  <c r="N179" i="48" s="1"/>
  <c r="G165" i="48"/>
  <c r="J165" i="48" s="1"/>
  <c r="M165" i="48"/>
  <c r="N165" i="48" s="1"/>
  <c r="G138" i="48"/>
  <c r="J138" i="48" s="1"/>
  <c r="G134" i="48"/>
  <c r="J134" i="48" s="1"/>
  <c r="M134" i="48"/>
  <c r="N134" i="48" s="1"/>
  <c r="G212" i="48"/>
  <c r="J212" i="48" s="1"/>
  <c r="G239" i="48"/>
  <c r="J239" i="48" s="1"/>
  <c r="M239" i="48"/>
  <c r="N239" i="48" s="1"/>
  <c r="M131" i="48"/>
  <c r="N131" i="48" s="1"/>
  <c r="M243" i="48"/>
  <c r="N243" i="48" s="1"/>
  <c r="G167" i="48"/>
  <c r="J167" i="48" s="1"/>
  <c r="M150" i="48"/>
  <c r="N150" i="48" s="1"/>
  <c r="G226" i="48"/>
  <c r="J226" i="48" s="1"/>
  <c r="G244" i="48"/>
  <c r="J244" i="48" s="1"/>
  <c r="M245" i="48"/>
  <c r="M246" i="48"/>
  <c r="N246" i="48" s="1"/>
  <c r="M247" i="48"/>
  <c r="N247" i="48" s="1"/>
  <c r="M248" i="48"/>
  <c r="N248" i="48" s="1"/>
  <c r="G249" i="48"/>
  <c r="J249" i="48" s="1"/>
  <c r="M249" i="48"/>
  <c r="N249" i="48" s="1"/>
  <c r="G250" i="48"/>
  <c r="J250" i="48" s="1"/>
  <c r="M250" i="48"/>
  <c r="N250" i="48" s="1"/>
  <c r="G251" i="48"/>
  <c r="J251" i="48" s="1"/>
  <c r="G252" i="48"/>
  <c r="J252" i="48" s="1"/>
  <c r="M253" i="48"/>
  <c r="G255" i="48"/>
  <c r="J255" i="48" s="1"/>
  <c r="G256" i="48"/>
  <c r="J256" i="48" s="1"/>
  <c r="M256" i="48"/>
  <c r="N256" i="48" s="1"/>
  <c r="M257" i="48"/>
  <c r="N257" i="48" s="1"/>
  <c r="G258" i="48"/>
  <c r="J258" i="48" s="1"/>
  <c r="G259" i="48"/>
  <c r="J259" i="48" s="1"/>
  <c r="M260" i="48"/>
  <c r="G261" i="48"/>
  <c r="J261" i="48" s="1"/>
  <c r="M262" i="48"/>
  <c r="N262" i="48" s="1"/>
  <c r="M264" i="48"/>
  <c r="N264" i="48" s="1"/>
  <c r="G265" i="48"/>
  <c r="J265" i="48" s="1"/>
  <c r="M265" i="48"/>
  <c r="N265" i="48" s="1"/>
  <c r="G267" i="48"/>
  <c r="J267" i="48" s="1"/>
  <c r="M267" i="48"/>
  <c r="N267" i="48" s="1"/>
  <c r="G270" i="48"/>
  <c r="J270" i="48" s="1"/>
  <c r="M270" i="48"/>
  <c r="N270" i="48" s="1"/>
  <c r="M272" i="48"/>
  <c r="N272" i="48" s="1"/>
  <c r="G273" i="48"/>
  <c r="J273" i="48" s="1"/>
  <c r="M273" i="48"/>
  <c r="N273" i="48" s="1"/>
  <c r="G275" i="48"/>
  <c r="J275" i="48" s="1"/>
  <c r="M275" i="48"/>
  <c r="N275" i="48" s="1"/>
  <c r="G278" i="48"/>
  <c r="J278" i="48" s="1"/>
  <c r="M278" i="48"/>
  <c r="N278" i="48" s="1"/>
  <c r="G282" i="48"/>
  <c r="J282" i="48" s="1"/>
  <c r="G283" i="48"/>
  <c r="J283" i="48" s="1"/>
  <c r="G286" i="48"/>
  <c r="J286" i="48" s="1"/>
  <c r="M286" i="48"/>
  <c r="N286" i="48" s="1"/>
  <c r="G288" i="48"/>
  <c r="J288" i="48" s="1"/>
  <c r="M288" i="48"/>
  <c r="N288" i="48" s="1"/>
  <c r="G289" i="48"/>
  <c r="J289" i="48" s="1"/>
  <c r="M289" i="48"/>
  <c r="N289" i="48" s="1"/>
  <c r="G290" i="48"/>
  <c r="J290" i="48" s="1"/>
  <c r="G291" i="48"/>
  <c r="J291" i="48" s="1"/>
  <c r="M291" i="48"/>
  <c r="N291" i="48" s="1"/>
  <c r="G293" i="48"/>
  <c r="J293" i="48" s="1"/>
  <c r="M293" i="48"/>
  <c r="G294" i="48"/>
  <c r="J294" i="48" s="1"/>
  <c r="M298" i="48"/>
  <c r="N298" i="48" s="1"/>
  <c r="H220" i="3"/>
  <c r="T216" i="48" s="1"/>
  <c r="I220" i="3"/>
  <c r="J220" i="3"/>
  <c r="V216" i="48" s="1"/>
  <c r="K220" i="3"/>
  <c r="W216" i="48" s="1"/>
  <c r="L220" i="3"/>
  <c r="X216" i="48" s="1"/>
  <c r="M220" i="3"/>
  <c r="Y216" i="48" s="1"/>
  <c r="N220" i="3"/>
  <c r="Z216" i="48" s="1"/>
  <c r="O220" i="3"/>
  <c r="AA216" i="48" s="1"/>
  <c r="P220" i="3"/>
  <c r="AB216" i="48" s="1"/>
  <c r="Q220" i="3"/>
  <c r="R220" i="3"/>
  <c r="S220" i="3"/>
  <c r="T220" i="3"/>
  <c r="U220" i="3"/>
  <c r="V220" i="3"/>
  <c r="W220" i="3"/>
  <c r="X220" i="3"/>
  <c r="Y220" i="3"/>
  <c r="Z220" i="3"/>
  <c r="H221" i="3"/>
  <c r="T219" i="48" s="1"/>
  <c r="I221" i="3"/>
  <c r="J221" i="3"/>
  <c r="V219" i="48" s="1"/>
  <c r="K221" i="3"/>
  <c r="W219" i="48" s="1"/>
  <c r="L221" i="3"/>
  <c r="X219" i="48" s="1"/>
  <c r="M221" i="3"/>
  <c r="Y219" i="48" s="1"/>
  <c r="N221" i="3"/>
  <c r="Z219" i="48" s="1"/>
  <c r="O221" i="3"/>
  <c r="AA219" i="48" s="1"/>
  <c r="P221" i="3"/>
  <c r="AB219" i="48" s="1"/>
  <c r="Q221" i="3"/>
  <c r="R221" i="3"/>
  <c r="S221" i="3"/>
  <c r="T221" i="3"/>
  <c r="U221" i="3"/>
  <c r="V221" i="3"/>
  <c r="W221" i="3"/>
  <c r="X221" i="3"/>
  <c r="Y221" i="3"/>
  <c r="Z221" i="3"/>
  <c r="H222" i="3"/>
  <c r="T24" i="48" s="1"/>
  <c r="I222" i="3"/>
  <c r="J222" i="3"/>
  <c r="V24" i="48" s="1"/>
  <c r="K222" i="3"/>
  <c r="W24" i="48" s="1"/>
  <c r="L222" i="3"/>
  <c r="X24" i="48" s="1"/>
  <c r="M222" i="3"/>
  <c r="Y24" i="48" s="1"/>
  <c r="N222" i="3"/>
  <c r="Z24" i="48" s="1"/>
  <c r="O222" i="3"/>
  <c r="AA24" i="48" s="1"/>
  <c r="P222" i="3"/>
  <c r="AB24" i="48" s="1"/>
  <c r="Q222" i="3"/>
  <c r="R222" i="3"/>
  <c r="S222" i="3"/>
  <c r="T222" i="3"/>
  <c r="U222" i="3"/>
  <c r="V222" i="3"/>
  <c r="W222" i="3"/>
  <c r="X222" i="3"/>
  <c r="Y222" i="3"/>
  <c r="Z222" i="3"/>
  <c r="H223" i="3"/>
  <c r="T147" i="48" s="1"/>
  <c r="I223" i="3"/>
  <c r="J223" i="3"/>
  <c r="V147" i="48" s="1"/>
  <c r="K223" i="3"/>
  <c r="W147" i="48" s="1"/>
  <c r="L223" i="3"/>
  <c r="X147" i="48" s="1"/>
  <c r="M223" i="3"/>
  <c r="Y147" i="48" s="1"/>
  <c r="N223" i="3"/>
  <c r="Z147" i="48" s="1"/>
  <c r="O223" i="3"/>
  <c r="AA147" i="48" s="1"/>
  <c r="P223" i="3"/>
  <c r="AB147" i="48" s="1"/>
  <c r="Q223" i="3"/>
  <c r="R223" i="3"/>
  <c r="S223" i="3"/>
  <c r="T223" i="3"/>
  <c r="U223" i="3"/>
  <c r="V223" i="3"/>
  <c r="W223" i="3"/>
  <c r="X223" i="3"/>
  <c r="Y223" i="3"/>
  <c r="Z223" i="3"/>
  <c r="H224" i="3"/>
  <c r="T187" i="48" s="1"/>
  <c r="I224" i="3"/>
  <c r="J224" i="3"/>
  <c r="V187" i="48" s="1"/>
  <c r="K224" i="3"/>
  <c r="W187" i="48" s="1"/>
  <c r="L224" i="3"/>
  <c r="X187" i="48" s="1"/>
  <c r="M224" i="3"/>
  <c r="Y187" i="48" s="1"/>
  <c r="N224" i="3"/>
  <c r="Z187" i="48" s="1"/>
  <c r="O224" i="3"/>
  <c r="AA187" i="48" s="1"/>
  <c r="P224" i="3"/>
  <c r="AB187" i="48" s="1"/>
  <c r="Q224" i="3"/>
  <c r="R224" i="3"/>
  <c r="S224" i="3"/>
  <c r="T224" i="3"/>
  <c r="U224" i="3"/>
  <c r="V224" i="3"/>
  <c r="W224" i="3"/>
  <c r="X224" i="3"/>
  <c r="Y224" i="3"/>
  <c r="Z224" i="3"/>
  <c r="H225" i="3"/>
  <c r="T87" i="48" s="1"/>
  <c r="I225" i="3"/>
  <c r="J225" i="3"/>
  <c r="V87" i="48" s="1"/>
  <c r="K225" i="3"/>
  <c r="W87" i="48" s="1"/>
  <c r="L225" i="3"/>
  <c r="X87" i="48" s="1"/>
  <c r="M225" i="3"/>
  <c r="Y87" i="48" s="1"/>
  <c r="N225" i="3"/>
  <c r="Z87" i="48" s="1"/>
  <c r="O225" i="3"/>
  <c r="AA87" i="48" s="1"/>
  <c r="P225" i="3"/>
  <c r="AB87" i="48" s="1"/>
  <c r="Q225" i="3"/>
  <c r="R225" i="3"/>
  <c r="S225" i="3"/>
  <c r="T225" i="3"/>
  <c r="U225" i="3"/>
  <c r="V225" i="3"/>
  <c r="W225" i="3"/>
  <c r="X225" i="3"/>
  <c r="Y225" i="3"/>
  <c r="Z225" i="3"/>
  <c r="H226" i="3"/>
  <c r="T126" i="48" s="1"/>
  <c r="I226" i="3"/>
  <c r="J226" i="3"/>
  <c r="V126" i="48" s="1"/>
  <c r="K226" i="3"/>
  <c r="W126" i="48" s="1"/>
  <c r="L226" i="3"/>
  <c r="X126" i="48" s="1"/>
  <c r="M226" i="3"/>
  <c r="Y126" i="48" s="1"/>
  <c r="N226" i="3"/>
  <c r="Z126" i="48" s="1"/>
  <c r="O226" i="3"/>
  <c r="AA126" i="48" s="1"/>
  <c r="P226" i="3"/>
  <c r="AB126" i="48" s="1"/>
  <c r="Q226" i="3"/>
  <c r="R226" i="3"/>
  <c r="S226" i="3"/>
  <c r="T226" i="3"/>
  <c r="U226" i="3"/>
  <c r="V226" i="3"/>
  <c r="W226" i="3"/>
  <c r="X226" i="3"/>
  <c r="Y226" i="3"/>
  <c r="Z226" i="3"/>
  <c r="H227" i="3"/>
  <c r="T179" i="48" s="1"/>
  <c r="I227" i="3"/>
  <c r="J227" i="3"/>
  <c r="V179" i="48" s="1"/>
  <c r="K227" i="3"/>
  <c r="W179" i="48" s="1"/>
  <c r="L227" i="3"/>
  <c r="X179" i="48" s="1"/>
  <c r="M227" i="3"/>
  <c r="Y179" i="48" s="1"/>
  <c r="N227" i="3"/>
  <c r="Z179" i="48" s="1"/>
  <c r="O227" i="3"/>
  <c r="AA179" i="48" s="1"/>
  <c r="P227" i="3"/>
  <c r="AB179" i="48" s="1"/>
  <c r="Q227" i="3"/>
  <c r="R227" i="3"/>
  <c r="S227" i="3"/>
  <c r="T227" i="3"/>
  <c r="U227" i="3"/>
  <c r="V227" i="3"/>
  <c r="W227" i="3"/>
  <c r="X227" i="3"/>
  <c r="Y227" i="3"/>
  <c r="Z227" i="3"/>
  <c r="H228" i="3"/>
  <c r="T118" i="48" s="1"/>
  <c r="I228" i="3"/>
  <c r="J228" i="3"/>
  <c r="V118" i="48" s="1"/>
  <c r="K228" i="3"/>
  <c r="W118" i="48" s="1"/>
  <c r="L228" i="3"/>
  <c r="X118" i="48" s="1"/>
  <c r="M228" i="3"/>
  <c r="Y118" i="48" s="1"/>
  <c r="N228" i="3"/>
  <c r="Z118" i="48" s="1"/>
  <c r="O228" i="3"/>
  <c r="AA118" i="48" s="1"/>
  <c r="P228" i="3"/>
  <c r="AB118" i="48" s="1"/>
  <c r="Q228" i="3"/>
  <c r="R228" i="3"/>
  <c r="S228" i="3"/>
  <c r="T228" i="3"/>
  <c r="U228" i="3"/>
  <c r="V228" i="3"/>
  <c r="W228" i="3"/>
  <c r="X228" i="3"/>
  <c r="Y228" i="3"/>
  <c r="Z228" i="3"/>
  <c r="H229" i="3"/>
  <c r="T165" i="48" s="1"/>
  <c r="I229" i="3"/>
  <c r="J229" i="3"/>
  <c r="V165" i="48" s="1"/>
  <c r="K229" i="3"/>
  <c r="W165" i="48" s="1"/>
  <c r="L229" i="3"/>
  <c r="X165" i="48" s="1"/>
  <c r="M229" i="3"/>
  <c r="Y165" i="48" s="1"/>
  <c r="N229" i="3"/>
  <c r="Z165" i="48" s="1"/>
  <c r="O229" i="3"/>
  <c r="AA165" i="48" s="1"/>
  <c r="P229" i="3"/>
  <c r="AB165" i="48" s="1"/>
  <c r="Q229" i="3"/>
  <c r="R229" i="3"/>
  <c r="S229" i="3"/>
  <c r="T229" i="3"/>
  <c r="U229" i="3"/>
  <c r="V229" i="3"/>
  <c r="W229" i="3"/>
  <c r="X229" i="3"/>
  <c r="Y229" i="3"/>
  <c r="Z229" i="3"/>
  <c r="H230" i="3"/>
  <c r="T188" i="48" s="1"/>
  <c r="I230" i="3"/>
  <c r="J230" i="3"/>
  <c r="V188" i="48" s="1"/>
  <c r="K230" i="3"/>
  <c r="W188" i="48" s="1"/>
  <c r="L230" i="3"/>
  <c r="X188" i="48" s="1"/>
  <c r="M230" i="3"/>
  <c r="Y188" i="48" s="1"/>
  <c r="N230" i="3"/>
  <c r="Z188" i="48" s="1"/>
  <c r="O230" i="3"/>
  <c r="AA188" i="48" s="1"/>
  <c r="P230" i="3"/>
  <c r="AB188" i="48" s="1"/>
  <c r="Q230" i="3"/>
  <c r="R230" i="3"/>
  <c r="S230" i="3"/>
  <c r="T230" i="3"/>
  <c r="U230" i="3"/>
  <c r="V230" i="3"/>
  <c r="W230" i="3"/>
  <c r="X230" i="3"/>
  <c r="Y230" i="3"/>
  <c r="Z230" i="3"/>
  <c r="H231" i="3"/>
  <c r="T209" i="48" s="1"/>
  <c r="I231" i="3"/>
  <c r="J231" i="3"/>
  <c r="V209" i="48" s="1"/>
  <c r="K231" i="3"/>
  <c r="W209" i="48" s="1"/>
  <c r="L231" i="3"/>
  <c r="X209" i="48" s="1"/>
  <c r="M231" i="3"/>
  <c r="Y209" i="48" s="1"/>
  <c r="N231" i="3"/>
  <c r="Z209" i="48" s="1"/>
  <c r="O231" i="3"/>
  <c r="AA209" i="48" s="1"/>
  <c r="P231" i="3"/>
  <c r="AB209" i="48" s="1"/>
  <c r="Q231" i="3"/>
  <c r="R231" i="3"/>
  <c r="S231" i="3"/>
  <c r="T231" i="3"/>
  <c r="U231" i="3"/>
  <c r="V231" i="3"/>
  <c r="W231" i="3"/>
  <c r="X231" i="3"/>
  <c r="Y231" i="3"/>
  <c r="Z231" i="3"/>
  <c r="H232" i="3"/>
  <c r="T130" i="48" s="1"/>
  <c r="I232" i="3"/>
  <c r="J232" i="3"/>
  <c r="V130" i="48" s="1"/>
  <c r="K232" i="3"/>
  <c r="W130" i="48" s="1"/>
  <c r="L232" i="3"/>
  <c r="X130" i="48" s="1"/>
  <c r="M232" i="3"/>
  <c r="Y130" i="48" s="1"/>
  <c r="N232" i="3"/>
  <c r="Z130" i="48" s="1"/>
  <c r="O232" i="3"/>
  <c r="AA130" i="48" s="1"/>
  <c r="P232" i="3"/>
  <c r="AB130" i="48" s="1"/>
  <c r="Q232" i="3"/>
  <c r="R232" i="3"/>
  <c r="S232" i="3"/>
  <c r="T232" i="3"/>
  <c r="U232" i="3"/>
  <c r="V232" i="3"/>
  <c r="W232" i="3"/>
  <c r="X232" i="3"/>
  <c r="Y232" i="3"/>
  <c r="Z232" i="3"/>
  <c r="H233" i="3"/>
  <c r="T138" i="48" s="1"/>
  <c r="I233" i="3"/>
  <c r="J233" i="3"/>
  <c r="V138" i="48" s="1"/>
  <c r="K233" i="3"/>
  <c r="W138" i="48" s="1"/>
  <c r="L233" i="3"/>
  <c r="X138" i="48" s="1"/>
  <c r="M233" i="3"/>
  <c r="Y138" i="48" s="1"/>
  <c r="N233" i="3"/>
  <c r="Z138" i="48" s="1"/>
  <c r="O233" i="3"/>
  <c r="AA138" i="48" s="1"/>
  <c r="P233" i="3"/>
  <c r="AB138" i="48" s="1"/>
  <c r="Q233" i="3"/>
  <c r="R233" i="3"/>
  <c r="S233" i="3"/>
  <c r="T233" i="3"/>
  <c r="U233" i="3"/>
  <c r="V233" i="3"/>
  <c r="W233" i="3"/>
  <c r="X233" i="3"/>
  <c r="Y233" i="3"/>
  <c r="Z233" i="3"/>
  <c r="H234" i="3"/>
  <c r="T97" i="48" s="1"/>
  <c r="I234" i="3"/>
  <c r="J234" i="3"/>
  <c r="V97" i="48" s="1"/>
  <c r="K234" i="3"/>
  <c r="W97" i="48" s="1"/>
  <c r="L234" i="3"/>
  <c r="X97" i="48" s="1"/>
  <c r="M234" i="3"/>
  <c r="Y97" i="48" s="1"/>
  <c r="N234" i="3"/>
  <c r="Z97" i="48" s="1"/>
  <c r="O234" i="3"/>
  <c r="AA97" i="48" s="1"/>
  <c r="P234" i="3"/>
  <c r="AB97" i="48" s="1"/>
  <c r="Q234" i="3"/>
  <c r="R234" i="3"/>
  <c r="S234" i="3"/>
  <c r="T234" i="3"/>
  <c r="U234" i="3"/>
  <c r="V234" i="3"/>
  <c r="W234" i="3"/>
  <c r="X234" i="3"/>
  <c r="Y234" i="3"/>
  <c r="Z234" i="3"/>
  <c r="H235" i="3"/>
  <c r="T134" i="48" s="1"/>
  <c r="I235" i="3"/>
  <c r="J235" i="3"/>
  <c r="V134" i="48" s="1"/>
  <c r="K235" i="3"/>
  <c r="W134" i="48" s="1"/>
  <c r="L235" i="3"/>
  <c r="X134" i="48" s="1"/>
  <c r="M235" i="3"/>
  <c r="Y134" i="48" s="1"/>
  <c r="N235" i="3"/>
  <c r="Z134" i="48" s="1"/>
  <c r="O235" i="3"/>
  <c r="AA134" i="48" s="1"/>
  <c r="P235" i="3"/>
  <c r="AB134" i="48" s="1"/>
  <c r="Q235" i="3"/>
  <c r="R235" i="3"/>
  <c r="S235" i="3"/>
  <c r="T235" i="3"/>
  <c r="U235" i="3"/>
  <c r="V235" i="3"/>
  <c r="W235" i="3"/>
  <c r="X235" i="3"/>
  <c r="Y235" i="3"/>
  <c r="Z235" i="3"/>
  <c r="H236" i="3"/>
  <c r="T212" i="48" s="1"/>
  <c r="I236" i="3"/>
  <c r="J236" i="3"/>
  <c r="V212" i="48" s="1"/>
  <c r="K236" i="3"/>
  <c r="W212" i="48" s="1"/>
  <c r="L236" i="3"/>
  <c r="X212" i="48" s="1"/>
  <c r="M236" i="3"/>
  <c r="Y212" i="48" s="1"/>
  <c r="N236" i="3"/>
  <c r="Z212" i="48" s="1"/>
  <c r="O236" i="3"/>
  <c r="AA212" i="48" s="1"/>
  <c r="P236" i="3"/>
  <c r="AB212" i="48" s="1"/>
  <c r="Q236" i="3"/>
  <c r="R236" i="3"/>
  <c r="S236" i="3"/>
  <c r="T236" i="3"/>
  <c r="U236" i="3"/>
  <c r="V236" i="3"/>
  <c r="W236" i="3"/>
  <c r="X236" i="3"/>
  <c r="Y236" i="3"/>
  <c r="Z236" i="3"/>
  <c r="H237" i="3"/>
  <c r="T239" i="48" s="1"/>
  <c r="I237" i="3"/>
  <c r="J237" i="3"/>
  <c r="V239" i="48" s="1"/>
  <c r="K237" i="3"/>
  <c r="W239" i="48" s="1"/>
  <c r="L237" i="3"/>
  <c r="X239" i="48" s="1"/>
  <c r="M237" i="3"/>
  <c r="Y239" i="48" s="1"/>
  <c r="N237" i="3"/>
  <c r="Z239" i="48" s="1"/>
  <c r="O237" i="3"/>
  <c r="AA239" i="48" s="1"/>
  <c r="P237" i="3"/>
  <c r="AB239" i="48" s="1"/>
  <c r="Q237" i="3"/>
  <c r="R237" i="3"/>
  <c r="S237" i="3"/>
  <c r="T237" i="3"/>
  <c r="U237" i="3"/>
  <c r="V237" i="3"/>
  <c r="W237" i="3"/>
  <c r="X237" i="3"/>
  <c r="Y237" i="3"/>
  <c r="Z237" i="3"/>
  <c r="H238" i="3"/>
  <c r="T131" i="48" s="1"/>
  <c r="I238" i="3"/>
  <c r="J238" i="3"/>
  <c r="V131" i="48" s="1"/>
  <c r="K238" i="3"/>
  <c r="W131" i="48" s="1"/>
  <c r="L238" i="3"/>
  <c r="X131" i="48" s="1"/>
  <c r="M238" i="3"/>
  <c r="Y131" i="48" s="1"/>
  <c r="N238" i="3"/>
  <c r="Z131" i="48" s="1"/>
  <c r="O238" i="3"/>
  <c r="AA131" i="48" s="1"/>
  <c r="P238" i="3"/>
  <c r="AB131" i="48" s="1"/>
  <c r="Q238" i="3"/>
  <c r="R238" i="3"/>
  <c r="S238" i="3"/>
  <c r="T238" i="3"/>
  <c r="U238" i="3"/>
  <c r="V238" i="3"/>
  <c r="W238" i="3"/>
  <c r="X238" i="3"/>
  <c r="Y238" i="3"/>
  <c r="Z238" i="3"/>
  <c r="H239" i="3"/>
  <c r="T65" i="48" s="1"/>
  <c r="I239" i="3"/>
  <c r="J239" i="3"/>
  <c r="V65" i="48" s="1"/>
  <c r="K239" i="3"/>
  <c r="W65" i="48" s="1"/>
  <c r="L239" i="3"/>
  <c r="X65" i="48" s="1"/>
  <c r="M239" i="3"/>
  <c r="Y65" i="48" s="1"/>
  <c r="N239" i="3"/>
  <c r="Z65" i="48" s="1"/>
  <c r="O239" i="3"/>
  <c r="AA65" i="48" s="1"/>
  <c r="P239" i="3"/>
  <c r="AB65" i="48" s="1"/>
  <c r="Q239" i="3"/>
  <c r="R239" i="3"/>
  <c r="S239" i="3"/>
  <c r="T239" i="3"/>
  <c r="U239" i="3"/>
  <c r="V239" i="3"/>
  <c r="W239" i="3"/>
  <c r="X239" i="3"/>
  <c r="Y239" i="3"/>
  <c r="Z239" i="3"/>
  <c r="H240" i="3"/>
  <c r="T243" i="48" s="1"/>
  <c r="I240" i="3"/>
  <c r="J240" i="3"/>
  <c r="V243" i="48" s="1"/>
  <c r="K240" i="3"/>
  <c r="W243" i="48" s="1"/>
  <c r="L240" i="3"/>
  <c r="X243" i="48" s="1"/>
  <c r="M240" i="3"/>
  <c r="Y243" i="48" s="1"/>
  <c r="N240" i="3"/>
  <c r="Z243" i="48" s="1"/>
  <c r="O240" i="3"/>
  <c r="AA243" i="48" s="1"/>
  <c r="P240" i="3"/>
  <c r="AB243" i="48" s="1"/>
  <c r="Q240" i="3"/>
  <c r="R240" i="3"/>
  <c r="S240" i="3"/>
  <c r="T240" i="3"/>
  <c r="U240" i="3"/>
  <c r="V240" i="3"/>
  <c r="W240" i="3"/>
  <c r="X240" i="3"/>
  <c r="Y240" i="3"/>
  <c r="Z240" i="3"/>
  <c r="H241" i="3"/>
  <c r="T167" i="48" s="1"/>
  <c r="I241" i="3"/>
  <c r="J241" i="3"/>
  <c r="V167" i="48" s="1"/>
  <c r="K241" i="3"/>
  <c r="W167" i="48" s="1"/>
  <c r="L241" i="3"/>
  <c r="X167" i="48" s="1"/>
  <c r="M241" i="3"/>
  <c r="Y167" i="48" s="1"/>
  <c r="N241" i="3"/>
  <c r="Z167" i="48" s="1"/>
  <c r="O241" i="3"/>
  <c r="AA167" i="48" s="1"/>
  <c r="P241" i="3"/>
  <c r="AB167" i="48" s="1"/>
  <c r="Q241" i="3"/>
  <c r="R241" i="3"/>
  <c r="S241" i="3"/>
  <c r="T241" i="3"/>
  <c r="U241" i="3"/>
  <c r="V241" i="3"/>
  <c r="W241" i="3"/>
  <c r="X241" i="3"/>
  <c r="Y241" i="3"/>
  <c r="Z241" i="3"/>
  <c r="H242" i="3"/>
  <c r="T161" i="48" s="1"/>
  <c r="I242" i="3"/>
  <c r="J242" i="3"/>
  <c r="V161" i="48" s="1"/>
  <c r="K242" i="3"/>
  <c r="W161" i="48" s="1"/>
  <c r="L242" i="3"/>
  <c r="X161" i="48" s="1"/>
  <c r="M242" i="3"/>
  <c r="Y161" i="48" s="1"/>
  <c r="N242" i="3"/>
  <c r="Z161" i="48" s="1"/>
  <c r="O242" i="3"/>
  <c r="AA161" i="48" s="1"/>
  <c r="P242" i="3"/>
  <c r="AB161" i="48" s="1"/>
  <c r="Q242" i="3"/>
  <c r="R242" i="3"/>
  <c r="S242" i="3"/>
  <c r="T242" i="3"/>
  <c r="U242" i="3"/>
  <c r="V242" i="3"/>
  <c r="W242" i="3"/>
  <c r="X242" i="3"/>
  <c r="Y242" i="3"/>
  <c r="Z242" i="3"/>
  <c r="H243" i="3"/>
  <c r="T150" i="48" s="1"/>
  <c r="I243" i="3"/>
  <c r="J243" i="3"/>
  <c r="V150" i="48" s="1"/>
  <c r="K243" i="3"/>
  <c r="W150" i="48" s="1"/>
  <c r="L243" i="3"/>
  <c r="X150" i="48" s="1"/>
  <c r="M243" i="3"/>
  <c r="Y150" i="48" s="1"/>
  <c r="N243" i="3"/>
  <c r="Z150" i="48" s="1"/>
  <c r="O243" i="3"/>
  <c r="AA150" i="48" s="1"/>
  <c r="P243" i="3"/>
  <c r="AB150" i="48" s="1"/>
  <c r="Q243" i="3"/>
  <c r="R243" i="3"/>
  <c r="S243" i="3"/>
  <c r="T243" i="3"/>
  <c r="U243" i="3"/>
  <c r="V243" i="3"/>
  <c r="W243" i="3"/>
  <c r="X243" i="3"/>
  <c r="Y243" i="3"/>
  <c r="Z243" i="3"/>
  <c r="H244" i="3"/>
  <c r="T226" i="48" s="1"/>
  <c r="I244" i="3"/>
  <c r="J244" i="3"/>
  <c r="V226" i="48" s="1"/>
  <c r="K244" i="3"/>
  <c r="W226" i="48" s="1"/>
  <c r="L244" i="3"/>
  <c r="X226" i="48" s="1"/>
  <c r="M244" i="3"/>
  <c r="Y226" i="48" s="1"/>
  <c r="N244" i="3"/>
  <c r="Z226" i="48" s="1"/>
  <c r="O244" i="3"/>
  <c r="AA226" i="48" s="1"/>
  <c r="P244" i="3"/>
  <c r="AB226" i="48" s="1"/>
  <c r="Q244" i="3"/>
  <c r="R244" i="3"/>
  <c r="S244" i="3"/>
  <c r="T244" i="3"/>
  <c r="U244" i="3"/>
  <c r="V244" i="3"/>
  <c r="W244" i="3"/>
  <c r="X244" i="3"/>
  <c r="Y244" i="3"/>
  <c r="Z244" i="3"/>
  <c r="H245" i="3"/>
  <c r="T218" i="48" s="1"/>
  <c r="I245" i="3"/>
  <c r="J245" i="3"/>
  <c r="V218" i="48" s="1"/>
  <c r="K245" i="3"/>
  <c r="W218" i="48" s="1"/>
  <c r="L245" i="3"/>
  <c r="X218" i="48" s="1"/>
  <c r="M245" i="3"/>
  <c r="Y218" i="48" s="1"/>
  <c r="N245" i="3"/>
  <c r="Z218" i="48" s="1"/>
  <c r="O245" i="3"/>
  <c r="AA218" i="48" s="1"/>
  <c r="P245" i="3"/>
  <c r="AB218" i="48" s="1"/>
  <c r="Q245" i="3"/>
  <c r="R245" i="3"/>
  <c r="S245" i="3"/>
  <c r="T245" i="3"/>
  <c r="U245" i="3"/>
  <c r="V245" i="3"/>
  <c r="W245" i="3"/>
  <c r="X245" i="3"/>
  <c r="Y245" i="3"/>
  <c r="Z245" i="3"/>
  <c r="H246" i="3"/>
  <c r="T244" i="48" s="1"/>
  <c r="I246" i="3"/>
  <c r="J246" i="3"/>
  <c r="V244" i="48" s="1"/>
  <c r="K246" i="3"/>
  <c r="W244" i="48" s="1"/>
  <c r="L246" i="3"/>
  <c r="X244" i="48" s="1"/>
  <c r="M246" i="3"/>
  <c r="Y244" i="48" s="1"/>
  <c r="N246" i="3"/>
  <c r="Z244" i="48" s="1"/>
  <c r="O246" i="3"/>
  <c r="AA244" i="48" s="1"/>
  <c r="P246" i="3"/>
  <c r="AB244" i="48" s="1"/>
  <c r="Q246" i="3"/>
  <c r="R246" i="3"/>
  <c r="S246" i="3"/>
  <c r="T246" i="3"/>
  <c r="U246" i="3"/>
  <c r="V246" i="3"/>
  <c r="W246" i="3"/>
  <c r="X246" i="3"/>
  <c r="Y246" i="3"/>
  <c r="Z246" i="3"/>
  <c r="H247" i="3"/>
  <c r="T245" i="48" s="1"/>
  <c r="I247" i="3"/>
  <c r="J247" i="3"/>
  <c r="V245" i="48" s="1"/>
  <c r="K247" i="3"/>
  <c r="W245" i="48" s="1"/>
  <c r="L247" i="3"/>
  <c r="X245" i="48" s="1"/>
  <c r="M247" i="3"/>
  <c r="Y245" i="48" s="1"/>
  <c r="N247" i="3"/>
  <c r="Z245" i="48" s="1"/>
  <c r="O247" i="3"/>
  <c r="AA245" i="48" s="1"/>
  <c r="P247" i="3"/>
  <c r="AB245" i="48" s="1"/>
  <c r="Q247" i="3"/>
  <c r="R247" i="3"/>
  <c r="S247" i="3"/>
  <c r="T247" i="3"/>
  <c r="U247" i="3"/>
  <c r="V247" i="3"/>
  <c r="W247" i="3"/>
  <c r="X247" i="3"/>
  <c r="Y247" i="3"/>
  <c r="Z247" i="3"/>
  <c r="H248" i="3"/>
  <c r="T246" i="48" s="1"/>
  <c r="I248" i="3"/>
  <c r="J248" i="3"/>
  <c r="V246" i="48" s="1"/>
  <c r="K248" i="3"/>
  <c r="W246" i="48" s="1"/>
  <c r="L248" i="3"/>
  <c r="X246" i="48" s="1"/>
  <c r="M248" i="3"/>
  <c r="Y246" i="48" s="1"/>
  <c r="N248" i="3"/>
  <c r="Z246" i="48" s="1"/>
  <c r="O248" i="3"/>
  <c r="AA246" i="48" s="1"/>
  <c r="P248" i="3"/>
  <c r="AB246" i="48" s="1"/>
  <c r="Q248" i="3"/>
  <c r="R248" i="3"/>
  <c r="S248" i="3"/>
  <c r="T248" i="3"/>
  <c r="U248" i="3"/>
  <c r="V248" i="3"/>
  <c r="W248" i="3"/>
  <c r="X248" i="3"/>
  <c r="Y248" i="3"/>
  <c r="Z248" i="3"/>
  <c r="H249" i="3"/>
  <c r="T247" i="48" s="1"/>
  <c r="I249" i="3"/>
  <c r="J249" i="3"/>
  <c r="V247" i="48" s="1"/>
  <c r="K249" i="3"/>
  <c r="W247" i="48" s="1"/>
  <c r="L249" i="3"/>
  <c r="X247" i="48" s="1"/>
  <c r="M249" i="3"/>
  <c r="Y247" i="48" s="1"/>
  <c r="N249" i="3"/>
  <c r="Z247" i="48" s="1"/>
  <c r="O249" i="3"/>
  <c r="AA247" i="48" s="1"/>
  <c r="P249" i="3"/>
  <c r="AB247" i="48" s="1"/>
  <c r="Q249" i="3"/>
  <c r="R249" i="3"/>
  <c r="S249" i="3"/>
  <c r="T249" i="3"/>
  <c r="U249" i="3"/>
  <c r="V249" i="3"/>
  <c r="W249" i="3"/>
  <c r="X249" i="3"/>
  <c r="Y249" i="3"/>
  <c r="Z249" i="3"/>
  <c r="H250" i="3"/>
  <c r="T248" i="48" s="1"/>
  <c r="I250" i="3"/>
  <c r="J250" i="3"/>
  <c r="V248" i="48" s="1"/>
  <c r="K250" i="3"/>
  <c r="W248" i="48" s="1"/>
  <c r="L250" i="3"/>
  <c r="X248" i="48" s="1"/>
  <c r="M250" i="3"/>
  <c r="Y248" i="48" s="1"/>
  <c r="N250" i="3"/>
  <c r="Z248" i="48" s="1"/>
  <c r="O250" i="3"/>
  <c r="AA248" i="48" s="1"/>
  <c r="P250" i="3"/>
  <c r="AB248" i="48" s="1"/>
  <c r="Q250" i="3"/>
  <c r="R250" i="3"/>
  <c r="S250" i="3"/>
  <c r="T250" i="3"/>
  <c r="U250" i="3"/>
  <c r="V250" i="3"/>
  <c r="W250" i="3"/>
  <c r="X250" i="3"/>
  <c r="Y250" i="3"/>
  <c r="Z250" i="3"/>
  <c r="H251" i="3"/>
  <c r="T249" i="48" s="1"/>
  <c r="I251" i="3"/>
  <c r="J251" i="3"/>
  <c r="V249" i="48" s="1"/>
  <c r="K251" i="3"/>
  <c r="W249" i="48" s="1"/>
  <c r="L251" i="3"/>
  <c r="X249" i="48" s="1"/>
  <c r="M251" i="3"/>
  <c r="Y249" i="48" s="1"/>
  <c r="N251" i="3"/>
  <c r="Z249" i="48" s="1"/>
  <c r="O251" i="3"/>
  <c r="AA249" i="48" s="1"/>
  <c r="P251" i="3"/>
  <c r="AB249" i="48" s="1"/>
  <c r="Q251" i="3"/>
  <c r="R251" i="3"/>
  <c r="S251" i="3"/>
  <c r="T251" i="3"/>
  <c r="U251" i="3"/>
  <c r="V251" i="3"/>
  <c r="W251" i="3"/>
  <c r="X251" i="3"/>
  <c r="Y251" i="3"/>
  <c r="Z251" i="3"/>
  <c r="H252" i="3"/>
  <c r="T250" i="48" s="1"/>
  <c r="I252" i="3"/>
  <c r="J252" i="3"/>
  <c r="V250" i="48" s="1"/>
  <c r="K252" i="3"/>
  <c r="W250" i="48" s="1"/>
  <c r="L252" i="3"/>
  <c r="X250" i="48" s="1"/>
  <c r="M252" i="3"/>
  <c r="Y250" i="48" s="1"/>
  <c r="N252" i="3"/>
  <c r="Z250" i="48" s="1"/>
  <c r="O252" i="3"/>
  <c r="AA250" i="48" s="1"/>
  <c r="P252" i="3"/>
  <c r="AB250" i="48" s="1"/>
  <c r="Q252" i="3"/>
  <c r="R252" i="3"/>
  <c r="S252" i="3"/>
  <c r="T252" i="3"/>
  <c r="U252" i="3"/>
  <c r="V252" i="3"/>
  <c r="W252" i="3"/>
  <c r="X252" i="3"/>
  <c r="Y252" i="3"/>
  <c r="Z252" i="3"/>
  <c r="H253" i="3"/>
  <c r="T251" i="48" s="1"/>
  <c r="I253" i="3"/>
  <c r="J253" i="3"/>
  <c r="V251" i="48" s="1"/>
  <c r="K253" i="3"/>
  <c r="W251" i="48" s="1"/>
  <c r="L253" i="3"/>
  <c r="X251" i="48" s="1"/>
  <c r="M253" i="3"/>
  <c r="Y251" i="48" s="1"/>
  <c r="N253" i="3"/>
  <c r="Z251" i="48" s="1"/>
  <c r="O253" i="3"/>
  <c r="AA251" i="48" s="1"/>
  <c r="P253" i="3"/>
  <c r="AB251" i="48" s="1"/>
  <c r="Q253" i="3"/>
  <c r="R253" i="3"/>
  <c r="S253" i="3"/>
  <c r="T253" i="3"/>
  <c r="U253" i="3"/>
  <c r="V253" i="3"/>
  <c r="W253" i="3"/>
  <c r="X253" i="3"/>
  <c r="Y253" i="3"/>
  <c r="Z253" i="3"/>
  <c r="H254" i="3"/>
  <c r="T252" i="48" s="1"/>
  <c r="I254" i="3"/>
  <c r="J254" i="3"/>
  <c r="V252" i="48" s="1"/>
  <c r="K254" i="3"/>
  <c r="W252" i="48" s="1"/>
  <c r="L254" i="3"/>
  <c r="X252" i="48" s="1"/>
  <c r="M254" i="3"/>
  <c r="Y252" i="48" s="1"/>
  <c r="N254" i="3"/>
  <c r="Z252" i="48" s="1"/>
  <c r="O254" i="3"/>
  <c r="AA252" i="48" s="1"/>
  <c r="P254" i="3"/>
  <c r="AB252" i="48" s="1"/>
  <c r="Q254" i="3"/>
  <c r="R254" i="3"/>
  <c r="S254" i="3"/>
  <c r="T254" i="3"/>
  <c r="U254" i="3"/>
  <c r="V254" i="3"/>
  <c r="W254" i="3"/>
  <c r="X254" i="3"/>
  <c r="Y254" i="3"/>
  <c r="Z254" i="3"/>
  <c r="H255" i="3"/>
  <c r="T253" i="48" s="1"/>
  <c r="I255" i="3"/>
  <c r="J255" i="3"/>
  <c r="V253" i="48" s="1"/>
  <c r="K255" i="3"/>
  <c r="W253" i="48" s="1"/>
  <c r="L255" i="3"/>
  <c r="X253" i="48" s="1"/>
  <c r="M255" i="3"/>
  <c r="Y253" i="48" s="1"/>
  <c r="N255" i="3"/>
  <c r="Z253" i="48" s="1"/>
  <c r="O255" i="3"/>
  <c r="AA253" i="48" s="1"/>
  <c r="P255" i="3"/>
  <c r="AB253" i="48" s="1"/>
  <c r="Q255" i="3"/>
  <c r="R255" i="3"/>
  <c r="S255" i="3"/>
  <c r="T255" i="3"/>
  <c r="U255" i="3"/>
  <c r="V255" i="3"/>
  <c r="W255" i="3"/>
  <c r="X255" i="3"/>
  <c r="Y255" i="3"/>
  <c r="Z255" i="3"/>
  <c r="H256" i="3"/>
  <c r="T254" i="48" s="1"/>
  <c r="I256" i="3"/>
  <c r="J256" i="3"/>
  <c r="V254" i="48" s="1"/>
  <c r="K256" i="3"/>
  <c r="W254" i="48" s="1"/>
  <c r="L256" i="3"/>
  <c r="X254" i="48" s="1"/>
  <c r="M256" i="3"/>
  <c r="Y254" i="48" s="1"/>
  <c r="N256" i="3"/>
  <c r="Z254" i="48" s="1"/>
  <c r="O256" i="3"/>
  <c r="AA254" i="48" s="1"/>
  <c r="P256" i="3"/>
  <c r="AB254" i="48" s="1"/>
  <c r="Q256" i="3"/>
  <c r="R256" i="3"/>
  <c r="S256" i="3"/>
  <c r="T256" i="3"/>
  <c r="U256" i="3"/>
  <c r="V256" i="3"/>
  <c r="W256" i="3"/>
  <c r="X256" i="3"/>
  <c r="Y256" i="3"/>
  <c r="Z256" i="3"/>
  <c r="H257" i="3"/>
  <c r="T255" i="48" s="1"/>
  <c r="I257" i="3"/>
  <c r="J257" i="3"/>
  <c r="V255" i="48" s="1"/>
  <c r="K257" i="3"/>
  <c r="W255" i="48" s="1"/>
  <c r="L257" i="3"/>
  <c r="X255" i="48" s="1"/>
  <c r="M257" i="3"/>
  <c r="Y255" i="48" s="1"/>
  <c r="N257" i="3"/>
  <c r="Z255" i="48" s="1"/>
  <c r="O257" i="3"/>
  <c r="AA255" i="48" s="1"/>
  <c r="P257" i="3"/>
  <c r="AB255" i="48" s="1"/>
  <c r="Q257" i="3"/>
  <c r="R257" i="3"/>
  <c r="S257" i="3"/>
  <c r="T257" i="3"/>
  <c r="U257" i="3"/>
  <c r="V257" i="3"/>
  <c r="W257" i="3"/>
  <c r="X257" i="3"/>
  <c r="Y257" i="3"/>
  <c r="Z257" i="3"/>
  <c r="H258" i="3"/>
  <c r="T256" i="48" s="1"/>
  <c r="I258" i="3"/>
  <c r="J258" i="3"/>
  <c r="V256" i="48" s="1"/>
  <c r="K258" i="3"/>
  <c r="W256" i="48" s="1"/>
  <c r="L258" i="3"/>
  <c r="X256" i="48" s="1"/>
  <c r="M258" i="3"/>
  <c r="Y256" i="48" s="1"/>
  <c r="N258" i="3"/>
  <c r="Z256" i="48" s="1"/>
  <c r="O258" i="3"/>
  <c r="AA256" i="48" s="1"/>
  <c r="P258" i="3"/>
  <c r="AB256" i="48" s="1"/>
  <c r="Q258" i="3"/>
  <c r="R258" i="3"/>
  <c r="S258" i="3"/>
  <c r="T258" i="3"/>
  <c r="U258" i="3"/>
  <c r="V258" i="3"/>
  <c r="W258" i="3"/>
  <c r="X258" i="3"/>
  <c r="Y258" i="3"/>
  <c r="Z258" i="3"/>
  <c r="H259" i="3"/>
  <c r="T257" i="48" s="1"/>
  <c r="I259" i="3"/>
  <c r="J259" i="3"/>
  <c r="V257" i="48" s="1"/>
  <c r="K259" i="3"/>
  <c r="W257" i="48" s="1"/>
  <c r="L259" i="3"/>
  <c r="X257" i="48" s="1"/>
  <c r="M259" i="3"/>
  <c r="Y257" i="48" s="1"/>
  <c r="N259" i="3"/>
  <c r="Z257" i="48" s="1"/>
  <c r="O259" i="3"/>
  <c r="AA257" i="48" s="1"/>
  <c r="P259" i="3"/>
  <c r="AB257" i="48" s="1"/>
  <c r="Q259" i="3"/>
  <c r="R259" i="3"/>
  <c r="S259" i="3"/>
  <c r="T259" i="3"/>
  <c r="U259" i="3"/>
  <c r="V259" i="3"/>
  <c r="W259" i="3"/>
  <c r="X259" i="3"/>
  <c r="Y259" i="3"/>
  <c r="Z259" i="3"/>
  <c r="H260" i="3"/>
  <c r="T258" i="48" s="1"/>
  <c r="I260" i="3"/>
  <c r="J260" i="3"/>
  <c r="V258" i="48" s="1"/>
  <c r="K260" i="3"/>
  <c r="W258" i="48" s="1"/>
  <c r="L260" i="3"/>
  <c r="X258" i="48" s="1"/>
  <c r="M260" i="3"/>
  <c r="Y258" i="48" s="1"/>
  <c r="N260" i="3"/>
  <c r="Z258" i="48" s="1"/>
  <c r="O260" i="3"/>
  <c r="AA258" i="48" s="1"/>
  <c r="P260" i="3"/>
  <c r="AB258" i="48" s="1"/>
  <c r="Q260" i="3"/>
  <c r="R260" i="3"/>
  <c r="S260" i="3"/>
  <c r="T260" i="3"/>
  <c r="U260" i="3"/>
  <c r="V260" i="3"/>
  <c r="W260" i="3"/>
  <c r="X260" i="3"/>
  <c r="Y260" i="3"/>
  <c r="Z260" i="3"/>
  <c r="H261" i="3"/>
  <c r="T259" i="48" s="1"/>
  <c r="I261" i="3"/>
  <c r="J261" i="3"/>
  <c r="V259" i="48" s="1"/>
  <c r="K261" i="3"/>
  <c r="W259" i="48" s="1"/>
  <c r="L261" i="3"/>
  <c r="X259" i="48" s="1"/>
  <c r="M261" i="3"/>
  <c r="Y259" i="48" s="1"/>
  <c r="N261" i="3"/>
  <c r="Z259" i="48" s="1"/>
  <c r="O261" i="3"/>
  <c r="AA259" i="48" s="1"/>
  <c r="P261" i="3"/>
  <c r="AB259" i="48" s="1"/>
  <c r="Q261" i="3"/>
  <c r="R261" i="3"/>
  <c r="S261" i="3"/>
  <c r="T261" i="3"/>
  <c r="U261" i="3"/>
  <c r="V261" i="3"/>
  <c r="W261" i="3"/>
  <c r="X261" i="3"/>
  <c r="Y261" i="3"/>
  <c r="Z261" i="3"/>
  <c r="H262" i="3"/>
  <c r="T260" i="48" s="1"/>
  <c r="I262" i="3"/>
  <c r="J262" i="3"/>
  <c r="V260" i="48" s="1"/>
  <c r="K262" i="3"/>
  <c r="W260" i="48" s="1"/>
  <c r="L262" i="3"/>
  <c r="X260" i="48" s="1"/>
  <c r="M262" i="3"/>
  <c r="Y260" i="48" s="1"/>
  <c r="N262" i="3"/>
  <c r="Z260" i="48" s="1"/>
  <c r="O262" i="3"/>
  <c r="AA260" i="48" s="1"/>
  <c r="P262" i="3"/>
  <c r="AB260" i="48" s="1"/>
  <c r="Q262" i="3"/>
  <c r="R262" i="3"/>
  <c r="S262" i="3"/>
  <c r="T262" i="3"/>
  <c r="U262" i="3"/>
  <c r="V262" i="3"/>
  <c r="W262" i="3"/>
  <c r="X262" i="3"/>
  <c r="Y262" i="3"/>
  <c r="Z262" i="3"/>
  <c r="H263" i="3"/>
  <c r="T261" i="48" s="1"/>
  <c r="I263" i="3"/>
  <c r="J263" i="3"/>
  <c r="V261" i="48" s="1"/>
  <c r="K263" i="3"/>
  <c r="W261" i="48" s="1"/>
  <c r="L263" i="3"/>
  <c r="X261" i="48" s="1"/>
  <c r="M263" i="3"/>
  <c r="Y261" i="48" s="1"/>
  <c r="N263" i="3"/>
  <c r="Z261" i="48" s="1"/>
  <c r="O263" i="3"/>
  <c r="AA261" i="48" s="1"/>
  <c r="P263" i="3"/>
  <c r="AB261" i="48" s="1"/>
  <c r="Q263" i="3"/>
  <c r="R263" i="3"/>
  <c r="S263" i="3"/>
  <c r="T263" i="3"/>
  <c r="U263" i="3"/>
  <c r="V263" i="3"/>
  <c r="W263" i="3"/>
  <c r="X263" i="3"/>
  <c r="Y263" i="3"/>
  <c r="Z263" i="3"/>
  <c r="H264" i="3"/>
  <c r="T262" i="48" s="1"/>
  <c r="I264" i="3"/>
  <c r="J264" i="3"/>
  <c r="V262" i="48" s="1"/>
  <c r="K264" i="3"/>
  <c r="W262" i="48" s="1"/>
  <c r="L264" i="3"/>
  <c r="X262" i="48" s="1"/>
  <c r="M264" i="3"/>
  <c r="Y262" i="48" s="1"/>
  <c r="N264" i="3"/>
  <c r="Z262" i="48" s="1"/>
  <c r="O264" i="3"/>
  <c r="AA262" i="48" s="1"/>
  <c r="P264" i="3"/>
  <c r="AB262" i="48" s="1"/>
  <c r="Q264" i="3"/>
  <c r="R264" i="3"/>
  <c r="S264" i="3"/>
  <c r="T264" i="3"/>
  <c r="U264" i="3"/>
  <c r="V264" i="3"/>
  <c r="W264" i="3"/>
  <c r="X264" i="3"/>
  <c r="Y264" i="3"/>
  <c r="Z264" i="3"/>
  <c r="H265" i="3"/>
  <c r="T263" i="48" s="1"/>
  <c r="I265" i="3"/>
  <c r="J265" i="3"/>
  <c r="V263" i="48" s="1"/>
  <c r="K265" i="3"/>
  <c r="W263" i="48" s="1"/>
  <c r="L265" i="3"/>
  <c r="X263" i="48" s="1"/>
  <c r="M265" i="3"/>
  <c r="Y263" i="48" s="1"/>
  <c r="N265" i="3"/>
  <c r="Z263" i="48" s="1"/>
  <c r="O265" i="3"/>
  <c r="AA263" i="48" s="1"/>
  <c r="P265" i="3"/>
  <c r="AB263" i="48" s="1"/>
  <c r="Q265" i="3"/>
  <c r="R265" i="3"/>
  <c r="S265" i="3"/>
  <c r="T265" i="3"/>
  <c r="U265" i="3"/>
  <c r="V265" i="3"/>
  <c r="W265" i="3"/>
  <c r="X265" i="3"/>
  <c r="Y265" i="3"/>
  <c r="Z265" i="3"/>
  <c r="H266" i="3"/>
  <c r="T264" i="48" s="1"/>
  <c r="I266" i="3"/>
  <c r="J266" i="3"/>
  <c r="V264" i="48" s="1"/>
  <c r="K266" i="3"/>
  <c r="W264" i="48" s="1"/>
  <c r="L266" i="3"/>
  <c r="X264" i="48" s="1"/>
  <c r="M266" i="3"/>
  <c r="Y264" i="48" s="1"/>
  <c r="N266" i="3"/>
  <c r="Z264" i="48" s="1"/>
  <c r="O266" i="3"/>
  <c r="AA264" i="48" s="1"/>
  <c r="P266" i="3"/>
  <c r="AB264" i="48" s="1"/>
  <c r="Q266" i="3"/>
  <c r="R266" i="3"/>
  <c r="S266" i="3"/>
  <c r="T266" i="3"/>
  <c r="U266" i="3"/>
  <c r="V266" i="3"/>
  <c r="W266" i="3"/>
  <c r="X266" i="3"/>
  <c r="Y266" i="3"/>
  <c r="Z266" i="3"/>
  <c r="H267" i="3"/>
  <c r="T265" i="48" s="1"/>
  <c r="I267" i="3"/>
  <c r="J267" i="3"/>
  <c r="V265" i="48" s="1"/>
  <c r="K267" i="3"/>
  <c r="W265" i="48" s="1"/>
  <c r="L267" i="3"/>
  <c r="X265" i="48" s="1"/>
  <c r="M267" i="3"/>
  <c r="Y265" i="48" s="1"/>
  <c r="N267" i="3"/>
  <c r="Z265" i="48" s="1"/>
  <c r="O267" i="3"/>
  <c r="AA265" i="48" s="1"/>
  <c r="P267" i="3"/>
  <c r="AB265" i="48" s="1"/>
  <c r="Q267" i="3"/>
  <c r="R267" i="3"/>
  <c r="S267" i="3"/>
  <c r="T267" i="3"/>
  <c r="U267" i="3"/>
  <c r="V267" i="3"/>
  <c r="W267" i="3"/>
  <c r="X267" i="3"/>
  <c r="Y267" i="3"/>
  <c r="Z267" i="3"/>
  <c r="H268" i="3"/>
  <c r="T266" i="48" s="1"/>
  <c r="I268" i="3"/>
  <c r="J268" i="3"/>
  <c r="V266" i="48" s="1"/>
  <c r="K268" i="3"/>
  <c r="W266" i="48" s="1"/>
  <c r="L268" i="3"/>
  <c r="X266" i="48" s="1"/>
  <c r="M268" i="3"/>
  <c r="Y266" i="48" s="1"/>
  <c r="N268" i="3"/>
  <c r="Z266" i="48" s="1"/>
  <c r="O268" i="3"/>
  <c r="AA266" i="48" s="1"/>
  <c r="P268" i="3"/>
  <c r="AB266" i="48" s="1"/>
  <c r="Q268" i="3"/>
  <c r="R268" i="3"/>
  <c r="S268" i="3"/>
  <c r="T268" i="3"/>
  <c r="U268" i="3"/>
  <c r="V268" i="3"/>
  <c r="W268" i="3"/>
  <c r="X268" i="3"/>
  <c r="Y268" i="3"/>
  <c r="Z268" i="3"/>
  <c r="H269" i="3"/>
  <c r="T267" i="48" s="1"/>
  <c r="I269" i="3"/>
  <c r="J269" i="3"/>
  <c r="V267" i="48" s="1"/>
  <c r="K269" i="3"/>
  <c r="W267" i="48" s="1"/>
  <c r="L269" i="3"/>
  <c r="X267" i="48" s="1"/>
  <c r="M269" i="3"/>
  <c r="Y267" i="48" s="1"/>
  <c r="N269" i="3"/>
  <c r="Z267" i="48" s="1"/>
  <c r="O269" i="3"/>
  <c r="AA267" i="48" s="1"/>
  <c r="P269" i="3"/>
  <c r="AB267" i="48" s="1"/>
  <c r="Q269" i="3"/>
  <c r="R269" i="3"/>
  <c r="S269" i="3"/>
  <c r="T269" i="3"/>
  <c r="U269" i="3"/>
  <c r="V269" i="3"/>
  <c r="W269" i="3"/>
  <c r="X269" i="3"/>
  <c r="Y269" i="3"/>
  <c r="Z269" i="3"/>
  <c r="H270" i="3"/>
  <c r="T268" i="48" s="1"/>
  <c r="I270" i="3"/>
  <c r="J270" i="3"/>
  <c r="V268" i="48" s="1"/>
  <c r="K270" i="3"/>
  <c r="W268" i="48" s="1"/>
  <c r="L270" i="3"/>
  <c r="X268" i="48" s="1"/>
  <c r="M270" i="3"/>
  <c r="Y268" i="48" s="1"/>
  <c r="N270" i="3"/>
  <c r="Z268" i="48" s="1"/>
  <c r="O270" i="3"/>
  <c r="AA268" i="48" s="1"/>
  <c r="P270" i="3"/>
  <c r="AB268" i="48" s="1"/>
  <c r="Q270" i="3"/>
  <c r="R270" i="3"/>
  <c r="S270" i="3"/>
  <c r="T270" i="3"/>
  <c r="U270" i="3"/>
  <c r="V270" i="3"/>
  <c r="W270" i="3"/>
  <c r="X270" i="3"/>
  <c r="Y270" i="3"/>
  <c r="Z270" i="3"/>
  <c r="H271" i="3"/>
  <c r="T269" i="48" s="1"/>
  <c r="I271" i="3"/>
  <c r="J271" i="3"/>
  <c r="V269" i="48" s="1"/>
  <c r="K271" i="3"/>
  <c r="W269" i="48" s="1"/>
  <c r="L271" i="3"/>
  <c r="X269" i="48" s="1"/>
  <c r="M271" i="3"/>
  <c r="Y269" i="48" s="1"/>
  <c r="N271" i="3"/>
  <c r="Z269" i="48" s="1"/>
  <c r="O271" i="3"/>
  <c r="AA269" i="48" s="1"/>
  <c r="P271" i="3"/>
  <c r="AB269" i="48" s="1"/>
  <c r="Q271" i="3"/>
  <c r="R271" i="3"/>
  <c r="S271" i="3"/>
  <c r="T271" i="3"/>
  <c r="U271" i="3"/>
  <c r="V271" i="3"/>
  <c r="W271" i="3"/>
  <c r="X271" i="3"/>
  <c r="Y271" i="3"/>
  <c r="Z271" i="3"/>
  <c r="H272" i="3"/>
  <c r="T270" i="48" s="1"/>
  <c r="I272" i="3"/>
  <c r="J272" i="3"/>
  <c r="V270" i="48" s="1"/>
  <c r="K272" i="3"/>
  <c r="W270" i="48" s="1"/>
  <c r="L272" i="3"/>
  <c r="X270" i="48" s="1"/>
  <c r="M272" i="3"/>
  <c r="Y270" i="48" s="1"/>
  <c r="N272" i="3"/>
  <c r="Z270" i="48" s="1"/>
  <c r="O272" i="3"/>
  <c r="AA270" i="48" s="1"/>
  <c r="P272" i="3"/>
  <c r="AB270" i="48" s="1"/>
  <c r="Q272" i="3"/>
  <c r="R272" i="3"/>
  <c r="S272" i="3"/>
  <c r="T272" i="3"/>
  <c r="U272" i="3"/>
  <c r="V272" i="3"/>
  <c r="W272" i="3"/>
  <c r="X272" i="3"/>
  <c r="Y272" i="3"/>
  <c r="Z272" i="3"/>
  <c r="H273" i="3"/>
  <c r="T271" i="48" s="1"/>
  <c r="I273" i="3"/>
  <c r="J273" i="3"/>
  <c r="V271" i="48" s="1"/>
  <c r="K273" i="3"/>
  <c r="W271" i="48" s="1"/>
  <c r="L273" i="3"/>
  <c r="X271" i="48" s="1"/>
  <c r="M273" i="3"/>
  <c r="Y271" i="48" s="1"/>
  <c r="N273" i="3"/>
  <c r="Z271" i="48" s="1"/>
  <c r="O273" i="3"/>
  <c r="AA271" i="48" s="1"/>
  <c r="P273" i="3"/>
  <c r="AB271" i="48" s="1"/>
  <c r="Q273" i="3"/>
  <c r="R273" i="3"/>
  <c r="S273" i="3"/>
  <c r="T273" i="3"/>
  <c r="U273" i="3"/>
  <c r="V273" i="3"/>
  <c r="W273" i="3"/>
  <c r="X273" i="3"/>
  <c r="Y273" i="3"/>
  <c r="Z273" i="3"/>
  <c r="H274" i="3"/>
  <c r="T272" i="48" s="1"/>
  <c r="I274" i="3"/>
  <c r="J274" i="3"/>
  <c r="V272" i="48" s="1"/>
  <c r="K274" i="3"/>
  <c r="W272" i="48" s="1"/>
  <c r="L274" i="3"/>
  <c r="X272" i="48" s="1"/>
  <c r="M274" i="3"/>
  <c r="Y272" i="48" s="1"/>
  <c r="N274" i="3"/>
  <c r="Z272" i="48" s="1"/>
  <c r="O274" i="3"/>
  <c r="AA272" i="48" s="1"/>
  <c r="P274" i="3"/>
  <c r="AB272" i="48" s="1"/>
  <c r="Q274" i="3"/>
  <c r="R274" i="3"/>
  <c r="S274" i="3"/>
  <c r="T274" i="3"/>
  <c r="U274" i="3"/>
  <c r="V274" i="3"/>
  <c r="W274" i="3"/>
  <c r="X274" i="3"/>
  <c r="Y274" i="3"/>
  <c r="Z274" i="3"/>
  <c r="H275" i="3"/>
  <c r="T273" i="48" s="1"/>
  <c r="I275" i="3"/>
  <c r="J275" i="3"/>
  <c r="V273" i="48" s="1"/>
  <c r="K275" i="3"/>
  <c r="W273" i="48" s="1"/>
  <c r="L275" i="3"/>
  <c r="X273" i="48" s="1"/>
  <c r="M275" i="3"/>
  <c r="Y273" i="48" s="1"/>
  <c r="N275" i="3"/>
  <c r="Z273" i="48" s="1"/>
  <c r="O275" i="3"/>
  <c r="AA273" i="48" s="1"/>
  <c r="P275" i="3"/>
  <c r="AB273" i="48" s="1"/>
  <c r="Q275" i="3"/>
  <c r="R275" i="3"/>
  <c r="S275" i="3"/>
  <c r="T275" i="3"/>
  <c r="U275" i="3"/>
  <c r="V275" i="3"/>
  <c r="W275" i="3"/>
  <c r="X275" i="3"/>
  <c r="Y275" i="3"/>
  <c r="Z275" i="3"/>
  <c r="H276" i="3"/>
  <c r="T274" i="48" s="1"/>
  <c r="I276" i="3"/>
  <c r="J276" i="3"/>
  <c r="V274" i="48" s="1"/>
  <c r="K276" i="3"/>
  <c r="W274" i="48" s="1"/>
  <c r="L276" i="3"/>
  <c r="X274" i="48" s="1"/>
  <c r="M276" i="3"/>
  <c r="Y274" i="48" s="1"/>
  <c r="N276" i="3"/>
  <c r="Z274" i="48" s="1"/>
  <c r="O276" i="3"/>
  <c r="AA274" i="48" s="1"/>
  <c r="P276" i="3"/>
  <c r="AB274" i="48" s="1"/>
  <c r="Q276" i="3"/>
  <c r="R276" i="3"/>
  <c r="S276" i="3"/>
  <c r="T276" i="3"/>
  <c r="U276" i="3"/>
  <c r="V276" i="3"/>
  <c r="W276" i="3"/>
  <c r="X276" i="3"/>
  <c r="Y276" i="3"/>
  <c r="Z276" i="3"/>
  <c r="H277" i="3"/>
  <c r="T275" i="48" s="1"/>
  <c r="I277" i="3"/>
  <c r="J277" i="3"/>
  <c r="V275" i="48" s="1"/>
  <c r="K277" i="3"/>
  <c r="W275" i="48" s="1"/>
  <c r="L277" i="3"/>
  <c r="X275" i="48" s="1"/>
  <c r="M277" i="3"/>
  <c r="Y275" i="48" s="1"/>
  <c r="N277" i="3"/>
  <c r="Z275" i="48" s="1"/>
  <c r="O277" i="3"/>
  <c r="AA275" i="48" s="1"/>
  <c r="P277" i="3"/>
  <c r="AB275" i="48" s="1"/>
  <c r="Q277" i="3"/>
  <c r="R277" i="3"/>
  <c r="S277" i="3"/>
  <c r="T277" i="3"/>
  <c r="U277" i="3"/>
  <c r="V277" i="3"/>
  <c r="W277" i="3"/>
  <c r="X277" i="3"/>
  <c r="Y277" i="3"/>
  <c r="Z277" i="3"/>
  <c r="H278" i="3"/>
  <c r="T276" i="48" s="1"/>
  <c r="I278" i="3"/>
  <c r="J278" i="3"/>
  <c r="V276" i="48" s="1"/>
  <c r="K278" i="3"/>
  <c r="W276" i="48" s="1"/>
  <c r="L278" i="3"/>
  <c r="X276" i="48" s="1"/>
  <c r="M278" i="3"/>
  <c r="Y276" i="48" s="1"/>
  <c r="N278" i="3"/>
  <c r="Z276" i="48" s="1"/>
  <c r="O278" i="3"/>
  <c r="AA276" i="48" s="1"/>
  <c r="P278" i="3"/>
  <c r="AB276" i="48" s="1"/>
  <c r="Q278" i="3"/>
  <c r="R278" i="3"/>
  <c r="S278" i="3"/>
  <c r="T278" i="3"/>
  <c r="U278" i="3"/>
  <c r="V278" i="3"/>
  <c r="W278" i="3"/>
  <c r="X278" i="3"/>
  <c r="Y278" i="3"/>
  <c r="Z278" i="3"/>
  <c r="H279" i="3"/>
  <c r="T277" i="48" s="1"/>
  <c r="I279" i="3"/>
  <c r="J279" i="3"/>
  <c r="V277" i="48" s="1"/>
  <c r="K279" i="3"/>
  <c r="W277" i="48" s="1"/>
  <c r="L279" i="3"/>
  <c r="X277" i="48" s="1"/>
  <c r="M279" i="3"/>
  <c r="Y277" i="48" s="1"/>
  <c r="N279" i="3"/>
  <c r="Z277" i="48" s="1"/>
  <c r="O279" i="3"/>
  <c r="AA277" i="48" s="1"/>
  <c r="P279" i="3"/>
  <c r="AB277" i="48" s="1"/>
  <c r="Q279" i="3"/>
  <c r="R279" i="3"/>
  <c r="S279" i="3"/>
  <c r="T279" i="3"/>
  <c r="U279" i="3"/>
  <c r="V279" i="3"/>
  <c r="W279" i="3"/>
  <c r="X279" i="3"/>
  <c r="Y279" i="3"/>
  <c r="Z279" i="3"/>
  <c r="H280" i="3"/>
  <c r="T278" i="48" s="1"/>
  <c r="I280" i="3"/>
  <c r="J280" i="3"/>
  <c r="V278" i="48" s="1"/>
  <c r="K280" i="3"/>
  <c r="W278" i="48" s="1"/>
  <c r="L280" i="3"/>
  <c r="X278" i="48" s="1"/>
  <c r="M280" i="3"/>
  <c r="Y278" i="48" s="1"/>
  <c r="N280" i="3"/>
  <c r="Z278" i="48" s="1"/>
  <c r="O280" i="3"/>
  <c r="AA278" i="48" s="1"/>
  <c r="P280" i="3"/>
  <c r="AB278" i="48" s="1"/>
  <c r="Q280" i="3"/>
  <c r="R280" i="3"/>
  <c r="S280" i="3"/>
  <c r="T280" i="3"/>
  <c r="U280" i="3"/>
  <c r="V280" i="3"/>
  <c r="W280" i="3"/>
  <c r="X280" i="3"/>
  <c r="Y280" i="3"/>
  <c r="Z280" i="3"/>
  <c r="H281" i="3"/>
  <c r="T279" i="48" s="1"/>
  <c r="I281" i="3"/>
  <c r="J281" i="3"/>
  <c r="V279" i="48" s="1"/>
  <c r="K281" i="3"/>
  <c r="W279" i="48" s="1"/>
  <c r="L281" i="3"/>
  <c r="X279" i="48" s="1"/>
  <c r="M281" i="3"/>
  <c r="Y279" i="48" s="1"/>
  <c r="N281" i="3"/>
  <c r="Z279" i="48" s="1"/>
  <c r="O281" i="3"/>
  <c r="AA279" i="48" s="1"/>
  <c r="P281" i="3"/>
  <c r="AB279" i="48" s="1"/>
  <c r="Q281" i="3"/>
  <c r="R281" i="3"/>
  <c r="S281" i="3"/>
  <c r="T281" i="3"/>
  <c r="U281" i="3"/>
  <c r="V281" i="3"/>
  <c r="W281" i="3"/>
  <c r="X281" i="3"/>
  <c r="Y281" i="3"/>
  <c r="Z281" i="3"/>
  <c r="H282" i="3"/>
  <c r="T280" i="48" s="1"/>
  <c r="I282" i="3"/>
  <c r="J282" i="3"/>
  <c r="V280" i="48" s="1"/>
  <c r="K282" i="3"/>
  <c r="W280" i="48" s="1"/>
  <c r="L282" i="3"/>
  <c r="X280" i="48" s="1"/>
  <c r="M282" i="3"/>
  <c r="Y280" i="48" s="1"/>
  <c r="N282" i="3"/>
  <c r="Z280" i="48" s="1"/>
  <c r="O282" i="3"/>
  <c r="AA280" i="48" s="1"/>
  <c r="P282" i="3"/>
  <c r="AB280" i="48" s="1"/>
  <c r="Q282" i="3"/>
  <c r="R282" i="3"/>
  <c r="S282" i="3"/>
  <c r="T282" i="3"/>
  <c r="U282" i="3"/>
  <c r="V282" i="3"/>
  <c r="W282" i="3"/>
  <c r="X282" i="3"/>
  <c r="Y282" i="3"/>
  <c r="Z282" i="3"/>
  <c r="H283" i="3"/>
  <c r="T281" i="48" s="1"/>
  <c r="I283" i="3"/>
  <c r="J283" i="3"/>
  <c r="V281" i="48" s="1"/>
  <c r="K283" i="3"/>
  <c r="W281" i="48" s="1"/>
  <c r="L283" i="3"/>
  <c r="X281" i="48" s="1"/>
  <c r="M283" i="3"/>
  <c r="Y281" i="48" s="1"/>
  <c r="N283" i="3"/>
  <c r="Z281" i="48" s="1"/>
  <c r="O283" i="3"/>
  <c r="AA281" i="48" s="1"/>
  <c r="P283" i="3"/>
  <c r="AB281" i="48" s="1"/>
  <c r="Q283" i="3"/>
  <c r="R283" i="3"/>
  <c r="S283" i="3"/>
  <c r="T283" i="3"/>
  <c r="U283" i="3"/>
  <c r="V283" i="3"/>
  <c r="W283" i="3"/>
  <c r="X283" i="3"/>
  <c r="Y283" i="3"/>
  <c r="Z283" i="3"/>
  <c r="H284" i="3"/>
  <c r="T282" i="48" s="1"/>
  <c r="I284" i="3"/>
  <c r="J284" i="3"/>
  <c r="V282" i="48" s="1"/>
  <c r="K284" i="3"/>
  <c r="W282" i="48" s="1"/>
  <c r="L284" i="3"/>
  <c r="X282" i="48" s="1"/>
  <c r="M284" i="3"/>
  <c r="Y282" i="48" s="1"/>
  <c r="N284" i="3"/>
  <c r="Z282" i="48" s="1"/>
  <c r="O284" i="3"/>
  <c r="AA282" i="48" s="1"/>
  <c r="P284" i="3"/>
  <c r="AB282" i="48" s="1"/>
  <c r="Q284" i="3"/>
  <c r="R284" i="3"/>
  <c r="S284" i="3"/>
  <c r="T284" i="3"/>
  <c r="U284" i="3"/>
  <c r="V284" i="3"/>
  <c r="W284" i="3"/>
  <c r="X284" i="3"/>
  <c r="Y284" i="3"/>
  <c r="Z284" i="3"/>
  <c r="H285" i="3"/>
  <c r="T283" i="48" s="1"/>
  <c r="I285" i="3"/>
  <c r="J285" i="3"/>
  <c r="V283" i="48" s="1"/>
  <c r="K285" i="3"/>
  <c r="W283" i="48" s="1"/>
  <c r="L285" i="3"/>
  <c r="X283" i="48" s="1"/>
  <c r="M285" i="3"/>
  <c r="Y283" i="48" s="1"/>
  <c r="N285" i="3"/>
  <c r="Z283" i="48" s="1"/>
  <c r="O285" i="3"/>
  <c r="AA283" i="48" s="1"/>
  <c r="P285" i="3"/>
  <c r="AB283" i="48" s="1"/>
  <c r="Q285" i="3"/>
  <c r="R285" i="3"/>
  <c r="S285" i="3"/>
  <c r="T285" i="3"/>
  <c r="U285" i="3"/>
  <c r="V285" i="3"/>
  <c r="W285" i="3"/>
  <c r="X285" i="3"/>
  <c r="Y285" i="3"/>
  <c r="Z285" i="3"/>
  <c r="H286" i="3"/>
  <c r="T284" i="48" s="1"/>
  <c r="I286" i="3"/>
  <c r="J286" i="3"/>
  <c r="V284" i="48" s="1"/>
  <c r="K286" i="3"/>
  <c r="W284" i="48" s="1"/>
  <c r="L286" i="3"/>
  <c r="X284" i="48" s="1"/>
  <c r="M286" i="3"/>
  <c r="Y284" i="48" s="1"/>
  <c r="N286" i="3"/>
  <c r="Z284" i="48" s="1"/>
  <c r="O286" i="3"/>
  <c r="AA284" i="48" s="1"/>
  <c r="P286" i="3"/>
  <c r="AB284" i="48" s="1"/>
  <c r="Q286" i="3"/>
  <c r="R286" i="3"/>
  <c r="S286" i="3"/>
  <c r="T286" i="3"/>
  <c r="U286" i="3"/>
  <c r="V286" i="3"/>
  <c r="W286" i="3"/>
  <c r="X286" i="3"/>
  <c r="Y286" i="3"/>
  <c r="Z286" i="3"/>
  <c r="H287" i="3"/>
  <c r="T285" i="48" s="1"/>
  <c r="I287" i="3"/>
  <c r="J287" i="3"/>
  <c r="V285" i="48" s="1"/>
  <c r="K287" i="3"/>
  <c r="W285" i="48" s="1"/>
  <c r="L287" i="3"/>
  <c r="X285" i="48" s="1"/>
  <c r="M287" i="3"/>
  <c r="Y285" i="48" s="1"/>
  <c r="N287" i="3"/>
  <c r="Z285" i="48" s="1"/>
  <c r="O287" i="3"/>
  <c r="AA285" i="48" s="1"/>
  <c r="P287" i="3"/>
  <c r="AB285" i="48" s="1"/>
  <c r="Q287" i="3"/>
  <c r="R287" i="3"/>
  <c r="S287" i="3"/>
  <c r="T287" i="3"/>
  <c r="U287" i="3"/>
  <c r="V287" i="3"/>
  <c r="W287" i="3"/>
  <c r="X287" i="3"/>
  <c r="Y287" i="3"/>
  <c r="Z287" i="3"/>
  <c r="H288" i="3"/>
  <c r="T286" i="48" s="1"/>
  <c r="I288" i="3"/>
  <c r="J288" i="3"/>
  <c r="V286" i="48" s="1"/>
  <c r="K288" i="3"/>
  <c r="W286" i="48" s="1"/>
  <c r="L288" i="3"/>
  <c r="X286" i="48" s="1"/>
  <c r="M288" i="3"/>
  <c r="Y286" i="48" s="1"/>
  <c r="N288" i="3"/>
  <c r="Z286" i="48" s="1"/>
  <c r="O288" i="3"/>
  <c r="AA286" i="48" s="1"/>
  <c r="P288" i="3"/>
  <c r="AB286" i="48" s="1"/>
  <c r="Q288" i="3"/>
  <c r="R288" i="3"/>
  <c r="S288" i="3"/>
  <c r="T288" i="3"/>
  <c r="U288" i="3"/>
  <c r="V288" i="3"/>
  <c r="W288" i="3"/>
  <c r="X288" i="3"/>
  <c r="Y288" i="3"/>
  <c r="Z288" i="3"/>
  <c r="H289" i="3"/>
  <c r="T287" i="48" s="1"/>
  <c r="I289" i="3"/>
  <c r="J289" i="3"/>
  <c r="V287" i="48" s="1"/>
  <c r="K289" i="3"/>
  <c r="W287" i="48" s="1"/>
  <c r="L289" i="3"/>
  <c r="X287" i="48" s="1"/>
  <c r="M289" i="3"/>
  <c r="Y287" i="48" s="1"/>
  <c r="N289" i="3"/>
  <c r="Z287" i="48" s="1"/>
  <c r="O289" i="3"/>
  <c r="AA287" i="48" s="1"/>
  <c r="P289" i="3"/>
  <c r="AB287" i="48" s="1"/>
  <c r="Q289" i="3"/>
  <c r="R289" i="3"/>
  <c r="S289" i="3"/>
  <c r="T289" i="3"/>
  <c r="U289" i="3"/>
  <c r="V289" i="3"/>
  <c r="W289" i="3"/>
  <c r="X289" i="3"/>
  <c r="Y289" i="3"/>
  <c r="Z289" i="3"/>
  <c r="H290" i="3"/>
  <c r="T288" i="48" s="1"/>
  <c r="I290" i="3"/>
  <c r="J290" i="3"/>
  <c r="V288" i="48" s="1"/>
  <c r="K290" i="3"/>
  <c r="W288" i="48" s="1"/>
  <c r="L290" i="3"/>
  <c r="X288" i="48" s="1"/>
  <c r="M290" i="3"/>
  <c r="Y288" i="48" s="1"/>
  <c r="N290" i="3"/>
  <c r="Z288" i="48" s="1"/>
  <c r="O290" i="3"/>
  <c r="AA288" i="48" s="1"/>
  <c r="P290" i="3"/>
  <c r="AB288" i="48" s="1"/>
  <c r="Q290" i="3"/>
  <c r="R290" i="3"/>
  <c r="S290" i="3"/>
  <c r="T290" i="3"/>
  <c r="U290" i="3"/>
  <c r="V290" i="3"/>
  <c r="W290" i="3"/>
  <c r="X290" i="3"/>
  <c r="Y290" i="3"/>
  <c r="Z290" i="3"/>
  <c r="H291" i="3"/>
  <c r="T289" i="48" s="1"/>
  <c r="I291" i="3"/>
  <c r="J291" i="3"/>
  <c r="V289" i="48" s="1"/>
  <c r="K291" i="3"/>
  <c r="W289" i="48" s="1"/>
  <c r="L291" i="3"/>
  <c r="X289" i="48" s="1"/>
  <c r="M291" i="3"/>
  <c r="Y289" i="48" s="1"/>
  <c r="N291" i="3"/>
  <c r="Z289" i="48" s="1"/>
  <c r="O291" i="3"/>
  <c r="AA289" i="48" s="1"/>
  <c r="P291" i="3"/>
  <c r="AB289" i="48" s="1"/>
  <c r="Q291" i="3"/>
  <c r="R291" i="3"/>
  <c r="S291" i="3"/>
  <c r="T291" i="3"/>
  <c r="U291" i="3"/>
  <c r="V291" i="3"/>
  <c r="W291" i="3"/>
  <c r="X291" i="3"/>
  <c r="Y291" i="3"/>
  <c r="Z291" i="3"/>
  <c r="H292" i="3"/>
  <c r="T290" i="48" s="1"/>
  <c r="I292" i="3"/>
  <c r="J292" i="3"/>
  <c r="V290" i="48" s="1"/>
  <c r="K292" i="3"/>
  <c r="W290" i="48" s="1"/>
  <c r="L292" i="3"/>
  <c r="X290" i="48" s="1"/>
  <c r="M292" i="3"/>
  <c r="Y290" i="48" s="1"/>
  <c r="N292" i="3"/>
  <c r="Z290" i="48" s="1"/>
  <c r="O292" i="3"/>
  <c r="AA290" i="48" s="1"/>
  <c r="P292" i="3"/>
  <c r="AB290" i="48" s="1"/>
  <c r="Q292" i="3"/>
  <c r="R292" i="3"/>
  <c r="S292" i="3"/>
  <c r="T292" i="3"/>
  <c r="U292" i="3"/>
  <c r="V292" i="3"/>
  <c r="W292" i="3"/>
  <c r="X292" i="3"/>
  <c r="Y292" i="3"/>
  <c r="Z292" i="3"/>
  <c r="H293" i="3"/>
  <c r="T291" i="48" s="1"/>
  <c r="I293" i="3"/>
  <c r="J293" i="3"/>
  <c r="V291" i="48" s="1"/>
  <c r="K293" i="3"/>
  <c r="W291" i="48" s="1"/>
  <c r="L293" i="3"/>
  <c r="X291" i="48" s="1"/>
  <c r="M293" i="3"/>
  <c r="Y291" i="48" s="1"/>
  <c r="N293" i="3"/>
  <c r="Z291" i="48" s="1"/>
  <c r="O293" i="3"/>
  <c r="AA291" i="48" s="1"/>
  <c r="P293" i="3"/>
  <c r="AB291" i="48" s="1"/>
  <c r="Q293" i="3"/>
  <c r="R293" i="3"/>
  <c r="S293" i="3"/>
  <c r="T293" i="3"/>
  <c r="U293" i="3"/>
  <c r="V293" i="3"/>
  <c r="W293" i="3"/>
  <c r="X293" i="3"/>
  <c r="Y293" i="3"/>
  <c r="Z293" i="3"/>
  <c r="H294" i="3"/>
  <c r="T292" i="48" s="1"/>
  <c r="I294" i="3"/>
  <c r="J294" i="3"/>
  <c r="V292" i="48" s="1"/>
  <c r="K294" i="3"/>
  <c r="W292" i="48" s="1"/>
  <c r="L294" i="3"/>
  <c r="X292" i="48" s="1"/>
  <c r="M294" i="3"/>
  <c r="Y292" i="48" s="1"/>
  <c r="N294" i="3"/>
  <c r="Z292" i="48" s="1"/>
  <c r="O294" i="3"/>
  <c r="AA292" i="48" s="1"/>
  <c r="P294" i="3"/>
  <c r="AB292" i="48" s="1"/>
  <c r="Q294" i="3"/>
  <c r="R294" i="3"/>
  <c r="S294" i="3"/>
  <c r="T294" i="3"/>
  <c r="U294" i="3"/>
  <c r="V294" i="3"/>
  <c r="W294" i="3"/>
  <c r="X294" i="3"/>
  <c r="Y294" i="3"/>
  <c r="Z294" i="3"/>
  <c r="H295" i="3"/>
  <c r="T293" i="48" s="1"/>
  <c r="I295" i="3"/>
  <c r="J295" i="3"/>
  <c r="V293" i="48" s="1"/>
  <c r="K295" i="3"/>
  <c r="W293" i="48" s="1"/>
  <c r="L295" i="3"/>
  <c r="X293" i="48" s="1"/>
  <c r="M295" i="3"/>
  <c r="Y293" i="48" s="1"/>
  <c r="N295" i="3"/>
  <c r="Z293" i="48" s="1"/>
  <c r="O295" i="3"/>
  <c r="AA293" i="48" s="1"/>
  <c r="P295" i="3"/>
  <c r="AB293" i="48" s="1"/>
  <c r="Q295" i="3"/>
  <c r="R295" i="3"/>
  <c r="S295" i="3"/>
  <c r="T295" i="3"/>
  <c r="U295" i="3"/>
  <c r="V295" i="3"/>
  <c r="W295" i="3"/>
  <c r="X295" i="3"/>
  <c r="Y295" i="3"/>
  <c r="Z295" i="3"/>
  <c r="H296" i="3"/>
  <c r="T294" i="48" s="1"/>
  <c r="I296" i="3"/>
  <c r="J296" i="3"/>
  <c r="V294" i="48" s="1"/>
  <c r="K296" i="3"/>
  <c r="W294" i="48" s="1"/>
  <c r="L296" i="3"/>
  <c r="X294" i="48" s="1"/>
  <c r="M296" i="3"/>
  <c r="Y294" i="48" s="1"/>
  <c r="N296" i="3"/>
  <c r="Z294" i="48" s="1"/>
  <c r="O296" i="3"/>
  <c r="AA294" i="48" s="1"/>
  <c r="P296" i="3"/>
  <c r="AB294" i="48" s="1"/>
  <c r="Q296" i="3"/>
  <c r="R296" i="3"/>
  <c r="S296" i="3"/>
  <c r="T296" i="3"/>
  <c r="U296" i="3"/>
  <c r="V296" i="3"/>
  <c r="W296" i="3"/>
  <c r="X296" i="3"/>
  <c r="Y296" i="3"/>
  <c r="Z296" i="3"/>
  <c r="H297" i="3"/>
  <c r="T295" i="48" s="1"/>
  <c r="I297" i="3"/>
  <c r="J297" i="3"/>
  <c r="V295" i="48" s="1"/>
  <c r="K297" i="3"/>
  <c r="W295" i="48" s="1"/>
  <c r="L297" i="3"/>
  <c r="X295" i="48" s="1"/>
  <c r="M297" i="3"/>
  <c r="Y295" i="48" s="1"/>
  <c r="N297" i="3"/>
  <c r="Z295" i="48" s="1"/>
  <c r="O297" i="3"/>
  <c r="AA295" i="48" s="1"/>
  <c r="P297" i="3"/>
  <c r="AB295" i="48" s="1"/>
  <c r="Q297" i="3"/>
  <c r="R297" i="3"/>
  <c r="S297" i="3"/>
  <c r="T297" i="3"/>
  <c r="U297" i="3"/>
  <c r="V297" i="3"/>
  <c r="W297" i="3"/>
  <c r="X297" i="3"/>
  <c r="Y297" i="3"/>
  <c r="Z297" i="3"/>
  <c r="H298" i="3"/>
  <c r="T296" i="48" s="1"/>
  <c r="I298" i="3"/>
  <c r="J298" i="3"/>
  <c r="V296" i="48" s="1"/>
  <c r="K298" i="3"/>
  <c r="W296" i="48" s="1"/>
  <c r="L298" i="3"/>
  <c r="X296" i="48" s="1"/>
  <c r="M298" i="3"/>
  <c r="Y296" i="48" s="1"/>
  <c r="N298" i="3"/>
  <c r="Z296" i="48" s="1"/>
  <c r="O298" i="3"/>
  <c r="AA296" i="48" s="1"/>
  <c r="P298" i="3"/>
  <c r="AB296" i="48" s="1"/>
  <c r="Q298" i="3"/>
  <c r="R298" i="3"/>
  <c r="S298" i="3"/>
  <c r="T298" i="3"/>
  <c r="U298" i="3"/>
  <c r="V298" i="3"/>
  <c r="W298" i="3"/>
  <c r="X298" i="3"/>
  <c r="Y298" i="3"/>
  <c r="Z298" i="3"/>
  <c r="H299" i="3"/>
  <c r="T297" i="48" s="1"/>
  <c r="I299" i="3"/>
  <c r="J299" i="3"/>
  <c r="V297" i="48" s="1"/>
  <c r="K299" i="3"/>
  <c r="W297" i="48" s="1"/>
  <c r="L299" i="3"/>
  <c r="X297" i="48" s="1"/>
  <c r="M299" i="3"/>
  <c r="Y297" i="48" s="1"/>
  <c r="N299" i="3"/>
  <c r="Z297" i="48" s="1"/>
  <c r="O299" i="3"/>
  <c r="AA297" i="48" s="1"/>
  <c r="P299" i="3"/>
  <c r="AB297" i="48" s="1"/>
  <c r="Q299" i="3"/>
  <c r="R299" i="3"/>
  <c r="S299" i="3"/>
  <c r="T299" i="3"/>
  <c r="U299" i="3"/>
  <c r="V299" i="3"/>
  <c r="W299" i="3"/>
  <c r="X299" i="3"/>
  <c r="Y299" i="3"/>
  <c r="Z299" i="3"/>
  <c r="H300" i="3"/>
  <c r="T298" i="48" s="1"/>
  <c r="I300" i="3"/>
  <c r="J300" i="3"/>
  <c r="V298" i="48" s="1"/>
  <c r="K300" i="3"/>
  <c r="W298" i="48" s="1"/>
  <c r="L300" i="3"/>
  <c r="X298" i="48" s="1"/>
  <c r="M300" i="3"/>
  <c r="Y298" i="48" s="1"/>
  <c r="N300" i="3"/>
  <c r="Z298" i="48" s="1"/>
  <c r="O300" i="3"/>
  <c r="AA298" i="48" s="1"/>
  <c r="P300" i="3"/>
  <c r="AB298" i="48" s="1"/>
  <c r="Q300" i="3"/>
  <c r="R300" i="3"/>
  <c r="S300" i="3"/>
  <c r="T300" i="3"/>
  <c r="U300" i="3"/>
  <c r="V300" i="3"/>
  <c r="W300" i="3"/>
  <c r="X300" i="3"/>
  <c r="Y300" i="3"/>
  <c r="Z300" i="3"/>
  <c r="B5" i="86"/>
  <c r="B6" i="86"/>
  <c r="B7" i="86"/>
  <c r="B8" i="86"/>
  <c r="B9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43" i="86"/>
  <c r="B44" i="86"/>
  <c r="B45" i="86"/>
  <c r="B46" i="86"/>
  <c r="B47" i="86"/>
  <c r="B48" i="86"/>
  <c r="B49" i="86"/>
  <c r="B50" i="86"/>
  <c r="B51" i="86"/>
  <c r="B52" i="86"/>
  <c r="B53" i="86"/>
  <c r="B54" i="86"/>
  <c r="B55" i="86"/>
  <c r="B56" i="86"/>
  <c r="B57" i="86"/>
  <c r="B58" i="86"/>
  <c r="B59" i="86"/>
  <c r="B60" i="86"/>
  <c r="B61" i="86"/>
  <c r="B62" i="86"/>
  <c r="B63" i="86"/>
  <c r="B64" i="86"/>
  <c r="B65" i="86"/>
  <c r="B66" i="86"/>
  <c r="B67" i="86"/>
  <c r="B68" i="86"/>
  <c r="B69" i="86"/>
  <c r="B70" i="86"/>
  <c r="B71" i="86"/>
  <c r="B72" i="86"/>
  <c r="B73" i="86"/>
  <c r="B74" i="86"/>
  <c r="B75" i="86"/>
  <c r="B76" i="86"/>
  <c r="B77" i="86"/>
  <c r="B78" i="86"/>
  <c r="B79" i="86"/>
  <c r="B80" i="86"/>
  <c r="B81" i="86"/>
  <c r="B82" i="86"/>
  <c r="B83" i="86"/>
  <c r="B84" i="86"/>
  <c r="B85" i="86"/>
  <c r="B86" i="86"/>
  <c r="B87" i="86"/>
  <c r="B88" i="86"/>
  <c r="B89" i="86"/>
  <c r="B90" i="86"/>
  <c r="B91" i="86"/>
  <c r="B92" i="86"/>
  <c r="B93" i="86"/>
  <c r="B94" i="86"/>
  <c r="B95" i="86"/>
  <c r="B96" i="86"/>
  <c r="B97" i="86"/>
  <c r="B98" i="86"/>
  <c r="B99" i="86"/>
  <c r="B100" i="86"/>
  <c r="B101" i="86"/>
  <c r="B102" i="86"/>
  <c r="B103" i="86"/>
  <c r="B104" i="86"/>
  <c r="B105" i="86"/>
  <c r="B106" i="86"/>
  <c r="B107" i="86"/>
  <c r="B108" i="86"/>
  <c r="B109" i="86"/>
  <c r="B110" i="86"/>
  <c r="B111" i="86"/>
  <c r="B112" i="86"/>
  <c r="B113" i="86"/>
  <c r="B114" i="86"/>
  <c r="B115" i="86"/>
  <c r="B116" i="86"/>
  <c r="B117" i="86"/>
  <c r="B118" i="86"/>
  <c r="B119" i="86"/>
  <c r="B120" i="86"/>
  <c r="B121" i="86"/>
  <c r="B122" i="86"/>
  <c r="B123" i="86"/>
  <c r="B124" i="86"/>
  <c r="B125" i="86"/>
  <c r="B126" i="86"/>
  <c r="B127" i="86"/>
  <c r="B128" i="86"/>
  <c r="B129" i="86"/>
  <c r="B130" i="86"/>
  <c r="B131" i="86"/>
  <c r="B132" i="86"/>
  <c r="B133" i="86"/>
  <c r="B134" i="86"/>
  <c r="B135" i="86"/>
  <c r="B136" i="86"/>
  <c r="B137" i="86"/>
  <c r="B138" i="86"/>
  <c r="B139" i="86"/>
  <c r="B140" i="86"/>
  <c r="B141" i="86"/>
  <c r="B142" i="86"/>
  <c r="B143" i="86"/>
  <c r="B144" i="86"/>
  <c r="B145" i="86"/>
  <c r="B146" i="86"/>
  <c r="B147" i="86"/>
  <c r="B148" i="86"/>
  <c r="B149" i="86"/>
  <c r="B150" i="86"/>
  <c r="B151" i="86"/>
  <c r="B152" i="86"/>
  <c r="B153" i="86"/>
  <c r="B154" i="86"/>
  <c r="B155" i="86"/>
  <c r="B156" i="86"/>
  <c r="B157" i="86"/>
  <c r="B158" i="86"/>
  <c r="B159" i="86"/>
  <c r="B160" i="86"/>
  <c r="B161" i="86"/>
  <c r="B162" i="86"/>
  <c r="B163" i="86"/>
  <c r="B164" i="86"/>
  <c r="B165" i="86"/>
  <c r="B166" i="86"/>
  <c r="B167" i="86"/>
  <c r="B168" i="86"/>
  <c r="B169" i="86"/>
  <c r="B170" i="86"/>
  <c r="B171" i="86"/>
  <c r="B172" i="86"/>
  <c r="B173" i="86"/>
  <c r="B174" i="86"/>
  <c r="B175" i="86"/>
  <c r="B176" i="86"/>
  <c r="B177" i="86"/>
  <c r="B178" i="86"/>
  <c r="B179" i="86"/>
  <c r="B180" i="86"/>
  <c r="B181" i="86"/>
  <c r="B182" i="86"/>
  <c r="B183" i="86"/>
  <c r="B184" i="86"/>
  <c r="B185" i="86"/>
  <c r="B186" i="86"/>
  <c r="B187" i="86"/>
  <c r="B188" i="86"/>
  <c r="B189" i="86"/>
  <c r="B190" i="86"/>
  <c r="B191" i="86"/>
  <c r="B192" i="86"/>
  <c r="B193" i="86"/>
  <c r="B194" i="86"/>
  <c r="B195" i="86"/>
  <c r="B196" i="86"/>
  <c r="B197" i="86"/>
  <c r="B198" i="86"/>
  <c r="B199" i="86"/>
  <c r="B200" i="86"/>
  <c r="B201" i="86"/>
  <c r="B202" i="86"/>
  <c r="B203" i="86"/>
  <c r="B204" i="86"/>
  <c r="B205" i="86"/>
  <c r="B206" i="86"/>
  <c r="B207" i="86"/>
  <c r="B208" i="86"/>
  <c r="B209" i="86"/>
  <c r="B210" i="86"/>
  <c r="B211" i="86"/>
  <c r="B212" i="86"/>
  <c r="B213" i="86"/>
  <c r="B214" i="86"/>
  <c r="B215" i="86"/>
  <c r="B216" i="86"/>
  <c r="B217" i="86"/>
  <c r="B218" i="86"/>
  <c r="B219" i="86"/>
  <c r="B220" i="86"/>
  <c r="B221" i="86"/>
  <c r="B222" i="86"/>
  <c r="B223" i="86"/>
  <c r="B224" i="86"/>
  <c r="B225" i="86"/>
  <c r="B226" i="86"/>
  <c r="B227" i="86"/>
  <c r="B228" i="86"/>
  <c r="B229" i="86"/>
  <c r="B230" i="86"/>
  <c r="B231" i="86"/>
  <c r="B232" i="86"/>
  <c r="B233" i="86"/>
  <c r="B234" i="86"/>
  <c r="B235" i="86"/>
  <c r="B236" i="86"/>
  <c r="B237" i="86"/>
  <c r="B238" i="86"/>
  <c r="B239" i="86"/>
  <c r="B240" i="86"/>
  <c r="B241" i="86"/>
  <c r="B242" i="86"/>
  <c r="B243" i="86"/>
  <c r="B244" i="86"/>
  <c r="B245" i="86"/>
  <c r="B246" i="86"/>
  <c r="B247" i="86"/>
  <c r="B248" i="86"/>
  <c r="B249" i="86"/>
  <c r="B250" i="86"/>
  <c r="B251" i="86"/>
  <c r="B252" i="86"/>
  <c r="B253" i="86"/>
  <c r="B254" i="86"/>
  <c r="B255" i="86"/>
  <c r="B256" i="86"/>
  <c r="B257" i="86"/>
  <c r="B258" i="86"/>
  <c r="B259" i="86"/>
  <c r="B260" i="86"/>
  <c r="B261" i="86"/>
  <c r="B262" i="86"/>
  <c r="B263" i="86"/>
  <c r="B264" i="86"/>
  <c r="B265" i="86"/>
  <c r="B266" i="86"/>
  <c r="B267" i="86"/>
  <c r="B268" i="86"/>
  <c r="B269" i="86"/>
  <c r="B270" i="86"/>
  <c r="B271" i="86"/>
  <c r="B272" i="86"/>
  <c r="B273" i="86"/>
  <c r="B274" i="86"/>
  <c r="B275" i="86"/>
  <c r="B276" i="86"/>
  <c r="B277" i="86"/>
  <c r="B278" i="86"/>
  <c r="B279" i="86"/>
  <c r="B280" i="86"/>
  <c r="B281" i="86"/>
  <c r="B282" i="86"/>
  <c r="B283" i="86"/>
  <c r="B284" i="86"/>
  <c r="B285" i="86"/>
  <c r="B286" i="86"/>
  <c r="B287" i="86"/>
  <c r="B288" i="86"/>
  <c r="B289" i="86"/>
  <c r="B290" i="86"/>
  <c r="B291" i="86"/>
  <c r="B292" i="86"/>
  <c r="B293" i="86"/>
  <c r="B294" i="86"/>
  <c r="B295" i="86"/>
  <c r="B296" i="86"/>
  <c r="B297" i="86"/>
  <c r="B298" i="86"/>
  <c r="B299" i="86"/>
  <c r="B300" i="86"/>
  <c r="B4" i="86"/>
  <c r="D214" i="86"/>
  <c r="E214" i="86"/>
  <c r="F214" i="86"/>
  <c r="G214" i="86"/>
  <c r="H214" i="86"/>
  <c r="I214" i="86"/>
  <c r="J214" i="86"/>
  <c r="K214" i="86"/>
  <c r="L214" i="86"/>
  <c r="M214" i="86"/>
  <c r="N214" i="86"/>
  <c r="O214" i="86"/>
  <c r="P214" i="86"/>
  <c r="Q214" i="86"/>
  <c r="R214" i="86"/>
  <c r="S214" i="86"/>
  <c r="T214" i="86"/>
  <c r="U214" i="86"/>
  <c r="V214" i="86"/>
  <c r="D215" i="86"/>
  <c r="E215" i="86"/>
  <c r="F215" i="86"/>
  <c r="G215" i="86"/>
  <c r="H215" i="86"/>
  <c r="I215" i="86"/>
  <c r="J215" i="86"/>
  <c r="K215" i="86"/>
  <c r="L215" i="86"/>
  <c r="M215" i="86"/>
  <c r="N215" i="86"/>
  <c r="O215" i="86"/>
  <c r="P215" i="86"/>
  <c r="Q215" i="86"/>
  <c r="R215" i="86"/>
  <c r="S215" i="86"/>
  <c r="T215" i="86"/>
  <c r="U215" i="86"/>
  <c r="V215" i="86"/>
  <c r="D216" i="86"/>
  <c r="E216" i="86"/>
  <c r="F216" i="86"/>
  <c r="G216" i="86"/>
  <c r="H216" i="86"/>
  <c r="I216" i="86"/>
  <c r="J216" i="86"/>
  <c r="K216" i="86"/>
  <c r="L216" i="86"/>
  <c r="M216" i="86"/>
  <c r="N216" i="86"/>
  <c r="O216" i="86"/>
  <c r="P216" i="86"/>
  <c r="Q216" i="86"/>
  <c r="R216" i="86"/>
  <c r="S216" i="86"/>
  <c r="T216" i="86"/>
  <c r="U216" i="86"/>
  <c r="V216" i="86"/>
  <c r="D217" i="86"/>
  <c r="E217" i="86"/>
  <c r="F217" i="86"/>
  <c r="G217" i="86"/>
  <c r="H217" i="86"/>
  <c r="I217" i="86"/>
  <c r="J217" i="86"/>
  <c r="K217" i="86"/>
  <c r="L217" i="86"/>
  <c r="M217" i="86"/>
  <c r="N217" i="86"/>
  <c r="O217" i="86"/>
  <c r="P217" i="86"/>
  <c r="Q217" i="86"/>
  <c r="R217" i="86"/>
  <c r="S217" i="86"/>
  <c r="T217" i="86"/>
  <c r="U217" i="86"/>
  <c r="V217" i="86"/>
  <c r="D218" i="86"/>
  <c r="E218" i="86"/>
  <c r="F218" i="86"/>
  <c r="G218" i="86"/>
  <c r="H218" i="86"/>
  <c r="I218" i="86"/>
  <c r="J218" i="86"/>
  <c r="K218" i="86"/>
  <c r="L218" i="86"/>
  <c r="M218" i="86"/>
  <c r="N218" i="86"/>
  <c r="O218" i="86"/>
  <c r="P218" i="86"/>
  <c r="Q218" i="86"/>
  <c r="R218" i="86"/>
  <c r="S218" i="86"/>
  <c r="T218" i="86"/>
  <c r="U218" i="86"/>
  <c r="V218" i="86"/>
  <c r="D219" i="86"/>
  <c r="E219" i="86"/>
  <c r="F219" i="86"/>
  <c r="G219" i="86"/>
  <c r="H219" i="86"/>
  <c r="I219" i="86"/>
  <c r="J219" i="86"/>
  <c r="K219" i="86"/>
  <c r="L219" i="86"/>
  <c r="M219" i="86"/>
  <c r="N219" i="86"/>
  <c r="O219" i="86"/>
  <c r="P219" i="86"/>
  <c r="Q219" i="86"/>
  <c r="R219" i="86"/>
  <c r="S219" i="86"/>
  <c r="T219" i="86"/>
  <c r="U219" i="86"/>
  <c r="V219" i="86"/>
  <c r="D220" i="86"/>
  <c r="E220" i="86"/>
  <c r="F220" i="86"/>
  <c r="G220" i="86"/>
  <c r="H220" i="86"/>
  <c r="I220" i="86"/>
  <c r="J220" i="86"/>
  <c r="K220" i="86"/>
  <c r="L220" i="86"/>
  <c r="M220" i="86"/>
  <c r="N220" i="86"/>
  <c r="O220" i="86"/>
  <c r="P220" i="86"/>
  <c r="Q220" i="86"/>
  <c r="R220" i="86"/>
  <c r="S220" i="86"/>
  <c r="T220" i="86"/>
  <c r="U220" i="86"/>
  <c r="V220" i="86"/>
  <c r="D221" i="86"/>
  <c r="E221" i="86"/>
  <c r="F221" i="86"/>
  <c r="G221" i="86"/>
  <c r="H221" i="86"/>
  <c r="I221" i="86"/>
  <c r="J221" i="86"/>
  <c r="K221" i="86"/>
  <c r="L221" i="86"/>
  <c r="M221" i="86"/>
  <c r="N221" i="86"/>
  <c r="O221" i="86"/>
  <c r="P221" i="86"/>
  <c r="Q221" i="86"/>
  <c r="R221" i="86"/>
  <c r="S221" i="86"/>
  <c r="T221" i="86"/>
  <c r="U221" i="86"/>
  <c r="V221" i="86"/>
  <c r="D222" i="86"/>
  <c r="E222" i="86"/>
  <c r="F222" i="86"/>
  <c r="G222" i="86"/>
  <c r="H222" i="86"/>
  <c r="I222" i="86"/>
  <c r="J222" i="86"/>
  <c r="K222" i="86"/>
  <c r="L222" i="86"/>
  <c r="M222" i="86"/>
  <c r="N222" i="86"/>
  <c r="O222" i="86"/>
  <c r="P222" i="86"/>
  <c r="Q222" i="86"/>
  <c r="R222" i="86"/>
  <c r="S222" i="86"/>
  <c r="T222" i="86"/>
  <c r="U222" i="86"/>
  <c r="V222" i="86"/>
  <c r="D223" i="86"/>
  <c r="E223" i="86"/>
  <c r="F223" i="86"/>
  <c r="G223" i="86"/>
  <c r="H223" i="86"/>
  <c r="I223" i="86"/>
  <c r="J223" i="86"/>
  <c r="K223" i="86"/>
  <c r="L223" i="86"/>
  <c r="M223" i="86"/>
  <c r="N223" i="86"/>
  <c r="O223" i="86"/>
  <c r="P223" i="86"/>
  <c r="Q223" i="86"/>
  <c r="R223" i="86"/>
  <c r="S223" i="86"/>
  <c r="T223" i="86"/>
  <c r="U223" i="86"/>
  <c r="V223" i="86"/>
  <c r="D224" i="86"/>
  <c r="E224" i="86"/>
  <c r="F224" i="86"/>
  <c r="G224" i="86"/>
  <c r="H224" i="86"/>
  <c r="I224" i="86"/>
  <c r="J224" i="86"/>
  <c r="K224" i="86"/>
  <c r="L224" i="86"/>
  <c r="M224" i="86"/>
  <c r="N224" i="86"/>
  <c r="O224" i="86"/>
  <c r="P224" i="86"/>
  <c r="Q224" i="86"/>
  <c r="R224" i="86"/>
  <c r="S224" i="86"/>
  <c r="T224" i="86"/>
  <c r="U224" i="86"/>
  <c r="V224" i="86"/>
  <c r="D225" i="86"/>
  <c r="E225" i="86"/>
  <c r="F225" i="86"/>
  <c r="G225" i="86"/>
  <c r="H225" i="86"/>
  <c r="I225" i="86"/>
  <c r="J225" i="86"/>
  <c r="K225" i="86"/>
  <c r="L225" i="86"/>
  <c r="M225" i="86"/>
  <c r="N225" i="86"/>
  <c r="O225" i="86"/>
  <c r="P225" i="86"/>
  <c r="Q225" i="86"/>
  <c r="R225" i="86"/>
  <c r="S225" i="86"/>
  <c r="T225" i="86"/>
  <c r="U225" i="86"/>
  <c r="V225" i="86"/>
  <c r="D226" i="86"/>
  <c r="E226" i="86"/>
  <c r="F226" i="86"/>
  <c r="G226" i="86"/>
  <c r="H226" i="86"/>
  <c r="I226" i="86"/>
  <c r="J226" i="86"/>
  <c r="K226" i="86"/>
  <c r="L226" i="86"/>
  <c r="M226" i="86"/>
  <c r="N226" i="86"/>
  <c r="O226" i="86"/>
  <c r="P226" i="86"/>
  <c r="Q226" i="86"/>
  <c r="R226" i="86"/>
  <c r="S226" i="86"/>
  <c r="T226" i="86"/>
  <c r="U226" i="86"/>
  <c r="V226" i="86"/>
  <c r="D227" i="86"/>
  <c r="E227" i="86"/>
  <c r="F227" i="86"/>
  <c r="G227" i="86"/>
  <c r="H227" i="86"/>
  <c r="I227" i="86"/>
  <c r="J227" i="86"/>
  <c r="K227" i="86"/>
  <c r="L227" i="86"/>
  <c r="M227" i="86"/>
  <c r="N227" i="86"/>
  <c r="O227" i="86"/>
  <c r="P227" i="86"/>
  <c r="Q227" i="86"/>
  <c r="R227" i="86"/>
  <c r="S227" i="86"/>
  <c r="T227" i="86"/>
  <c r="U227" i="86"/>
  <c r="V227" i="86"/>
  <c r="D228" i="86"/>
  <c r="E228" i="86"/>
  <c r="F228" i="86"/>
  <c r="G228" i="86"/>
  <c r="H228" i="86"/>
  <c r="I228" i="86"/>
  <c r="J228" i="86"/>
  <c r="K228" i="86"/>
  <c r="L228" i="86"/>
  <c r="M228" i="86"/>
  <c r="N228" i="86"/>
  <c r="O228" i="86"/>
  <c r="P228" i="86"/>
  <c r="Q228" i="86"/>
  <c r="R228" i="86"/>
  <c r="S228" i="86"/>
  <c r="T228" i="86"/>
  <c r="U228" i="86"/>
  <c r="V228" i="86"/>
  <c r="D229" i="86"/>
  <c r="E229" i="86"/>
  <c r="F229" i="86"/>
  <c r="G229" i="86"/>
  <c r="H229" i="86"/>
  <c r="I229" i="86"/>
  <c r="J229" i="86"/>
  <c r="K229" i="86"/>
  <c r="L229" i="86"/>
  <c r="M229" i="86"/>
  <c r="N229" i="86"/>
  <c r="O229" i="86"/>
  <c r="P229" i="86"/>
  <c r="Q229" i="86"/>
  <c r="R229" i="86"/>
  <c r="S229" i="86"/>
  <c r="T229" i="86"/>
  <c r="U229" i="86"/>
  <c r="V229" i="86"/>
  <c r="D230" i="86"/>
  <c r="E230" i="86"/>
  <c r="F230" i="86"/>
  <c r="G230" i="86"/>
  <c r="H230" i="86"/>
  <c r="I230" i="86"/>
  <c r="J230" i="86"/>
  <c r="K230" i="86"/>
  <c r="L230" i="86"/>
  <c r="M230" i="86"/>
  <c r="N230" i="86"/>
  <c r="O230" i="86"/>
  <c r="P230" i="86"/>
  <c r="Q230" i="86"/>
  <c r="R230" i="86"/>
  <c r="S230" i="86"/>
  <c r="T230" i="86"/>
  <c r="U230" i="86"/>
  <c r="V230" i="86"/>
  <c r="D231" i="86"/>
  <c r="E231" i="86"/>
  <c r="F231" i="86"/>
  <c r="G231" i="86"/>
  <c r="H231" i="86"/>
  <c r="I231" i="86"/>
  <c r="J231" i="86"/>
  <c r="K231" i="86"/>
  <c r="L231" i="86"/>
  <c r="M231" i="86"/>
  <c r="N231" i="86"/>
  <c r="O231" i="86"/>
  <c r="P231" i="86"/>
  <c r="Q231" i="86"/>
  <c r="R231" i="86"/>
  <c r="S231" i="86"/>
  <c r="T231" i="86"/>
  <c r="U231" i="86"/>
  <c r="V231" i="86"/>
  <c r="D232" i="86"/>
  <c r="E232" i="86"/>
  <c r="F232" i="86"/>
  <c r="G232" i="86"/>
  <c r="H232" i="86"/>
  <c r="I232" i="86"/>
  <c r="J232" i="86"/>
  <c r="K232" i="86"/>
  <c r="L232" i="86"/>
  <c r="M232" i="86"/>
  <c r="N232" i="86"/>
  <c r="O232" i="86"/>
  <c r="P232" i="86"/>
  <c r="Q232" i="86"/>
  <c r="R232" i="86"/>
  <c r="S232" i="86"/>
  <c r="T232" i="86"/>
  <c r="U232" i="86"/>
  <c r="V232" i="86"/>
  <c r="D233" i="86"/>
  <c r="E233" i="86"/>
  <c r="F233" i="86"/>
  <c r="G233" i="86"/>
  <c r="H233" i="86"/>
  <c r="I233" i="86"/>
  <c r="J233" i="86"/>
  <c r="K233" i="86"/>
  <c r="L233" i="86"/>
  <c r="M233" i="86"/>
  <c r="N233" i="86"/>
  <c r="O233" i="86"/>
  <c r="P233" i="86"/>
  <c r="Q233" i="86"/>
  <c r="R233" i="86"/>
  <c r="S233" i="86"/>
  <c r="T233" i="86"/>
  <c r="U233" i="86"/>
  <c r="V233" i="86"/>
  <c r="D234" i="86"/>
  <c r="E234" i="86"/>
  <c r="F234" i="86"/>
  <c r="G234" i="86"/>
  <c r="H234" i="86"/>
  <c r="I234" i="86"/>
  <c r="J234" i="86"/>
  <c r="K234" i="86"/>
  <c r="L234" i="86"/>
  <c r="M234" i="86"/>
  <c r="N234" i="86"/>
  <c r="O234" i="86"/>
  <c r="P234" i="86"/>
  <c r="Q234" i="86"/>
  <c r="R234" i="86"/>
  <c r="S234" i="86"/>
  <c r="T234" i="86"/>
  <c r="U234" i="86"/>
  <c r="V234" i="86"/>
  <c r="D235" i="86"/>
  <c r="E235" i="86"/>
  <c r="F235" i="86"/>
  <c r="G235" i="86"/>
  <c r="H235" i="86"/>
  <c r="I235" i="86"/>
  <c r="J235" i="86"/>
  <c r="K235" i="86"/>
  <c r="L235" i="86"/>
  <c r="M235" i="86"/>
  <c r="N235" i="86"/>
  <c r="O235" i="86"/>
  <c r="P235" i="86"/>
  <c r="Q235" i="86"/>
  <c r="R235" i="86"/>
  <c r="S235" i="86"/>
  <c r="T235" i="86"/>
  <c r="U235" i="86"/>
  <c r="V235" i="86"/>
  <c r="D236" i="86"/>
  <c r="E236" i="86"/>
  <c r="F236" i="86"/>
  <c r="G236" i="86"/>
  <c r="H236" i="86"/>
  <c r="I236" i="86"/>
  <c r="J236" i="86"/>
  <c r="K236" i="86"/>
  <c r="L236" i="86"/>
  <c r="M236" i="86"/>
  <c r="N236" i="86"/>
  <c r="O236" i="86"/>
  <c r="P236" i="86"/>
  <c r="Q236" i="86"/>
  <c r="R236" i="86"/>
  <c r="S236" i="86"/>
  <c r="T236" i="86"/>
  <c r="U236" i="86"/>
  <c r="V236" i="86"/>
  <c r="D237" i="86"/>
  <c r="E237" i="86"/>
  <c r="F237" i="86"/>
  <c r="G237" i="86"/>
  <c r="H237" i="86"/>
  <c r="I237" i="86"/>
  <c r="J237" i="86"/>
  <c r="K237" i="86"/>
  <c r="L237" i="86"/>
  <c r="M237" i="86"/>
  <c r="N237" i="86"/>
  <c r="O237" i="86"/>
  <c r="P237" i="86"/>
  <c r="Q237" i="86"/>
  <c r="R237" i="86"/>
  <c r="S237" i="86"/>
  <c r="T237" i="86"/>
  <c r="U237" i="86"/>
  <c r="V237" i="86"/>
  <c r="D238" i="86"/>
  <c r="E238" i="86"/>
  <c r="F238" i="86"/>
  <c r="G238" i="86"/>
  <c r="H238" i="86"/>
  <c r="I238" i="86"/>
  <c r="J238" i="86"/>
  <c r="K238" i="86"/>
  <c r="L238" i="86"/>
  <c r="M238" i="86"/>
  <c r="N238" i="86"/>
  <c r="O238" i="86"/>
  <c r="P238" i="86"/>
  <c r="Q238" i="86"/>
  <c r="R238" i="86"/>
  <c r="S238" i="86"/>
  <c r="T238" i="86"/>
  <c r="U238" i="86"/>
  <c r="V238" i="86"/>
  <c r="D239" i="86"/>
  <c r="E239" i="86"/>
  <c r="F239" i="86"/>
  <c r="G239" i="86"/>
  <c r="H239" i="86"/>
  <c r="I239" i="86"/>
  <c r="J239" i="86"/>
  <c r="K239" i="86"/>
  <c r="L239" i="86"/>
  <c r="M239" i="86"/>
  <c r="N239" i="86"/>
  <c r="O239" i="86"/>
  <c r="P239" i="86"/>
  <c r="Q239" i="86"/>
  <c r="R239" i="86"/>
  <c r="S239" i="86"/>
  <c r="T239" i="86"/>
  <c r="U239" i="86"/>
  <c r="V239" i="86"/>
  <c r="D240" i="86"/>
  <c r="E240" i="86"/>
  <c r="F240" i="86"/>
  <c r="G240" i="86"/>
  <c r="H240" i="86"/>
  <c r="I240" i="86"/>
  <c r="J240" i="86"/>
  <c r="K240" i="86"/>
  <c r="L240" i="86"/>
  <c r="M240" i="86"/>
  <c r="N240" i="86"/>
  <c r="O240" i="86"/>
  <c r="P240" i="86"/>
  <c r="Q240" i="86"/>
  <c r="R240" i="86"/>
  <c r="S240" i="86"/>
  <c r="T240" i="86"/>
  <c r="U240" i="86"/>
  <c r="V240" i="86"/>
  <c r="D241" i="86"/>
  <c r="E241" i="86"/>
  <c r="F241" i="86"/>
  <c r="G241" i="86"/>
  <c r="H241" i="86"/>
  <c r="I241" i="86"/>
  <c r="J241" i="86"/>
  <c r="K241" i="86"/>
  <c r="L241" i="86"/>
  <c r="M241" i="86"/>
  <c r="N241" i="86"/>
  <c r="O241" i="86"/>
  <c r="P241" i="86"/>
  <c r="Q241" i="86"/>
  <c r="R241" i="86"/>
  <c r="S241" i="86"/>
  <c r="T241" i="86"/>
  <c r="U241" i="86"/>
  <c r="V241" i="86"/>
  <c r="D242" i="86"/>
  <c r="E242" i="86"/>
  <c r="F242" i="86"/>
  <c r="G242" i="86"/>
  <c r="H242" i="86"/>
  <c r="I242" i="86"/>
  <c r="J242" i="86"/>
  <c r="K242" i="86"/>
  <c r="L242" i="86"/>
  <c r="M242" i="86"/>
  <c r="N242" i="86"/>
  <c r="O242" i="86"/>
  <c r="P242" i="86"/>
  <c r="Q242" i="86"/>
  <c r="R242" i="86"/>
  <c r="S242" i="86"/>
  <c r="T242" i="86"/>
  <c r="U242" i="86"/>
  <c r="V242" i="86"/>
  <c r="D243" i="86"/>
  <c r="E243" i="86"/>
  <c r="F243" i="86"/>
  <c r="G243" i="86"/>
  <c r="H243" i="86"/>
  <c r="I243" i="86"/>
  <c r="J243" i="86"/>
  <c r="K243" i="86"/>
  <c r="L243" i="86"/>
  <c r="M243" i="86"/>
  <c r="N243" i="86"/>
  <c r="O243" i="86"/>
  <c r="P243" i="86"/>
  <c r="Q243" i="86"/>
  <c r="R243" i="86"/>
  <c r="S243" i="86"/>
  <c r="T243" i="86"/>
  <c r="U243" i="86"/>
  <c r="V243" i="86"/>
  <c r="D244" i="86"/>
  <c r="E244" i="86"/>
  <c r="F244" i="86"/>
  <c r="G244" i="86"/>
  <c r="H244" i="86"/>
  <c r="I244" i="86"/>
  <c r="J244" i="86"/>
  <c r="K244" i="86"/>
  <c r="L244" i="86"/>
  <c r="M244" i="86"/>
  <c r="N244" i="86"/>
  <c r="O244" i="86"/>
  <c r="P244" i="86"/>
  <c r="Q244" i="86"/>
  <c r="R244" i="86"/>
  <c r="S244" i="86"/>
  <c r="T244" i="86"/>
  <c r="U244" i="86"/>
  <c r="V244" i="86"/>
  <c r="D245" i="86"/>
  <c r="E245" i="86"/>
  <c r="F245" i="86"/>
  <c r="G245" i="86"/>
  <c r="H245" i="86"/>
  <c r="I245" i="86"/>
  <c r="J245" i="86"/>
  <c r="K245" i="86"/>
  <c r="L245" i="86"/>
  <c r="M245" i="86"/>
  <c r="N245" i="86"/>
  <c r="O245" i="86"/>
  <c r="P245" i="86"/>
  <c r="Q245" i="86"/>
  <c r="R245" i="86"/>
  <c r="S245" i="86"/>
  <c r="T245" i="86"/>
  <c r="U245" i="86"/>
  <c r="V245" i="86"/>
  <c r="D246" i="86"/>
  <c r="E246" i="86"/>
  <c r="F246" i="86"/>
  <c r="G246" i="86"/>
  <c r="H246" i="86"/>
  <c r="I246" i="86"/>
  <c r="J246" i="86"/>
  <c r="K246" i="86"/>
  <c r="L246" i="86"/>
  <c r="M246" i="86"/>
  <c r="N246" i="86"/>
  <c r="O246" i="86"/>
  <c r="P246" i="86"/>
  <c r="Q246" i="86"/>
  <c r="R246" i="86"/>
  <c r="S246" i="86"/>
  <c r="T246" i="86"/>
  <c r="U246" i="86"/>
  <c r="V246" i="86"/>
  <c r="D247" i="86"/>
  <c r="E247" i="86"/>
  <c r="F247" i="86"/>
  <c r="G247" i="86"/>
  <c r="H247" i="86"/>
  <c r="I247" i="86"/>
  <c r="J247" i="86"/>
  <c r="K247" i="86"/>
  <c r="L247" i="86"/>
  <c r="M247" i="86"/>
  <c r="N247" i="86"/>
  <c r="O247" i="86"/>
  <c r="P247" i="86"/>
  <c r="Q247" i="86"/>
  <c r="R247" i="86"/>
  <c r="S247" i="86"/>
  <c r="T247" i="86"/>
  <c r="U247" i="86"/>
  <c r="V247" i="86"/>
  <c r="D248" i="86"/>
  <c r="E248" i="86"/>
  <c r="F248" i="86"/>
  <c r="G248" i="86"/>
  <c r="H248" i="86"/>
  <c r="I248" i="86"/>
  <c r="J248" i="86"/>
  <c r="K248" i="86"/>
  <c r="L248" i="86"/>
  <c r="M248" i="86"/>
  <c r="N248" i="86"/>
  <c r="O248" i="86"/>
  <c r="P248" i="86"/>
  <c r="Q248" i="86"/>
  <c r="R248" i="86"/>
  <c r="S248" i="86"/>
  <c r="T248" i="86"/>
  <c r="U248" i="86"/>
  <c r="V248" i="86"/>
  <c r="D249" i="86"/>
  <c r="E249" i="86"/>
  <c r="F249" i="86"/>
  <c r="G249" i="86"/>
  <c r="H249" i="86"/>
  <c r="I249" i="86"/>
  <c r="J249" i="86"/>
  <c r="K249" i="86"/>
  <c r="L249" i="86"/>
  <c r="M249" i="86"/>
  <c r="N249" i="86"/>
  <c r="O249" i="86"/>
  <c r="P249" i="86"/>
  <c r="Q249" i="86"/>
  <c r="R249" i="86"/>
  <c r="S249" i="86"/>
  <c r="T249" i="86"/>
  <c r="U249" i="86"/>
  <c r="V249" i="86"/>
  <c r="D250" i="86"/>
  <c r="E250" i="86"/>
  <c r="F250" i="86"/>
  <c r="G250" i="86"/>
  <c r="H250" i="86"/>
  <c r="I250" i="86"/>
  <c r="J250" i="86"/>
  <c r="K250" i="86"/>
  <c r="L250" i="86"/>
  <c r="M250" i="86"/>
  <c r="N250" i="86"/>
  <c r="O250" i="86"/>
  <c r="P250" i="86"/>
  <c r="Q250" i="86"/>
  <c r="R250" i="86"/>
  <c r="S250" i="86"/>
  <c r="T250" i="86"/>
  <c r="U250" i="86"/>
  <c r="V250" i="86"/>
  <c r="D251" i="86"/>
  <c r="E251" i="86"/>
  <c r="F251" i="86"/>
  <c r="G251" i="86"/>
  <c r="H251" i="86"/>
  <c r="I251" i="86"/>
  <c r="J251" i="86"/>
  <c r="K251" i="86"/>
  <c r="L251" i="86"/>
  <c r="M251" i="86"/>
  <c r="N251" i="86"/>
  <c r="O251" i="86"/>
  <c r="P251" i="86"/>
  <c r="Q251" i="86"/>
  <c r="R251" i="86"/>
  <c r="S251" i="86"/>
  <c r="T251" i="86"/>
  <c r="U251" i="86"/>
  <c r="V251" i="86"/>
  <c r="D252" i="86"/>
  <c r="E252" i="86"/>
  <c r="F252" i="86"/>
  <c r="G252" i="86"/>
  <c r="H252" i="86"/>
  <c r="I252" i="86"/>
  <c r="J252" i="86"/>
  <c r="K252" i="86"/>
  <c r="L252" i="86"/>
  <c r="M252" i="86"/>
  <c r="N252" i="86"/>
  <c r="O252" i="86"/>
  <c r="P252" i="86"/>
  <c r="Q252" i="86"/>
  <c r="R252" i="86"/>
  <c r="S252" i="86"/>
  <c r="T252" i="86"/>
  <c r="U252" i="86"/>
  <c r="V252" i="86"/>
  <c r="D253" i="86"/>
  <c r="E253" i="86"/>
  <c r="F253" i="86"/>
  <c r="G253" i="86"/>
  <c r="H253" i="86"/>
  <c r="I253" i="86"/>
  <c r="J253" i="86"/>
  <c r="K253" i="86"/>
  <c r="L253" i="86"/>
  <c r="M253" i="86"/>
  <c r="N253" i="86"/>
  <c r="O253" i="86"/>
  <c r="P253" i="86"/>
  <c r="Q253" i="86"/>
  <c r="R253" i="86"/>
  <c r="S253" i="86"/>
  <c r="T253" i="86"/>
  <c r="U253" i="86"/>
  <c r="V253" i="86"/>
  <c r="D254" i="86"/>
  <c r="E254" i="86"/>
  <c r="F254" i="86"/>
  <c r="G254" i="86"/>
  <c r="H254" i="86"/>
  <c r="I254" i="86"/>
  <c r="J254" i="86"/>
  <c r="K254" i="86"/>
  <c r="L254" i="86"/>
  <c r="M254" i="86"/>
  <c r="N254" i="86"/>
  <c r="O254" i="86"/>
  <c r="P254" i="86"/>
  <c r="Q254" i="86"/>
  <c r="R254" i="86"/>
  <c r="S254" i="86"/>
  <c r="T254" i="86"/>
  <c r="U254" i="86"/>
  <c r="V254" i="86"/>
  <c r="D255" i="86"/>
  <c r="E255" i="86"/>
  <c r="F255" i="86"/>
  <c r="G255" i="86"/>
  <c r="H255" i="86"/>
  <c r="I255" i="86"/>
  <c r="J255" i="86"/>
  <c r="K255" i="86"/>
  <c r="L255" i="86"/>
  <c r="M255" i="86"/>
  <c r="N255" i="86"/>
  <c r="O255" i="86"/>
  <c r="P255" i="86"/>
  <c r="Q255" i="86"/>
  <c r="R255" i="86"/>
  <c r="S255" i="86"/>
  <c r="T255" i="86"/>
  <c r="U255" i="86"/>
  <c r="V255" i="86"/>
  <c r="D256" i="86"/>
  <c r="E256" i="86"/>
  <c r="F256" i="86"/>
  <c r="G256" i="86"/>
  <c r="H256" i="86"/>
  <c r="I256" i="86"/>
  <c r="J256" i="86"/>
  <c r="K256" i="86"/>
  <c r="L256" i="86"/>
  <c r="M256" i="86"/>
  <c r="N256" i="86"/>
  <c r="O256" i="86"/>
  <c r="P256" i="86"/>
  <c r="Q256" i="86"/>
  <c r="R256" i="86"/>
  <c r="S256" i="86"/>
  <c r="T256" i="86"/>
  <c r="U256" i="86"/>
  <c r="V256" i="86"/>
  <c r="D257" i="86"/>
  <c r="E257" i="86"/>
  <c r="F257" i="86"/>
  <c r="G257" i="86"/>
  <c r="H257" i="86"/>
  <c r="I257" i="86"/>
  <c r="J257" i="86"/>
  <c r="K257" i="86"/>
  <c r="L257" i="86"/>
  <c r="M257" i="86"/>
  <c r="N257" i="86"/>
  <c r="O257" i="86"/>
  <c r="P257" i="86"/>
  <c r="Q257" i="86"/>
  <c r="R257" i="86"/>
  <c r="S257" i="86"/>
  <c r="T257" i="86"/>
  <c r="U257" i="86"/>
  <c r="V257" i="86"/>
  <c r="D258" i="86"/>
  <c r="E258" i="86"/>
  <c r="F258" i="86"/>
  <c r="G258" i="86"/>
  <c r="H258" i="86"/>
  <c r="I258" i="86"/>
  <c r="J258" i="86"/>
  <c r="K258" i="86"/>
  <c r="L258" i="86"/>
  <c r="M258" i="86"/>
  <c r="N258" i="86"/>
  <c r="O258" i="86"/>
  <c r="P258" i="86"/>
  <c r="Q258" i="86"/>
  <c r="R258" i="86"/>
  <c r="S258" i="86"/>
  <c r="T258" i="86"/>
  <c r="U258" i="86"/>
  <c r="V258" i="86"/>
  <c r="D259" i="86"/>
  <c r="E259" i="86"/>
  <c r="F259" i="86"/>
  <c r="G259" i="86"/>
  <c r="H259" i="86"/>
  <c r="I259" i="86"/>
  <c r="J259" i="86"/>
  <c r="K259" i="86"/>
  <c r="L259" i="86"/>
  <c r="M259" i="86"/>
  <c r="N259" i="86"/>
  <c r="O259" i="86"/>
  <c r="P259" i="86"/>
  <c r="Q259" i="86"/>
  <c r="R259" i="86"/>
  <c r="S259" i="86"/>
  <c r="T259" i="86"/>
  <c r="U259" i="86"/>
  <c r="V259" i="86"/>
  <c r="D260" i="86"/>
  <c r="E260" i="86"/>
  <c r="F260" i="86"/>
  <c r="G260" i="86"/>
  <c r="H260" i="86"/>
  <c r="I260" i="86"/>
  <c r="J260" i="86"/>
  <c r="K260" i="86"/>
  <c r="L260" i="86"/>
  <c r="M260" i="86"/>
  <c r="N260" i="86"/>
  <c r="O260" i="86"/>
  <c r="P260" i="86"/>
  <c r="Q260" i="86"/>
  <c r="R260" i="86"/>
  <c r="S260" i="86"/>
  <c r="T260" i="86"/>
  <c r="U260" i="86"/>
  <c r="V260" i="86"/>
  <c r="D261" i="86"/>
  <c r="E261" i="86"/>
  <c r="F261" i="86"/>
  <c r="G261" i="86"/>
  <c r="H261" i="86"/>
  <c r="I261" i="86"/>
  <c r="J261" i="86"/>
  <c r="K261" i="86"/>
  <c r="L261" i="86"/>
  <c r="M261" i="86"/>
  <c r="N261" i="86"/>
  <c r="O261" i="86"/>
  <c r="P261" i="86"/>
  <c r="Q261" i="86"/>
  <c r="R261" i="86"/>
  <c r="S261" i="86"/>
  <c r="T261" i="86"/>
  <c r="U261" i="86"/>
  <c r="V261" i="86"/>
  <c r="D262" i="86"/>
  <c r="E262" i="86"/>
  <c r="F262" i="86"/>
  <c r="G262" i="86"/>
  <c r="H262" i="86"/>
  <c r="I262" i="86"/>
  <c r="J262" i="86"/>
  <c r="K262" i="86"/>
  <c r="L262" i="86"/>
  <c r="M262" i="86"/>
  <c r="N262" i="86"/>
  <c r="O262" i="86"/>
  <c r="P262" i="86"/>
  <c r="Q262" i="86"/>
  <c r="R262" i="86"/>
  <c r="S262" i="86"/>
  <c r="T262" i="86"/>
  <c r="U262" i="86"/>
  <c r="V262" i="86"/>
  <c r="D263" i="86"/>
  <c r="E263" i="86"/>
  <c r="F263" i="86"/>
  <c r="G263" i="86"/>
  <c r="H263" i="86"/>
  <c r="I263" i="86"/>
  <c r="J263" i="86"/>
  <c r="K263" i="86"/>
  <c r="L263" i="86"/>
  <c r="M263" i="86"/>
  <c r="N263" i="86"/>
  <c r="O263" i="86"/>
  <c r="P263" i="86"/>
  <c r="Q263" i="86"/>
  <c r="R263" i="86"/>
  <c r="S263" i="86"/>
  <c r="T263" i="86"/>
  <c r="U263" i="86"/>
  <c r="V263" i="86"/>
  <c r="D264" i="86"/>
  <c r="E264" i="86"/>
  <c r="F264" i="86"/>
  <c r="G264" i="86"/>
  <c r="H264" i="86"/>
  <c r="I264" i="86"/>
  <c r="J264" i="86"/>
  <c r="K264" i="86"/>
  <c r="L264" i="86"/>
  <c r="M264" i="86"/>
  <c r="N264" i="86"/>
  <c r="O264" i="86"/>
  <c r="P264" i="86"/>
  <c r="Q264" i="86"/>
  <c r="R264" i="86"/>
  <c r="S264" i="86"/>
  <c r="T264" i="86"/>
  <c r="U264" i="86"/>
  <c r="V264" i="86"/>
  <c r="D265" i="86"/>
  <c r="E265" i="86"/>
  <c r="F265" i="86"/>
  <c r="G265" i="86"/>
  <c r="H265" i="86"/>
  <c r="I265" i="86"/>
  <c r="J265" i="86"/>
  <c r="K265" i="86"/>
  <c r="L265" i="86"/>
  <c r="M265" i="86"/>
  <c r="N265" i="86"/>
  <c r="O265" i="86"/>
  <c r="P265" i="86"/>
  <c r="Q265" i="86"/>
  <c r="R265" i="86"/>
  <c r="S265" i="86"/>
  <c r="T265" i="86"/>
  <c r="U265" i="86"/>
  <c r="V265" i="86"/>
  <c r="D266" i="86"/>
  <c r="E266" i="86"/>
  <c r="F266" i="86"/>
  <c r="G266" i="86"/>
  <c r="H266" i="86"/>
  <c r="I266" i="86"/>
  <c r="J266" i="86"/>
  <c r="K266" i="86"/>
  <c r="L266" i="86"/>
  <c r="M266" i="86"/>
  <c r="N266" i="86"/>
  <c r="O266" i="86"/>
  <c r="P266" i="86"/>
  <c r="Q266" i="86"/>
  <c r="R266" i="86"/>
  <c r="S266" i="86"/>
  <c r="T266" i="86"/>
  <c r="U266" i="86"/>
  <c r="V266" i="86"/>
  <c r="D267" i="86"/>
  <c r="E267" i="86"/>
  <c r="F267" i="86"/>
  <c r="G267" i="86"/>
  <c r="H267" i="86"/>
  <c r="I267" i="86"/>
  <c r="J267" i="86"/>
  <c r="K267" i="86"/>
  <c r="L267" i="86"/>
  <c r="M267" i="86"/>
  <c r="N267" i="86"/>
  <c r="O267" i="86"/>
  <c r="P267" i="86"/>
  <c r="Q267" i="86"/>
  <c r="R267" i="86"/>
  <c r="S267" i="86"/>
  <c r="T267" i="86"/>
  <c r="U267" i="86"/>
  <c r="V267" i="86"/>
  <c r="D268" i="86"/>
  <c r="E268" i="86"/>
  <c r="F268" i="86"/>
  <c r="G268" i="86"/>
  <c r="H268" i="86"/>
  <c r="I268" i="86"/>
  <c r="J268" i="86"/>
  <c r="K268" i="86"/>
  <c r="L268" i="86"/>
  <c r="M268" i="86"/>
  <c r="N268" i="86"/>
  <c r="O268" i="86"/>
  <c r="P268" i="86"/>
  <c r="Q268" i="86"/>
  <c r="R268" i="86"/>
  <c r="S268" i="86"/>
  <c r="T268" i="86"/>
  <c r="U268" i="86"/>
  <c r="V268" i="86"/>
  <c r="D269" i="86"/>
  <c r="E269" i="86"/>
  <c r="F269" i="86"/>
  <c r="G269" i="86"/>
  <c r="H269" i="86"/>
  <c r="I269" i="86"/>
  <c r="J269" i="86"/>
  <c r="K269" i="86"/>
  <c r="L269" i="86"/>
  <c r="M269" i="86"/>
  <c r="N269" i="86"/>
  <c r="O269" i="86"/>
  <c r="P269" i="86"/>
  <c r="Q269" i="86"/>
  <c r="R269" i="86"/>
  <c r="S269" i="86"/>
  <c r="T269" i="86"/>
  <c r="U269" i="86"/>
  <c r="V269" i="86"/>
  <c r="D270" i="86"/>
  <c r="E270" i="86"/>
  <c r="F270" i="86"/>
  <c r="G270" i="86"/>
  <c r="H270" i="86"/>
  <c r="I270" i="86"/>
  <c r="J270" i="86"/>
  <c r="K270" i="86"/>
  <c r="L270" i="86"/>
  <c r="M270" i="86"/>
  <c r="N270" i="86"/>
  <c r="O270" i="86"/>
  <c r="P270" i="86"/>
  <c r="Q270" i="86"/>
  <c r="R270" i="86"/>
  <c r="S270" i="86"/>
  <c r="T270" i="86"/>
  <c r="U270" i="86"/>
  <c r="V270" i="86"/>
  <c r="D271" i="86"/>
  <c r="E271" i="86"/>
  <c r="F271" i="86"/>
  <c r="G271" i="86"/>
  <c r="H271" i="86"/>
  <c r="I271" i="86"/>
  <c r="J271" i="86"/>
  <c r="K271" i="86"/>
  <c r="L271" i="86"/>
  <c r="M271" i="86"/>
  <c r="N271" i="86"/>
  <c r="O271" i="86"/>
  <c r="P271" i="86"/>
  <c r="Q271" i="86"/>
  <c r="R271" i="86"/>
  <c r="S271" i="86"/>
  <c r="T271" i="86"/>
  <c r="U271" i="86"/>
  <c r="V271" i="86"/>
  <c r="D272" i="86"/>
  <c r="E272" i="86"/>
  <c r="F272" i="86"/>
  <c r="G272" i="86"/>
  <c r="H272" i="86"/>
  <c r="I272" i="86"/>
  <c r="J272" i="86"/>
  <c r="K272" i="86"/>
  <c r="L272" i="86"/>
  <c r="M272" i="86"/>
  <c r="N272" i="86"/>
  <c r="O272" i="86"/>
  <c r="P272" i="86"/>
  <c r="Q272" i="86"/>
  <c r="R272" i="86"/>
  <c r="S272" i="86"/>
  <c r="T272" i="86"/>
  <c r="U272" i="86"/>
  <c r="V272" i="86"/>
  <c r="D273" i="86"/>
  <c r="E273" i="86"/>
  <c r="F273" i="86"/>
  <c r="G273" i="86"/>
  <c r="H273" i="86"/>
  <c r="I273" i="86"/>
  <c r="J273" i="86"/>
  <c r="K273" i="86"/>
  <c r="L273" i="86"/>
  <c r="M273" i="86"/>
  <c r="N273" i="86"/>
  <c r="O273" i="86"/>
  <c r="P273" i="86"/>
  <c r="Q273" i="86"/>
  <c r="R273" i="86"/>
  <c r="S273" i="86"/>
  <c r="T273" i="86"/>
  <c r="U273" i="86"/>
  <c r="V273" i="86"/>
  <c r="D274" i="86"/>
  <c r="E274" i="86"/>
  <c r="F274" i="86"/>
  <c r="G274" i="86"/>
  <c r="H274" i="86"/>
  <c r="I274" i="86"/>
  <c r="J274" i="86"/>
  <c r="K274" i="86"/>
  <c r="L274" i="86"/>
  <c r="M274" i="86"/>
  <c r="N274" i="86"/>
  <c r="O274" i="86"/>
  <c r="P274" i="86"/>
  <c r="Q274" i="86"/>
  <c r="R274" i="86"/>
  <c r="S274" i="86"/>
  <c r="T274" i="86"/>
  <c r="U274" i="86"/>
  <c r="V274" i="86"/>
  <c r="D275" i="86"/>
  <c r="E275" i="86"/>
  <c r="F275" i="86"/>
  <c r="G275" i="86"/>
  <c r="H275" i="86"/>
  <c r="I275" i="86"/>
  <c r="J275" i="86"/>
  <c r="K275" i="86"/>
  <c r="L275" i="86"/>
  <c r="M275" i="86"/>
  <c r="N275" i="86"/>
  <c r="O275" i="86"/>
  <c r="P275" i="86"/>
  <c r="Q275" i="86"/>
  <c r="R275" i="86"/>
  <c r="S275" i="86"/>
  <c r="T275" i="86"/>
  <c r="U275" i="86"/>
  <c r="V275" i="86"/>
  <c r="D276" i="86"/>
  <c r="E276" i="86"/>
  <c r="F276" i="86"/>
  <c r="G276" i="86"/>
  <c r="H276" i="86"/>
  <c r="I276" i="86"/>
  <c r="J276" i="86"/>
  <c r="K276" i="86"/>
  <c r="L276" i="86"/>
  <c r="M276" i="86"/>
  <c r="N276" i="86"/>
  <c r="O276" i="86"/>
  <c r="P276" i="86"/>
  <c r="Q276" i="86"/>
  <c r="R276" i="86"/>
  <c r="S276" i="86"/>
  <c r="T276" i="86"/>
  <c r="U276" i="86"/>
  <c r="V276" i="86"/>
  <c r="D277" i="86"/>
  <c r="E277" i="86"/>
  <c r="F277" i="86"/>
  <c r="G277" i="86"/>
  <c r="H277" i="86"/>
  <c r="I277" i="86"/>
  <c r="J277" i="86"/>
  <c r="K277" i="86"/>
  <c r="L277" i="86"/>
  <c r="M277" i="86"/>
  <c r="N277" i="86"/>
  <c r="O277" i="86"/>
  <c r="P277" i="86"/>
  <c r="Q277" i="86"/>
  <c r="R277" i="86"/>
  <c r="S277" i="86"/>
  <c r="T277" i="86"/>
  <c r="U277" i="86"/>
  <c r="V277" i="86"/>
  <c r="D278" i="86"/>
  <c r="E278" i="86"/>
  <c r="F278" i="86"/>
  <c r="G278" i="86"/>
  <c r="H278" i="86"/>
  <c r="I278" i="86"/>
  <c r="J278" i="86"/>
  <c r="K278" i="86"/>
  <c r="L278" i="86"/>
  <c r="M278" i="86"/>
  <c r="N278" i="86"/>
  <c r="O278" i="86"/>
  <c r="P278" i="86"/>
  <c r="Q278" i="86"/>
  <c r="R278" i="86"/>
  <c r="S278" i="86"/>
  <c r="T278" i="86"/>
  <c r="U278" i="86"/>
  <c r="V278" i="86"/>
  <c r="D279" i="86"/>
  <c r="E279" i="86"/>
  <c r="F279" i="86"/>
  <c r="G279" i="86"/>
  <c r="H279" i="86"/>
  <c r="I279" i="86"/>
  <c r="J279" i="86"/>
  <c r="K279" i="86"/>
  <c r="L279" i="86"/>
  <c r="M279" i="86"/>
  <c r="N279" i="86"/>
  <c r="O279" i="86"/>
  <c r="P279" i="86"/>
  <c r="Q279" i="86"/>
  <c r="R279" i="86"/>
  <c r="S279" i="86"/>
  <c r="T279" i="86"/>
  <c r="U279" i="86"/>
  <c r="V279" i="86"/>
  <c r="D280" i="86"/>
  <c r="E280" i="86"/>
  <c r="F280" i="86"/>
  <c r="G280" i="86"/>
  <c r="H280" i="86"/>
  <c r="I280" i="86"/>
  <c r="J280" i="86"/>
  <c r="K280" i="86"/>
  <c r="L280" i="86"/>
  <c r="M280" i="86"/>
  <c r="N280" i="86"/>
  <c r="O280" i="86"/>
  <c r="P280" i="86"/>
  <c r="Q280" i="86"/>
  <c r="R280" i="86"/>
  <c r="S280" i="86"/>
  <c r="T280" i="86"/>
  <c r="U280" i="86"/>
  <c r="V280" i="86"/>
  <c r="D281" i="86"/>
  <c r="E281" i="86"/>
  <c r="F281" i="86"/>
  <c r="G281" i="86"/>
  <c r="H281" i="86"/>
  <c r="I281" i="86"/>
  <c r="J281" i="86"/>
  <c r="K281" i="86"/>
  <c r="L281" i="86"/>
  <c r="M281" i="86"/>
  <c r="N281" i="86"/>
  <c r="O281" i="86"/>
  <c r="P281" i="86"/>
  <c r="Q281" i="86"/>
  <c r="R281" i="86"/>
  <c r="S281" i="86"/>
  <c r="T281" i="86"/>
  <c r="U281" i="86"/>
  <c r="V281" i="86"/>
  <c r="D282" i="86"/>
  <c r="E282" i="86"/>
  <c r="F282" i="86"/>
  <c r="G282" i="86"/>
  <c r="H282" i="86"/>
  <c r="I282" i="86"/>
  <c r="J282" i="86"/>
  <c r="K282" i="86"/>
  <c r="L282" i="86"/>
  <c r="M282" i="86"/>
  <c r="N282" i="86"/>
  <c r="O282" i="86"/>
  <c r="P282" i="86"/>
  <c r="Q282" i="86"/>
  <c r="R282" i="86"/>
  <c r="S282" i="86"/>
  <c r="T282" i="86"/>
  <c r="U282" i="86"/>
  <c r="V282" i="86"/>
  <c r="D283" i="86"/>
  <c r="E283" i="86"/>
  <c r="F283" i="86"/>
  <c r="G283" i="86"/>
  <c r="H283" i="86"/>
  <c r="I283" i="86"/>
  <c r="J283" i="86"/>
  <c r="K283" i="86"/>
  <c r="L283" i="86"/>
  <c r="M283" i="86"/>
  <c r="N283" i="86"/>
  <c r="O283" i="86"/>
  <c r="P283" i="86"/>
  <c r="Q283" i="86"/>
  <c r="R283" i="86"/>
  <c r="S283" i="86"/>
  <c r="T283" i="86"/>
  <c r="U283" i="86"/>
  <c r="V283" i="86"/>
  <c r="D284" i="86"/>
  <c r="E284" i="86"/>
  <c r="F284" i="86"/>
  <c r="G284" i="86"/>
  <c r="H284" i="86"/>
  <c r="I284" i="86"/>
  <c r="J284" i="86"/>
  <c r="K284" i="86"/>
  <c r="L284" i="86"/>
  <c r="M284" i="86"/>
  <c r="N284" i="86"/>
  <c r="O284" i="86"/>
  <c r="P284" i="86"/>
  <c r="Q284" i="86"/>
  <c r="R284" i="86"/>
  <c r="S284" i="86"/>
  <c r="T284" i="86"/>
  <c r="U284" i="86"/>
  <c r="V284" i="86"/>
  <c r="D285" i="86"/>
  <c r="E285" i="86"/>
  <c r="F285" i="86"/>
  <c r="G285" i="86"/>
  <c r="H285" i="86"/>
  <c r="I285" i="86"/>
  <c r="J285" i="86"/>
  <c r="K285" i="86"/>
  <c r="L285" i="86"/>
  <c r="M285" i="86"/>
  <c r="N285" i="86"/>
  <c r="O285" i="86"/>
  <c r="P285" i="86"/>
  <c r="Q285" i="86"/>
  <c r="R285" i="86"/>
  <c r="S285" i="86"/>
  <c r="T285" i="86"/>
  <c r="U285" i="86"/>
  <c r="V285" i="86"/>
  <c r="D286" i="86"/>
  <c r="E286" i="86"/>
  <c r="F286" i="86"/>
  <c r="G286" i="86"/>
  <c r="H286" i="86"/>
  <c r="I286" i="86"/>
  <c r="J286" i="86"/>
  <c r="K286" i="86"/>
  <c r="L286" i="86"/>
  <c r="M286" i="86"/>
  <c r="N286" i="86"/>
  <c r="O286" i="86"/>
  <c r="P286" i="86"/>
  <c r="Q286" i="86"/>
  <c r="R286" i="86"/>
  <c r="S286" i="86"/>
  <c r="T286" i="86"/>
  <c r="U286" i="86"/>
  <c r="V286" i="86"/>
  <c r="D287" i="86"/>
  <c r="E287" i="86"/>
  <c r="F287" i="86"/>
  <c r="G287" i="86"/>
  <c r="H287" i="86"/>
  <c r="I287" i="86"/>
  <c r="J287" i="86"/>
  <c r="K287" i="86"/>
  <c r="L287" i="86"/>
  <c r="M287" i="86"/>
  <c r="N287" i="86"/>
  <c r="O287" i="86"/>
  <c r="P287" i="86"/>
  <c r="Q287" i="86"/>
  <c r="R287" i="86"/>
  <c r="S287" i="86"/>
  <c r="T287" i="86"/>
  <c r="U287" i="86"/>
  <c r="V287" i="86"/>
  <c r="D288" i="86"/>
  <c r="E288" i="86"/>
  <c r="F288" i="86"/>
  <c r="G288" i="86"/>
  <c r="H288" i="86"/>
  <c r="I288" i="86"/>
  <c r="J288" i="86"/>
  <c r="K288" i="86"/>
  <c r="L288" i="86"/>
  <c r="M288" i="86"/>
  <c r="N288" i="86"/>
  <c r="O288" i="86"/>
  <c r="P288" i="86"/>
  <c r="Q288" i="86"/>
  <c r="R288" i="86"/>
  <c r="S288" i="86"/>
  <c r="T288" i="86"/>
  <c r="U288" i="86"/>
  <c r="V288" i="86"/>
  <c r="D289" i="86"/>
  <c r="E289" i="86"/>
  <c r="F289" i="86"/>
  <c r="G289" i="86"/>
  <c r="H289" i="86"/>
  <c r="I289" i="86"/>
  <c r="J289" i="86"/>
  <c r="K289" i="86"/>
  <c r="L289" i="86"/>
  <c r="M289" i="86"/>
  <c r="N289" i="86"/>
  <c r="O289" i="86"/>
  <c r="P289" i="86"/>
  <c r="Q289" i="86"/>
  <c r="R289" i="86"/>
  <c r="S289" i="86"/>
  <c r="T289" i="86"/>
  <c r="U289" i="86"/>
  <c r="V289" i="86"/>
  <c r="D290" i="86"/>
  <c r="E290" i="86"/>
  <c r="F290" i="86"/>
  <c r="G290" i="86"/>
  <c r="H290" i="86"/>
  <c r="I290" i="86"/>
  <c r="J290" i="86"/>
  <c r="K290" i="86"/>
  <c r="L290" i="86"/>
  <c r="M290" i="86"/>
  <c r="N290" i="86"/>
  <c r="O290" i="86"/>
  <c r="P290" i="86"/>
  <c r="Q290" i="86"/>
  <c r="R290" i="86"/>
  <c r="S290" i="86"/>
  <c r="T290" i="86"/>
  <c r="U290" i="86"/>
  <c r="V290" i="86"/>
  <c r="D291" i="86"/>
  <c r="E291" i="86"/>
  <c r="F291" i="86"/>
  <c r="G291" i="86"/>
  <c r="H291" i="86"/>
  <c r="I291" i="86"/>
  <c r="J291" i="86"/>
  <c r="K291" i="86"/>
  <c r="L291" i="86"/>
  <c r="M291" i="86"/>
  <c r="N291" i="86"/>
  <c r="O291" i="86"/>
  <c r="P291" i="86"/>
  <c r="Q291" i="86"/>
  <c r="R291" i="86"/>
  <c r="S291" i="86"/>
  <c r="T291" i="86"/>
  <c r="U291" i="86"/>
  <c r="V291" i="86"/>
  <c r="D292" i="86"/>
  <c r="E292" i="86"/>
  <c r="F292" i="86"/>
  <c r="G292" i="86"/>
  <c r="H292" i="86"/>
  <c r="I292" i="86"/>
  <c r="J292" i="86"/>
  <c r="K292" i="86"/>
  <c r="L292" i="86"/>
  <c r="M292" i="86"/>
  <c r="N292" i="86"/>
  <c r="O292" i="86"/>
  <c r="P292" i="86"/>
  <c r="Q292" i="86"/>
  <c r="R292" i="86"/>
  <c r="S292" i="86"/>
  <c r="T292" i="86"/>
  <c r="U292" i="86"/>
  <c r="V292" i="86"/>
  <c r="D293" i="86"/>
  <c r="E293" i="86"/>
  <c r="F293" i="86"/>
  <c r="G293" i="86"/>
  <c r="H293" i="86"/>
  <c r="I293" i="86"/>
  <c r="J293" i="86"/>
  <c r="K293" i="86"/>
  <c r="L293" i="86"/>
  <c r="M293" i="86"/>
  <c r="N293" i="86"/>
  <c r="O293" i="86"/>
  <c r="P293" i="86"/>
  <c r="Q293" i="86"/>
  <c r="R293" i="86"/>
  <c r="S293" i="86"/>
  <c r="T293" i="86"/>
  <c r="U293" i="86"/>
  <c r="V293" i="86"/>
  <c r="D294" i="86"/>
  <c r="E294" i="86"/>
  <c r="F294" i="86"/>
  <c r="G294" i="86"/>
  <c r="H294" i="86"/>
  <c r="I294" i="86"/>
  <c r="J294" i="86"/>
  <c r="K294" i="86"/>
  <c r="L294" i="86"/>
  <c r="M294" i="86"/>
  <c r="N294" i="86"/>
  <c r="O294" i="86"/>
  <c r="P294" i="86"/>
  <c r="Q294" i="86"/>
  <c r="R294" i="86"/>
  <c r="S294" i="86"/>
  <c r="T294" i="86"/>
  <c r="U294" i="86"/>
  <c r="V294" i="86"/>
  <c r="D295" i="86"/>
  <c r="E295" i="86"/>
  <c r="F295" i="86"/>
  <c r="G295" i="86"/>
  <c r="H295" i="86"/>
  <c r="I295" i="86"/>
  <c r="J295" i="86"/>
  <c r="K295" i="86"/>
  <c r="L295" i="86"/>
  <c r="M295" i="86"/>
  <c r="N295" i="86"/>
  <c r="O295" i="86"/>
  <c r="P295" i="86"/>
  <c r="Q295" i="86"/>
  <c r="R295" i="86"/>
  <c r="S295" i="86"/>
  <c r="T295" i="86"/>
  <c r="U295" i="86"/>
  <c r="V295" i="86"/>
  <c r="D296" i="86"/>
  <c r="E296" i="86"/>
  <c r="F296" i="86"/>
  <c r="G296" i="86"/>
  <c r="H296" i="86"/>
  <c r="I296" i="86"/>
  <c r="J296" i="86"/>
  <c r="K296" i="86"/>
  <c r="L296" i="86"/>
  <c r="M296" i="86"/>
  <c r="N296" i="86"/>
  <c r="O296" i="86"/>
  <c r="P296" i="86"/>
  <c r="Q296" i="86"/>
  <c r="R296" i="86"/>
  <c r="S296" i="86"/>
  <c r="T296" i="86"/>
  <c r="U296" i="86"/>
  <c r="V296" i="86"/>
  <c r="D297" i="86"/>
  <c r="E297" i="86"/>
  <c r="F297" i="86"/>
  <c r="G297" i="86"/>
  <c r="H297" i="86"/>
  <c r="I297" i="86"/>
  <c r="J297" i="86"/>
  <c r="K297" i="86"/>
  <c r="L297" i="86"/>
  <c r="M297" i="86"/>
  <c r="N297" i="86"/>
  <c r="O297" i="86"/>
  <c r="P297" i="86"/>
  <c r="Q297" i="86"/>
  <c r="R297" i="86"/>
  <c r="S297" i="86"/>
  <c r="T297" i="86"/>
  <c r="U297" i="86"/>
  <c r="V297" i="86"/>
  <c r="D298" i="86"/>
  <c r="E298" i="86"/>
  <c r="F298" i="86"/>
  <c r="G298" i="86"/>
  <c r="H298" i="86"/>
  <c r="I298" i="86"/>
  <c r="J298" i="86"/>
  <c r="K298" i="86"/>
  <c r="L298" i="86"/>
  <c r="M298" i="86"/>
  <c r="N298" i="86"/>
  <c r="O298" i="86"/>
  <c r="P298" i="86"/>
  <c r="Q298" i="86"/>
  <c r="R298" i="86"/>
  <c r="S298" i="86"/>
  <c r="T298" i="86"/>
  <c r="U298" i="86"/>
  <c r="V298" i="86"/>
  <c r="D299" i="86"/>
  <c r="E299" i="86"/>
  <c r="F299" i="86"/>
  <c r="G299" i="86"/>
  <c r="H299" i="86"/>
  <c r="I299" i="86"/>
  <c r="J299" i="86"/>
  <c r="K299" i="86"/>
  <c r="L299" i="86"/>
  <c r="M299" i="86"/>
  <c r="N299" i="86"/>
  <c r="O299" i="86"/>
  <c r="P299" i="86"/>
  <c r="Q299" i="86"/>
  <c r="R299" i="86"/>
  <c r="S299" i="86"/>
  <c r="T299" i="86"/>
  <c r="U299" i="86"/>
  <c r="V299" i="86"/>
  <c r="D300" i="86"/>
  <c r="E300" i="86"/>
  <c r="F300" i="86"/>
  <c r="G300" i="86"/>
  <c r="H300" i="86"/>
  <c r="I300" i="86"/>
  <c r="J300" i="86"/>
  <c r="K300" i="86"/>
  <c r="L300" i="86"/>
  <c r="M300" i="86"/>
  <c r="N300" i="86"/>
  <c r="O300" i="86"/>
  <c r="P300" i="86"/>
  <c r="Q300" i="86"/>
  <c r="R300" i="86"/>
  <c r="S300" i="86"/>
  <c r="T300" i="86"/>
  <c r="U300" i="86"/>
  <c r="V300" i="86"/>
  <c r="A214" i="86"/>
  <c r="A215" i="86"/>
  <c r="A216" i="86" s="1"/>
  <c r="A217" i="86" s="1"/>
  <c r="A218" i="86" s="1"/>
  <c r="A219" i="86" s="1"/>
  <c r="A220" i="86" s="1"/>
  <c r="A221" i="86" s="1"/>
  <c r="A222" i="86" s="1"/>
  <c r="A223" i="86" s="1"/>
  <c r="A224" i="86" s="1"/>
  <c r="A225" i="86" s="1"/>
  <c r="A226" i="86" s="1"/>
  <c r="A227" i="86" s="1"/>
  <c r="A228" i="86" s="1"/>
  <c r="A229" i="86" s="1"/>
  <c r="A230" i="86" s="1"/>
  <c r="A231" i="86" s="1"/>
  <c r="A232" i="86" s="1"/>
  <c r="A233" i="86" s="1"/>
  <c r="A234" i="86" s="1"/>
  <c r="A235" i="86" s="1"/>
  <c r="A236" i="86" s="1"/>
  <c r="A237" i="86" s="1"/>
  <c r="A238" i="86" s="1"/>
  <c r="A239" i="86" s="1"/>
  <c r="A240" i="86" s="1"/>
  <c r="A241" i="86" s="1"/>
  <c r="A242" i="86" s="1"/>
  <c r="A243" i="86" s="1"/>
  <c r="A244" i="86" s="1"/>
  <c r="A245" i="86" s="1"/>
  <c r="A246" i="86" s="1"/>
  <c r="A247" i="86" s="1"/>
  <c r="A248" i="86" s="1"/>
  <c r="A249" i="86" s="1"/>
  <c r="A250" i="86" s="1"/>
  <c r="A251" i="86" s="1"/>
  <c r="A252" i="86" s="1"/>
  <c r="A253" i="86" s="1"/>
  <c r="A254" i="86" s="1"/>
  <c r="A255" i="86" s="1"/>
  <c r="A256" i="86" s="1"/>
  <c r="A257" i="86" s="1"/>
  <c r="A258" i="86" s="1"/>
  <c r="A259" i="86" s="1"/>
  <c r="A260" i="86" s="1"/>
  <c r="A261" i="86" s="1"/>
  <c r="A262" i="86" s="1"/>
  <c r="A263" i="86" s="1"/>
  <c r="A264" i="86" s="1"/>
  <c r="A265" i="86" s="1"/>
  <c r="A266" i="86" s="1"/>
  <c r="A267" i="86" s="1"/>
  <c r="A268" i="86" s="1"/>
  <c r="A269" i="86" s="1"/>
  <c r="A270" i="86" s="1"/>
  <c r="A271" i="86" s="1"/>
  <c r="A272" i="86" s="1"/>
  <c r="A273" i="86" s="1"/>
  <c r="A274" i="86" s="1"/>
  <c r="A275" i="86" s="1"/>
  <c r="A276" i="86" s="1"/>
  <c r="A277" i="86" s="1"/>
  <c r="A278" i="86" s="1"/>
  <c r="A279" i="86" s="1"/>
  <c r="A280" i="86" s="1"/>
  <c r="A281" i="86" s="1"/>
  <c r="A282" i="86" s="1"/>
  <c r="A283" i="86" s="1"/>
  <c r="A284" i="86" s="1"/>
  <c r="A285" i="86" s="1"/>
  <c r="A286" i="86" s="1"/>
  <c r="A287" i="86" s="1"/>
  <c r="A288" i="86" s="1"/>
  <c r="A289" i="86" s="1"/>
  <c r="A290" i="86" s="1"/>
  <c r="A291" i="86" s="1"/>
  <c r="A292" i="86" s="1"/>
  <c r="A293" i="86" s="1"/>
  <c r="A294" i="86" s="1"/>
  <c r="A295" i="86" s="1"/>
  <c r="A296" i="86" s="1"/>
  <c r="A297" i="86" s="1"/>
  <c r="A298" i="86" s="1"/>
  <c r="A299" i="86" s="1"/>
  <c r="A300" i="86" s="1"/>
  <c r="E302" i="3" l="1"/>
  <c r="F300" i="48" s="1"/>
  <c r="C298" i="86"/>
  <c r="S296" i="48" s="1"/>
  <c r="C293" i="86"/>
  <c r="S291" i="48" s="1"/>
  <c r="C290" i="86"/>
  <c r="S288" i="48" s="1"/>
  <c r="C285" i="86"/>
  <c r="S283" i="48" s="1"/>
  <c r="C282" i="86"/>
  <c r="S280" i="48" s="1"/>
  <c r="C277" i="86"/>
  <c r="S275" i="48" s="1"/>
  <c r="C274" i="86"/>
  <c r="S272" i="48" s="1"/>
  <c r="C269" i="86"/>
  <c r="S267" i="48" s="1"/>
  <c r="C266" i="86"/>
  <c r="S264" i="48" s="1"/>
  <c r="C261" i="86"/>
  <c r="S259" i="48" s="1"/>
  <c r="C258" i="86"/>
  <c r="S256" i="48" s="1"/>
  <c r="C253" i="86"/>
  <c r="S251" i="48" s="1"/>
  <c r="C250" i="86"/>
  <c r="S248" i="48" s="1"/>
  <c r="C245" i="86"/>
  <c r="S218" i="48" s="1"/>
  <c r="C242" i="86"/>
  <c r="S161" i="48" s="1"/>
  <c r="C237" i="86"/>
  <c r="S239" i="48" s="1"/>
  <c r="C234" i="86"/>
  <c r="S97" i="48" s="1"/>
  <c r="C229" i="86"/>
  <c r="S165" i="48" s="1"/>
  <c r="C226" i="86"/>
  <c r="S126" i="48" s="1"/>
  <c r="C218" i="86"/>
  <c r="S237" i="48" s="1"/>
  <c r="C303" i="86"/>
  <c r="S301" i="48" s="1"/>
  <c r="C302" i="86"/>
  <c r="S300" i="48" s="1"/>
  <c r="C301" i="86"/>
  <c r="S299" i="48" s="1"/>
  <c r="C295" i="86"/>
  <c r="S293" i="48" s="1"/>
  <c r="C263" i="86"/>
  <c r="S261" i="48" s="1"/>
  <c r="C247" i="86"/>
  <c r="S245" i="48" s="1"/>
  <c r="C239" i="86"/>
  <c r="S65" i="48" s="1"/>
  <c r="C231" i="86"/>
  <c r="S209" i="48" s="1"/>
  <c r="C223" i="86"/>
  <c r="S147" i="48" s="1"/>
  <c r="C215" i="86"/>
  <c r="S207" i="48" s="1"/>
  <c r="R278" i="48"/>
  <c r="C287" i="86"/>
  <c r="S285" i="48" s="1"/>
  <c r="C292" i="86"/>
  <c r="S290" i="48" s="1"/>
  <c r="C273" i="86"/>
  <c r="S271" i="48" s="1"/>
  <c r="C300" i="86"/>
  <c r="S298" i="48" s="1"/>
  <c r="C268" i="86"/>
  <c r="S266" i="48" s="1"/>
  <c r="C260" i="86"/>
  <c r="S258" i="48" s="1"/>
  <c r="C252" i="86"/>
  <c r="S250" i="48" s="1"/>
  <c r="C236" i="86"/>
  <c r="S212" i="48" s="1"/>
  <c r="C220" i="86"/>
  <c r="S216" i="48" s="1"/>
  <c r="C289" i="86"/>
  <c r="S287" i="48" s="1"/>
  <c r="C281" i="86"/>
  <c r="S279" i="48" s="1"/>
  <c r="C249" i="86"/>
  <c r="S247" i="48" s="1"/>
  <c r="C225" i="86"/>
  <c r="S87" i="48" s="1"/>
  <c r="C294" i="86"/>
  <c r="S292" i="48" s="1"/>
  <c r="C254" i="86"/>
  <c r="S252" i="48" s="1"/>
  <c r="C246" i="86"/>
  <c r="S244" i="48" s="1"/>
  <c r="C291" i="86"/>
  <c r="S289" i="48" s="1"/>
  <c r="C267" i="86"/>
  <c r="S265" i="48" s="1"/>
  <c r="C259" i="86"/>
  <c r="S257" i="48" s="1"/>
  <c r="C243" i="86"/>
  <c r="S150" i="48" s="1"/>
  <c r="C219" i="86"/>
  <c r="S88" i="48" s="1"/>
  <c r="C279" i="86"/>
  <c r="S277" i="48" s="1"/>
  <c r="C271" i="86"/>
  <c r="S269" i="48" s="1"/>
  <c r="C284" i="86"/>
  <c r="S282" i="48" s="1"/>
  <c r="C228" i="86"/>
  <c r="S118" i="48" s="1"/>
  <c r="C297" i="86"/>
  <c r="S295" i="48" s="1"/>
  <c r="C265" i="86"/>
  <c r="S263" i="48" s="1"/>
  <c r="C241" i="86"/>
  <c r="S167" i="48" s="1"/>
  <c r="C233" i="86"/>
  <c r="S138" i="48" s="1"/>
  <c r="C217" i="86"/>
  <c r="S242" i="48" s="1"/>
  <c r="C286" i="86"/>
  <c r="S284" i="48" s="1"/>
  <c r="C278" i="86"/>
  <c r="S276" i="48" s="1"/>
  <c r="C270" i="86"/>
  <c r="S268" i="48" s="1"/>
  <c r="C262" i="86"/>
  <c r="S260" i="48" s="1"/>
  <c r="C238" i="86"/>
  <c r="S131" i="48" s="1"/>
  <c r="C230" i="86"/>
  <c r="S188" i="48" s="1"/>
  <c r="C222" i="86"/>
  <c r="S24" i="48" s="1"/>
  <c r="C214" i="86"/>
  <c r="S205" i="48" s="1"/>
  <c r="C299" i="86"/>
  <c r="S297" i="48" s="1"/>
  <c r="C283" i="86"/>
  <c r="S281" i="48" s="1"/>
  <c r="C275" i="86"/>
  <c r="S273" i="48" s="1"/>
  <c r="C251" i="86"/>
  <c r="S249" i="48" s="1"/>
  <c r="C235" i="86"/>
  <c r="S134" i="48" s="1"/>
  <c r="C227" i="86"/>
  <c r="S179" i="48" s="1"/>
  <c r="C296" i="86"/>
  <c r="S294" i="48" s="1"/>
  <c r="C288" i="86"/>
  <c r="S286" i="48" s="1"/>
  <c r="C280" i="86"/>
  <c r="S278" i="48" s="1"/>
  <c r="C272" i="86"/>
  <c r="S270" i="48" s="1"/>
  <c r="C264" i="86"/>
  <c r="S262" i="48" s="1"/>
  <c r="C256" i="86"/>
  <c r="S254" i="48" s="1"/>
  <c r="C248" i="86"/>
  <c r="S246" i="48" s="1"/>
  <c r="C240" i="86"/>
  <c r="S243" i="48" s="1"/>
  <c r="C232" i="86"/>
  <c r="S130" i="48" s="1"/>
  <c r="C224" i="86"/>
  <c r="S187" i="48" s="1"/>
  <c r="C216" i="86"/>
  <c r="S62" i="48" s="1"/>
  <c r="C255" i="86"/>
  <c r="S253" i="48" s="1"/>
  <c r="C276" i="86"/>
  <c r="S274" i="48" s="1"/>
  <c r="C244" i="86"/>
  <c r="S226" i="48" s="1"/>
  <c r="C257" i="86"/>
  <c r="S255" i="48" s="1"/>
  <c r="C221" i="86"/>
  <c r="S219" i="48" s="1"/>
  <c r="E301" i="3"/>
  <c r="F299" i="48" s="1"/>
  <c r="U295" i="48"/>
  <c r="G297" i="3"/>
  <c r="E295" i="48" s="1"/>
  <c r="U287" i="48"/>
  <c r="G289" i="3"/>
  <c r="E287" i="48" s="1"/>
  <c r="U279" i="48"/>
  <c r="G281" i="3"/>
  <c r="E279" i="48" s="1"/>
  <c r="U271" i="48"/>
  <c r="G273" i="3"/>
  <c r="E271" i="48" s="1"/>
  <c r="U263" i="48"/>
  <c r="G265" i="3"/>
  <c r="E263" i="48" s="1"/>
  <c r="U255" i="48"/>
  <c r="G257" i="3"/>
  <c r="E255" i="48" s="1"/>
  <c r="U247" i="48"/>
  <c r="G249" i="3"/>
  <c r="E247" i="48" s="1"/>
  <c r="U167" i="48"/>
  <c r="G241" i="3"/>
  <c r="E167" i="48" s="1"/>
  <c r="U138" i="48"/>
  <c r="G233" i="3"/>
  <c r="E138" i="48" s="1"/>
  <c r="U87" i="48"/>
  <c r="G225" i="3"/>
  <c r="E87" i="48" s="1"/>
  <c r="E303" i="3"/>
  <c r="F301" i="48" s="1"/>
  <c r="U292" i="48"/>
  <c r="G294" i="3"/>
  <c r="E292" i="48" s="1"/>
  <c r="U284" i="48"/>
  <c r="G286" i="3"/>
  <c r="E284" i="48" s="1"/>
  <c r="U276" i="48"/>
  <c r="G278" i="3"/>
  <c r="E276" i="48" s="1"/>
  <c r="U268" i="48"/>
  <c r="G270" i="3"/>
  <c r="E268" i="48" s="1"/>
  <c r="U260" i="48"/>
  <c r="G262" i="3"/>
  <c r="E260" i="48" s="1"/>
  <c r="U252" i="48"/>
  <c r="G254" i="3"/>
  <c r="E252" i="48" s="1"/>
  <c r="U244" i="48"/>
  <c r="G246" i="3"/>
  <c r="E244" i="48" s="1"/>
  <c r="U131" i="48"/>
  <c r="G238" i="3"/>
  <c r="E131" i="48" s="1"/>
  <c r="U188" i="48"/>
  <c r="G230" i="3"/>
  <c r="E188" i="48" s="1"/>
  <c r="U24" i="48"/>
  <c r="G222" i="3"/>
  <c r="E24" i="48" s="1"/>
  <c r="U297" i="48"/>
  <c r="G299" i="3"/>
  <c r="E297" i="48" s="1"/>
  <c r="U289" i="48"/>
  <c r="G291" i="3"/>
  <c r="E289" i="48" s="1"/>
  <c r="U281" i="48"/>
  <c r="G283" i="3"/>
  <c r="E281" i="48" s="1"/>
  <c r="U273" i="48"/>
  <c r="G275" i="3"/>
  <c r="E273" i="48" s="1"/>
  <c r="U265" i="48"/>
  <c r="G267" i="3"/>
  <c r="E265" i="48" s="1"/>
  <c r="U257" i="48"/>
  <c r="G259" i="3"/>
  <c r="E257" i="48" s="1"/>
  <c r="U249" i="48"/>
  <c r="G251" i="3"/>
  <c r="E249" i="48" s="1"/>
  <c r="U150" i="48"/>
  <c r="G243" i="3"/>
  <c r="E150" i="48" s="1"/>
  <c r="U134" i="48"/>
  <c r="G235" i="3"/>
  <c r="E134" i="48" s="1"/>
  <c r="U179" i="48"/>
  <c r="G227" i="3"/>
  <c r="E179" i="48" s="1"/>
  <c r="U294" i="48"/>
  <c r="G296" i="3"/>
  <c r="E294" i="48" s="1"/>
  <c r="U286" i="48"/>
  <c r="G288" i="3"/>
  <c r="E286" i="48" s="1"/>
  <c r="U278" i="48"/>
  <c r="G280" i="3"/>
  <c r="E278" i="48" s="1"/>
  <c r="U270" i="48"/>
  <c r="G272" i="3"/>
  <c r="E270" i="48" s="1"/>
  <c r="U262" i="48"/>
  <c r="G264" i="3"/>
  <c r="E262" i="48" s="1"/>
  <c r="U254" i="48"/>
  <c r="G256" i="3"/>
  <c r="E254" i="48" s="1"/>
  <c r="U246" i="48"/>
  <c r="G248" i="3"/>
  <c r="E246" i="48" s="1"/>
  <c r="U243" i="48"/>
  <c r="G240" i="3"/>
  <c r="E243" i="48" s="1"/>
  <c r="U130" i="48"/>
  <c r="G232" i="3"/>
  <c r="E130" i="48" s="1"/>
  <c r="U187" i="48"/>
  <c r="G224" i="3"/>
  <c r="E187" i="48" s="1"/>
  <c r="U291" i="48"/>
  <c r="G293" i="3"/>
  <c r="E291" i="48" s="1"/>
  <c r="U283" i="48"/>
  <c r="G285" i="3"/>
  <c r="E283" i="48" s="1"/>
  <c r="U275" i="48"/>
  <c r="G277" i="3"/>
  <c r="E275" i="48" s="1"/>
  <c r="U267" i="48"/>
  <c r="G269" i="3"/>
  <c r="E267" i="48" s="1"/>
  <c r="U259" i="48"/>
  <c r="G261" i="3"/>
  <c r="E259" i="48" s="1"/>
  <c r="U251" i="48"/>
  <c r="G253" i="3"/>
  <c r="E251" i="48" s="1"/>
  <c r="U218" i="48"/>
  <c r="G245" i="3"/>
  <c r="E218" i="48" s="1"/>
  <c r="U239" i="48"/>
  <c r="G237" i="3"/>
  <c r="E239" i="48" s="1"/>
  <c r="U165" i="48"/>
  <c r="G229" i="3"/>
  <c r="E165" i="48" s="1"/>
  <c r="U219" i="48"/>
  <c r="G221" i="3"/>
  <c r="E219" i="48" s="1"/>
  <c r="R286" i="48"/>
  <c r="U296" i="48"/>
  <c r="G298" i="3"/>
  <c r="E296" i="48" s="1"/>
  <c r="U288" i="48"/>
  <c r="G290" i="3"/>
  <c r="E288" i="48" s="1"/>
  <c r="U280" i="48"/>
  <c r="G282" i="3"/>
  <c r="E280" i="48" s="1"/>
  <c r="U272" i="48"/>
  <c r="G274" i="3"/>
  <c r="E272" i="48" s="1"/>
  <c r="U264" i="48"/>
  <c r="G266" i="3"/>
  <c r="E264" i="48" s="1"/>
  <c r="U256" i="48"/>
  <c r="G258" i="3"/>
  <c r="E256" i="48" s="1"/>
  <c r="U248" i="48"/>
  <c r="G250" i="3"/>
  <c r="E248" i="48" s="1"/>
  <c r="U161" i="48"/>
  <c r="G242" i="3"/>
  <c r="E161" i="48" s="1"/>
  <c r="U97" i="48"/>
  <c r="G234" i="3"/>
  <c r="E97" i="48" s="1"/>
  <c r="U126" i="48"/>
  <c r="G226" i="3"/>
  <c r="E126" i="48" s="1"/>
  <c r="U293" i="48"/>
  <c r="G295" i="3"/>
  <c r="E293" i="48" s="1"/>
  <c r="U285" i="48"/>
  <c r="G287" i="3"/>
  <c r="E285" i="48" s="1"/>
  <c r="U277" i="48"/>
  <c r="G279" i="3"/>
  <c r="E277" i="48" s="1"/>
  <c r="U269" i="48"/>
  <c r="G271" i="3"/>
  <c r="E269" i="48" s="1"/>
  <c r="U261" i="48"/>
  <c r="G263" i="3"/>
  <c r="E261" i="48" s="1"/>
  <c r="U253" i="48"/>
  <c r="G255" i="3"/>
  <c r="E253" i="48" s="1"/>
  <c r="U245" i="48"/>
  <c r="G247" i="3"/>
  <c r="E245" i="48" s="1"/>
  <c r="U65" i="48"/>
  <c r="G239" i="3"/>
  <c r="E65" i="48" s="1"/>
  <c r="U209" i="48"/>
  <c r="G231" i="3"/>
  <c r="E209" i="48" s="1"/>
  <c r="U147" i="48"/>
  <c r="G223" i="3"/>
  <c r="E147" i="48" s="1"/>
  <c r="U298" i="48"/>
  <c r="G300" i="3"/>
  <c r="E298" i="48" s="1"/>
  <c r="U290" i="48"/>
  <c r="G292" i="3"/>
  <c r="E290" i="48" s="1"/>
  <c r="U282" i="48"/>
  <c r="G284" i="3"/>
  <c r="E282" i="48" s="1"/>
  <c r="U274" i="48"/>
  <c r="G276" i="3"/>
  <c r="E274" i="48" s="1"/>
  <c r="U266" i="48"/>
  <c r="G268" i="3"/>
  <c r="E266" i="48" s="1"/>
  <c r="U258" i="48"/>
  <c r="G260" i="3"/>
  <c r="E258" i="48" s="1"/>
  <c r="U250" i="48"/>
  <c r="G252" i="3"/>
  <c r="E250" i="48" s="1"/>
  <c r="U226" i="48"/>
  <c r="G244" i="3"/>
  <c r="E226" i="48" s="1"/>
  <c r="U212" i="48"/>
  <c r="G236" i="3"/>
  <c r="E212" i="48" s="1"/>
  <c r="U118" i="48"/>
  <c r="G228" i="3"/>
  <c r="E118" i="48" s="1"/>
  <c r="U216" i="48"/>
  <c r="G220" i="3"/>
  <c r="E216" i="48" s="1"/>
  <c r="M297" i="48"/>
  <c r="N297" i="48" s="1"/>
  <c r="M294" i="48"/>
  <c r="N294" i="48" s="1"/>
  <c r="G285" i="48"/>
  <c r="J285" i="48" s="1"/>
  <c r="G281" i="48"/>
  <c r="J281" i="48" s="1"/>
  <c r="M280" i="48"/>
  <c r="N280" i="48" s="1"/>
  <c r="G150" i="48"/>
  <c r="J150" i="48" s="1"/>
  <c r="R131" i="48"/>
  <c r="G297" i="48"/>
  <c r="J297" i="48" s="1"/>
  <c r="G280" i="48"/>
  <c r="J280" i="48" s="1"/>
  <c r="G218" i="48"/>
  <c r="J218" i="48" s="1"/>
  <c r="G161" i="48"/>
  <c r="J161" i="48" s="1"/>
  <c r="M87" i="48"/>
  <c r="N87" i="48" s="1"/>
  <c r="M147" i="48"/>
  <c r="R147" i="48" s="1"/>
  <c r="M292" i="48"/>
  <c r="N292" i="48" s="1"/>
  <c r="G284" i="48"/>
  <c r="J284" i="48" s="1"/>
  <c r="R250" i="48"/>
  <c r="G277" i="48"/>
  <c r="J277" i="48" s="1"/>
  <c r="M244" i="48"/>
  <c r="N244" i="48" s="1"/>
  <c r="G130" i="48"/>
  <c r="J130" i="48" s="1"/>
  <c r="G147" i="48"/>
  <c r="J147" i="48" s="1"/>
  <c r="G118" i="48"/>
  <c r="J118" i="48" s="1"/>
  <c r="G298" i="48"/>
  <c r="J298" i="48" s="1"/>
  <c r="G292" i="48"/>
  <c r="J292" i="48" s="1"/>
  <c r="M283" i="48"/>
  <c r="N283" i="48" s="1"/>
  <c r="M281" i="48"/>
  <c r="N281" i="48" s="1"/>
  <c r="G274" i="48"/>
  <c r="J274" i="48" s="1"/>
  <c r="G266" i="48"/>
  <c r="J266" i="48" s="1"/>
  <c r="G257" i="48"/>
  <c r="J257" i="48" s="1"/>
  <c r="G247" i="48"/>
  <c r="J247" i="48" s="1"/>
  <c r="G245" i="48"/>
  <c r="J245" i="48" s="1"/>
  <c r="G243" i="48"/>
  <c r="J243" i="48" s="1"/>
  <c r="G272" i="48"/>
  <c r="J272" i="48" s="1"/>
  <c r="R270" i="48"/>
  <c r="G264" i="48"/>
  <c r="J264" i="48" s="1"/>
  <c r="R262" i="48"/>
  <c r="M261" i="48"/>
  <c r="N261" i="48" s="1"/>
  <c r="G260" i="48"/>
  <c r="J260" i="48" s="1"/>
  <c r="R249" i="48"/>
  <c r="M226" i="48"/>
  <c r="N226" i="48" s="1"/>
  <c r="M161" i="48"/>
  <c r="N161" i="48" s="1"/>
  <c r="G97" i="48"/>
  <c r="J97" i="48" s="1"/>
  <c r="M285" i="48"/>
  <c r="N285" i="48" s="1"/>
  <c r="M277" i="48"/>
  <c r="N277" i="48" s="1"/>
  <c r="G276" i="48"/>
  <c r="J276" i="48" s="1"/>
  <c r="M269" i="48"/>
  <c r="R269" i="48" s="1"/>
  <c r="G268" i="48"/>
  <c r="J268" i="48" s="1"/>
  <c r="R257" i="48"/>
  <c r="R256" i="48"/>
  <c r="M254" i="48"/>
  <c r="N254" i="48" s="1"/>
  <c r="G253" i="48"/>
  <c r="J253" i="48" s="1"/>
  <c r="G246" i="48"/>
  <c r="J246" i="48" s="1"/>
  <c r="M218" i="48"/>
  <c r="N218" i="48" s="1"/>
  <c r="M209" i="48"/>
  <c r="N209" i="48" s="1"/>
  <c r="G188" i="48"/>
  <c r="J188" i="48" s="1"/>
  <c r="M187" i="48"/>
  <c r="N187" i="48" s="1"/>
  <c r="R272" i="48"/>
  <c r="G269" i="48"/>
  <c r="J269" i="48" s="1"/>
  <c r="M258" i="48"/>
  <c r="N258" i="48" s="1"/>
  <c r="M255" i="48"/>
  <c r="N255" i="48" s="1"/>
  <c r="G254" i="48"/>
  <c r="J254" i="48" s="1"/>
  <c r="M251" i="48"/>
  <c r="N251" i="48" s="1"/>
  <c r="M65" i="48"/>
  <c r="N65" i="48" s="1"/>
  <c r="G131" i="48"/>
  <c r="J131" i="48" s="1"/>
  <c r="M130" i="48"/>
  <c r="N130" i="48" s="1"/>
  <c r="G209" i="48"/>
  <c r="J209" i="48" s="1"/>
  <c r="G187" i="48"/>
  <c r="J187" i="48" s="1"/>
  <c r="M219" i="48"/>
  <c r="N219" i="48" s="1"/>
  <c r="R288" i="48"/>
  <c r="R265" i="48"/>
  <c r="R179" i="48"/>
  <c r="R298" i="48"/>
  <c r="M295" i="48"/>
  <c r="N295" i="48" s="1"/>
  <c r="M290" i="48"/>
  <c r="N290" i="48" s="1"/>
  <c r="M287" i="48"/>
  <c r="N287" i="48" s="1"/>
  <c r="M282" i="48"/>
  <c r="N282" i="48" s="1"/>
  <c r="M279" i="48"/>
  <c r="N279" i="48" s="1"/>
  <c r="M274" i="48"/>
  <c r="N274" i="48" s="1"/>
  <c r="M271" i="48"/>
  <c r="N271" i="48" s="1"/>
  <c r="M266" i="48"/>
  <c r="N266" i="48" s="1"/>
  <c r="M263" i="48"/>
  <c r="N263" i="48" s="1"/>
  <c r="G262" i="48"/>
  <c r="J262" i="48" s="1"/>
  <c r="M259" i="48"/>
  <c r="N259" i="48" s="1"/>
  <c r="M252" i="48"/>
  <c r="R252" i="48" s="1"/>
  <c r="G248" i="48"/>
  <c r="J248" i="48" s="1"/>
  <c r="G65" i="48"/>
  <c r="J65" i="48" s="1"/>
  <c r="R134" i="48"/>
  <c r="M138" i="48"/>
  <c r="N138" i="48" s="1"/>
  <c r="M118" i="48"/>
  <c r="N118" i="48" s="1"/>
  <c r="M126" i="48"/>
  <c r="N126" i="48" s="1"/>
  <c r="M24" i="48"/>
  <c r="N24" i="48" s="1"/>
  <c r="R289" i="48"/>
  <c r="R264" i="48"/>
  <c r="R246" i="48"/>
  <c r="R239" i="48"/>
  <c r="R273" i="48"/>
  <c r="M296" i="48"/>
  <c r="N296" i="48" s="1"/>
  <c r="G295" i="48"/>
  <c r="J295" i="48" s="1"/>
  <c r="G287" i="48"/>
  <c r="J287" i="48" s="1"/>
  <c r="M284" i="48"/>
  <c r="R284" i="48" s="1"/>
  <c r="G279" i="48"/>
  <c r="J279" i="48" s="1"/>
  <c r="M276" i="48"/>
  <c r="N276" i="48" s="1"/>
  <c r="G271" i="48"/>
  <c r="J271" i="48" s="1"/>
  <c r="M268" i="48"/>
  <c r="N268" i="48" s="1"/>
  <c r="G263" i="48"/>
  <c r="J263" i="48" s="1"/>
  <c r="R150" i="48"/>
  <c r="M167" i="48"/>
  <c r="N167" i="48" s="1"/>
  <c r="M212" i="48"/>
  <c r="N212" i="48" s="1"/>
  <c r="M97" i="48"/>
  <c r="N97" i="48" s="1"/>
  <c r="M188" i="48"/>
  <c r="N188" i="48" s="1"/>
  <c r="G126" i="48"/>
  <c r="J126" i="48" s="1"/>
  <c r="R248" i="48"/>
  <c r="G296" i="48"/>
  <c r="J296" i="48" s="1"/>
  <c r="R216" i="48"/>
  <c r="R291" i="48"/>
  <c r="R275" i="48"/>
  <c r="R267" i="48"/>
  <c r="R243" i="48"/>
  <c r="R165" i="48"/>
  <c r="N260" i="48"/>
  <c r="R260" i="48"/>
  <c r="N245" i="48"/>
  <c r="R245" i="48"/>
  <c r="R247" i="48"/>
  <c r="N253" i="48"/>
  <c r="R253" i="48"/>
  <c r="R293" i="48"/>
  <c r="N293" i="48"/>
  <c r="E254" i="3" l="1"/>
  <c r="F252" i="48" s="1"/>
  <c r="E243" i="3"/>
  <c r="F150" i="48" s="1"/>
  <c r="E297" i="3"/>
  <c r="F295" i="48" s="1"/>
  <c r="E226" i="3"/>
  <c r="F126" i="48" s="1"/>
  <c r="E250" i="3"/>
  <c r="F248" i="48" s="1"/>
  <c r="R277" i="48"/>
  <c r="R268" i="48"/>
  <c r="R295" i="48"/>
  <c r="R261" i="48"/>
  <c r="N147" i="48"/>
  <c r="R209" i="48"/>
  <c r="R283" i="48"/>
  <c r="R218" i="48"/>
  <c r="R87" i="48"/>
  <c r="R226" i="48"/>
  <c r="R65" i="48"/>
  <c r="R297" i="48"/>
  <c r="E236" i="3"/>
  <c r="F212" i="48" s="1"/>
  <c r="N269" i="48"/>
  <c r="R294" i="48"/>
  <c r="R244" i="48"/>
  <c r="E262" i="3"/>
  <c r="F260" i="48" s="1"/>
  <c r="E239" i="3"/>
  <c r="F65" i="48" s="1"/>
  <c r="R280" i="48"/>
  <c r="R276" i="48"/>
  <c r="R118" i="48"/>
  <c r="R266" i="48"/>
  <c r="R281" i="48"/>
  <c r="R274" i="48"/>
  <c r="N284" i="48"/>
  <c r="E251" i="3"/>
  <c r="F249" i="48" s="1"/>
  <c r="E242" i="3"/>
  <c r="F161" i="48" s="1"/>
  <c r="E248" i="3"/>
  <c r="F246" i="48" s="1"/>
  <c r="E292" i="3"/>
  <c r="F290" i="48" s="1"/>
  <c r="E238" i="3"/>
  <c r="F131" i="48" s="1"/>
  <c r="N252" i="48"/>
  <c r="R24" i="48"/>
  <c r="R130" i="48"/>
  <c r="R292" i="48"/>
  <c r="R287" i="48"/>
  <c r="R271" i="48"/>
  <c r="R254" i="48"/>
  <c r="R285" i="48"/>
  <c r="R212" i="48"/>
  <c r="R187" i="48"/>
  <c r="R282" i="48"/>
  <c r="R161" i="48"/>
  <c r="R219" i="48"/>
  <c r="E246" i="3"/>
  <c r="F244" i="48" s="1"/>
  <c r="E282" i="3"/>
  <c r="F280" i="48" s="1"/>
  <c r="E220" i="3"/>
  <c r="F216" i="48" s="1"/>
  <c r="E271" i="3"/>
  <c r="F269" i="48" s="1"/>
  <c r="E256" i="3"/>
  <c r="F254" i="48" s="1"/>
  <c r="E235" i="3"/>
  <c r="F134" i="48" s="1"/>
  <c r="E252" i="3"/>
  <c r="F250" i="48" s="1"/>
  <c r="E258" i="3"/>
  <c r="F256" i="48" s="1"/>
  <c r="E299" i="3"/>
  <c r="F297" i="48" s="1"/>
  <c r="E244" i="3"/>
  <c r="F226" i="48" s="1"/>
  <c r="E234" i="3"/>
  <c r="F97" i="48" s="1"/>
  <c r="E281" i="3"/>
  <c r="F279" i="48" s="1"/>
  <c r="E240" i="3"/>
  <c r="F243" i="48" s="1"/>
  <c r="E276" i="3"/>
  <c r="F274" i="48" s="1"/>
  <c r="E224" i="3"/>
  <c r="F187" i="48" s="1"/>
  <c r="E279" i="3"/>
  <c r="F277" i="48" s="1"/>
  <c r="E294" i="3"/>
  <c r="F292" i="48" s="1"/>
  <c r="E269" i="3"/>
  <c r="F267" i="48" s="1"/>
  <c r="E228" i="3"/>
  <c r="F118" i="48" s="1"/>
  <c r="E288" i="3"/>
  <c r="F286" i="48" s="1"/>
  <c r="E232" i="3"/>
  <c r="F130" i="48" s="1"/>
  <c r="E278" i="3"/>
  <c r="F276" i="48" s="1"/>
  <c r="E260" i="3"/>
  <c r="F258" i="48" s="1"/>
  <c r="E227" i="3"/>
  <c r="F179" i="48" s="1"/>
  <c r="E247" i="3"/>
  <c r="F245" i="48" s="1"/>
  <c r="E284" i="3"/>
  <c r="F282" i="48" s="1"/>
  <c r="E286" i="3"/>
  <c r="F284" i="48" s="1"/>
  <c r="E272" i="3"/>
  <c r="F270" i="48" s="1"/>
  <c r="E230" i="3"/>
  <c r="F188" i="48" s="1"/>
  <c r="E265" i="3"/>
  <c r="F263" i="48" s="1"/>
  <c r="E277" i="3"/>
  <c r="F275" i="48" s="1"/>
  <c r="E221" i="3"/>
  <c r="F219" i="48" s="1"/>
  <c r="E249" i="3"/>
  <c r="F247" i="48" s="1"/>
  <c r="E283" i="3"/>
  <c r="F281" i="48" s="1"/>
  <c r="E253" i="3"/>
  <c r="F251" i="48" s="1"/>
  <c r="E231" i="3"/>
  <c r="F209" i="48" s="1"/>
  <c r="E263" i="3"/>
  <c r="F261" i="48" s="1"/>
  <c r="E280" i="3"/>
  <c r="F278" i="48" s="1"/>
  <c r="E273" i="3"/>
  <c r="F271" i="48" s="1"/>
  <c r="E264" i="3"/>
  <c r="F262" i="48" s="1"/>
  <c r="E241" i="3"/>
  <c r="F167" i="48" s="1"/>
  <c r="E223" i="3"/>
  <c r="F147" i="48" s="1"/>
  <c r="E287" i="3"/>
  <c r="F285" i="48" s="1"/>
  <c r="E245" i="3"/>
  <c r="F218" i="48" s="1"/>
  <c r="E267" i="3"/>
  <c r="F265" i="48" s="1"/>
  <c r="E225" i="3"/>
  <c r="F87" i="48" s="1"/>
  <c r="E261" i="3"/>
  <c r="F259" i="48" s="1"/>
  <c r="E229" i="3"/>
  <c r="F165" i="48" s="1"/>
  <c r="E233" i="3"/>
  <c r="F138" i="48" s="1"/>
  <c r="E298" i="3"/>
  <c r="F296" i="48" s="1"/>
  <c r="E289" i="3"/>
  <c r="F287" i="48" s="1"/>
  <c r="E266" i="3"/>
  <c r="F264" i="48" s="1"/>
  <c r="E222" i="3"/>
  <c r="F24" i="48" s="1"/>
  <c r="E275" i="3"/>
  <c r="F273" i="48" s="1"/>
  <c r="E268" i="3"/>
  <c r="F266" i="48" s="1"/>
  <c r="E300" i="3"/>
  <c r="F298" i="48" s="1"/>
  <c r="E237" i="3"/>
  <c r="F239" i="48" s="1"/>
  <c r="E255" i="3"/>
  <c r="F253" i="48" s="1"/>
  <c r="E293" i="3"/>
  <c r="F291" i="48" s="1"/>
  <c r="E270" i="3"/>
  <c r="F268" i="48" s="1"/>
  <c r="E291" i="3"/>
  <c r="F289" i="48" s="1"/>
  <c r="E274" i="3"/>
  <c r="F272" i="48" s="1"/>
  <c r="E290" i="3"/>
  <c r="F288" i="48" s="1"/>
  <c r="E296" i="3"/>
  <c r="F294" i="48" s="1"/>
  <c r="E285" i="3"/>
  <c r="F283" i="48" s="1"/>
  <c r="E257" i="3"/>
  <c r="F255" i="48" s="1"/>
  <c r="E295" i="3"/>
  <c r="F293" i="48" s="1"/>
  <c r="E259" i="3"/>
  <c r="F257" i="48" s="1"/>
  <c r="R138" i="48"/>
  <c r="R258" i="48"/>
  <c r="R167" i="48"/>
  <c r="R259" i="48"/>
  <c r="R251" i="48"/>
  <c r="R126" i="48"/>
  <c r="R97" i="48"/>
  <c r="R296" i="48"/>
  <c r="R255" i="48"/>
  <c r="R188" i="48"/>
  <c r="R279" i="48"/>
  <c r="R290" i="48"/>
  <c r="R263" i="48"/>
  <c r="E3" i="95" l="1"/>
  <c r="G3" i="95" s="1"/>
  <c r="E4" i="95"/>
  <c r="G4" i="95" s="1"/>
  <c r="E5" i="95"/>
  <c r="G5" i="95" s="1"/>
  <c r="E6" i="95"/>
  <c r="E7" i="95"/>
  <c r="G7" i="95" s="1"/>
  <c r="E8" i="95"/>
  <c r="G8" i="95" s="1"/>
  <c r="B3" i="95"/>
  <c r="B4" i="95"/>
  <c r="B5" i="95"/>
  <c r="B6" i="95"/>
  <c r="B7" i="95"/>
  <c r="B8" i="95"/>
  <c r="B2" i="90"/>
  <c r="B3" i="90"/>
  <c r="B4" i="90"/>
  <c r="B5" i="90"/>
  <c r="B6" i="90"/>
  <c r="B7" i="90"/>
  <c r="B8" i="90"/>
  <c r="B9" i="90"/>
  <c r="B10" i="90"/>
  <c r="B11" i="90"/>
  <c r="B12" i="90"/>
  <c r="B13" i="90"/>
  <c r="B14" i="90"/>
  <c r="B15" i="90"/>
  <c r="B16" i="90"/>
  <c r="B17" i="90"/>
  <c r="B18" i="90"/>
  <c r="B19" i="90"/>
  <c r="B20" i="90"/>
  <c r="B21" i="90"/>
  <c r="B22" i="90"/>
  <c r="B23" i="90"/>
  <c r="B24" i="90"/>
  <c r="B25" i="90"/>
  <c r="B26" i="90"/>
  <c r="B27" i="90"/>
  <c r="B28" i="90"/>
  <c r="B29" i="90"/>
  <c r="B30" i="90"/>
  <c r="B31" i="90"/>
  <c r="B32" i="90"/>
  <c r="B33" i="90"/>
  <c r="B34" i="90"/>
  <c r="B35" i="90"/>
  <c r="B36" i="90"/>
  <c r="B37" i="90"/>
  <c r="B38" i="90"/>
  <c r="B39" i="90"/>
  <c r="B40" i="90"/>
  <c r="B41" i="90"/>
  <c r="B42" i="90"/>
  <c r="B43" i="90"/>
  <c r="B44" i="90"/>
  <c r="B45" i="90"/>
  <c r="B46" i="90"/>
  <c r="B47" i="90"/>
  <c r="B48" i="90"/>
  <c r="B49" i="90"/>
  <c r="B50" i="90"/>
  <c r="B51" i="90"/>
  <c r="B52" i="90"/>
  <c r="B53" i="90"/>
  <c r="B54" i="90"/>
  <c r="B1" i="90"/>
  <c r="H49" i="90"/>
  <c r="I22" i="90"/>
  <c r="J22" i="90"/>
  <c r="N22" i="90"/>
  <c r="S22" i="90"/>
  <c r="V22" i="90"/>
  <c r="W22" i="90"/>
  <c r="G6" i="95" l="1"/>
  <c r="C16" i="91"/>
  <c r="C14" i="90" s="1"/>
  <c r="C17" i="91"/>
  <c r="C15" i="90" s="1"/>
  <c r="C18" i="91"/>
  <c r="C16" i="90" s="1"/>
  <c r="C19" i="91"/>
  <c r="C17" i="90" s="1"/>
  <c r="C20" i="91"/>
  <c r="C18" i="90" s="1"/>
  <c r="C21" i="91"/>
  <c r="C19" i="90" s="1"/>
  <c r="Q27" i="91"/>
  <c r="Q28" i="91"/>
  <c r="Q29" i="91"/>
  <c r="Q30" i="91"/>
  <c r="Q31" i="91"/>
  <c r="Q32" i="91"/>
  <c r="O27" i="91"/>
  <c r="O28" i="91"/>
  <c r="O29" i="91"/>
  <c r="O30" i="91"/>
  <c r="O31" i="91"/>
  <c r="O32" i="91"/>
  <c r="Q16" i="91"/>
  <c r="Q17" i="91"/>
  <c r="Q18" i="91"/>
  <c r="Q19" i="91"/>
  <c r="Q20" i="91"/>
  <c r="Q21" i="91"/>
  <c r="O16" i="91"/>
  <c r="O17" i="91"/>
  <c r="O18" i="91"/>
  <c r="O19" i="91"/>
  <c r="O20" i="91"/>
  <c r="O21" i="91"/>
  <c r="Q5" i="91"/>
  <c r="Q6" i="91"/>
  <c r="Q7" i="91"/>
  <c r="Q8" i="91"/>
  <c r="Q9" i="91"/>
  <c r="Q10" i="91"/>
  <c r="O5" i="91"/>
  <c r="O6" i="91"/>
  <c r="O7" i="91"/>
  <c r="O8" i="91"/>
  <c r="O9" i="91"/>
  <c r="O10" i="91"/>
  <c r="K5" i="91"/>
  <c r="K6" i="91"/>
  <c r="K7" i="91"/>
  <c r="K8" i="91"/>
  <c r="K9" i="91"/>
  <c r="K10" i="91"/>
  <c r="K16" i="91"/>
  <c r="K17" i="91"/>
  <c r="K18" i="91"/>
  <c r="K19" i="91"/>
  <c r="K20" i="91"/>
  <c r="K21" i="91"/>
  <c r="D57" i="95" s="1"/>
  <c r="K27" i="91"/>
  <c r="K28" i="91"/>
  <c r="K29" i="91"/>
  <c r="K30" i="91"/>
  <c r="K31" i="91"/>
  <c r="K32" i="91"/>
  <c r="K38" i="91"/>
  <c r="K39" i="91"/>
  <c r="K40" i="91"/>
  <c r="K41" i="91"/>
  <c r="K42" i="91"/>
  <c r="K43" i="91"/>
  <c r="K49" i="91"/>
  <c r="K50" i="91"/>
  <c r="K51" i="91"/>
  <c r="K52" i="91"/>
  <c r="K53" i="91"/>
  <c r="K54" i="91"/>
  <c r="K60" i="91"/>
  <c r="K61" i="91"/>
  <c r="K62" i="91"/>
  <c r="K63" i="91"/>
  <c r="K64" i="91"/>
  <c r="K65" i="91"/>
  <c r="I60" i="91"/>
  <c r="I61" i="91"/>
  <c r="I62" i="91"/>
  <c r="I63" i="91"/>
  <c r="I64" i="91"/>
  <c r="I65" i="91"/>
  <c r="I49" i="91"/>
  <c r="I50" i="91"/>
  <c r="I51" i="91"/>
  <c r="I52" i="91"/>
  <c r="I53" i="91"/>
  <c r="I54" i="91"/>
  <c r="I38" i="91"/>
  <c r="I39" i="91"/>
  <c r="I40" i="91"/>
  <c r="I41" i="91"/>
  <c r="I42" i="91"/>
  <c r="I43" i="91"/>
  <c r="I27" i="91"/>
  <c r="I28" i="91"/>
  <c r="I29" i="91"/>
  <c r="I30" i="91"/>
  <c r="I31" i="91"/>
  <c r="I32" i="91"/>
  <c r="I16" i="91"/>
  <c r="I17" i="91"/>
  <c r="I18" i="91"/>
  <c r="I19" i="91"/>
  <c r="I20" i="91"/>
  <c r="I21" i="91"/>
  <c r="I5" i="91"/>
  <c r="I6" i="91"/>
  <c r="I7" i="91"/>
  <c r="I8" i="91"/>
  <c r="I9" i="91"/>
  <c r="I10" i="91"/>
  <c r="C50" i="95" s="1"/>
  <c r="E60" i="91"/>
  <c r="E61" i="91"/>
  <c r="E62" i="91"/>
  <c r="E63" i="91"/>
  <c r="E64" i="91"/>
  <c r="E65" i="91"/>
  <c r="E49" i="91"/>
  <c r="E50" i="91"/>
  <c r="E51" i="91"/>
  <c r="E52" i="91"/>
  <c r="E53" i="91"/>
  <c r="E54" i="91"/>
  <c r="E38" i="91"/>
  <c r="E39" i="91"/>
  <c r="E40" i="91"/>
  <c r="E41" i="91"/>
  <c r="E42" i="91"/>
  <c r="E43" i="91"/>
  <c r="E27" i="91"/>
  <c r="E28" i="91"/>
  <c r="E29" i="91"/>
  <c r="E30" i="91"/>
  <c r="E31" i="91"/>
  <c r="E32" i="91"/>
  <c r="D22" i="95" s="1"/>
  <c r="E16" i="91"/>
  <c r="G14" i="90" s="1"/>
  <c r="E17" i="91"/>
  <c r="G15" i="90" s="1"/>
  <c r="E18" i="91"/>
  <c r="G16" i="90" s="1"/>
  <c r="E19" i="91"/>
  <c r="G17" i="90" s="1"/>
  <c r="E20" i="91"/>
  <c r="G18" i="90" s="1"/>
  <c r="E21" i="91"/>
  <c r="G19" i="90" s="1"/>
  <c r="E5" i="91"/>
  <c r="D3" i="95" s="1"/>
  <c r="E6" i="91"/>
  <c r="D4" i="95" s="1"/>
  <c r="E7" i="91"/>
  <c r="D5" i="95" s="1"/>
  <c r="E8" i="91"/>
  <c r="D6" i="95" s="1"/>
  <c r="E9" i="91"/>
  <c r="E10" i="91"/>
  <c r="D8" i="95" s="1"/>
  <c r="C60" i="91"/>
  <c r="C61" i="91"/>
  <c r="C62" i="91"/>
  <c r="C63" i="91"/>
  <c r="C64" i="91"/>
  <c r="C65" i="91"/>
  <c r="C49" i="91"/>
  <c r="C50" i="91"/>
  <c r="C51" i="91"/>
  <c r="C52" i="91"/>
  <c r="C53" i="91"/>
  <c r="C54" i="91"/>
  <c r="C38" i="91"/>
  <c r="C39" i="91"/>
  <c r="C40" i="91"/>
  <c r="C41" i="91"/>
  <c r="C42" i="91"/>
  <c r="C43" i="91"/>
  <c r="C27" i="91"/>
  <c r="C28" i="91"/>
  <c r="C29" i="91"/>
  <c r="C30" i="91"/>
  <c r="C31" i="91"/>
  <c r="C32" i="91"/>
  <c r="C5" i="91"/>
  <c r="C3" i="95" s="1"/>
  <c r="C6" i="91"/>
  <c r="C4" i="95" s="1"/>
  <c r="C7" i="91"/>
  <c r="C5" i="95" s="1"/>
  <c r="C8" i="91"/>
  <c r="C6" i="95" s="1"/>
  <c r="C9" i="91"/>
  <c r="C10" i="91"/>
  <c r="C8" i="95" s="1"/>
  <c r="I26" i="94"/>
  <c r="I27" i="94" s="1"/>
  <c r="I28" i="94" s="1"/>
  <c r="I29" i="94" s="1"/>
  <c r="I30" i="94" s="1"/>
  <c r="I25" i="94"/>
  <c r="G26" i="94"/>
  <c r="G27" i="94" s="1"/>
  <c r="G28" i="94" s="1"/>
  <c r="G29" i="94" s="1"/>
  <c r="G30" i="94" s="1"/>
  <c r="E26" i="94"/>
  <c r="E27" i="94" s="1"/>
  <c r="E28" i="94" s="1"/>
  <c r="E29" i="94" s="1"/>
  <c r="E30" i="94" s="1"/>
  <c r="C26" i="94"/>
  <c r="C27" i="94"/>
  <c r="C28" i="94"/>
  <c r="C29" i="94" s="1"/>
  <c r="C30" i="94" s="1"/>
  <c r="A26" i="94"/>
  <c r="A27" i="94" s="1"/>
  <c r="A28" i="94" s="1"/>
  <c r="A29" i="94" s="1"/>
  <c r="A30" i="94" s="1"/>
  <c r="V16" i="94"/>
  <c r="V17" i="94" s="1"/>
  <c r="V18" i="94" s="1"/>
  <c r="V19" i="94" s="1"/>
  <c r="V20" i="94" s="1"/>
  <c r="T16" i="94"/>
  <c r="T17" i="94"/>
  <c r="T18" i="94" s="1"/>
  <c r="T19" i="94" s="1"/>
  <c r="T20" i="94" s="1"/>
  <c r="R16" i="94"/>
  <c r="R17" i="94"/>
  <c r="R18" i="94" s="1"/>
  <c r="R19" i="94" s="1"/>
  <c r="R20" i="94" s="1"/>
  <c r="P16" i="94"/>
  <c r="P17" i="94" s="1"/>
  <c r="P18" i="94" s="1"/>
  <c r="P19" i="94" s="1"/>
  <c r="P20" i="94" s="1"/>
  <c r="N16" i="94"/>
  <c r="N17" i="94"/>
  <c r="N18" i="94" s="1"/>
  <c r="N19" i="94" s="1"/>
  <c r="N20" i="94" s="1"/>
  <c r="L16" i="94"/>
  <c r="L17" i="94"/>
  <c r="L18" i="94" s="1"/>
  <c r="L19" i="94" s="1"/>
  <c r="L20" i="94" s="1"/>
  <c r="K16" i="94"/>
  <c r="K17" i="94" s="1"/>
  <c r="K18" i="94" s="1"/>
  <c r="K19" i="94" s="1"/>
  <c r="K20" i="94" s="1"/>
  <c r="I16" i="94"/>
  <c r="I17" i="94"/>
  <c r="I18" i="94" s="1"/>
  <c r="I19" i="94" s="1"/>
  <c r="I20" i="94" s="1"/>
  <c r="G16" i="94"/>
  <c r="G17" i="94"/>
  <c r="G18" i="94"/>
  <c r="G19" i="94" s="1"/>
  <c r="G20" i="94" s="1"/>
  <c r="E16" i="94"/>
  <c r="E17" i="94"/>
  <c r="E18" i="94" s="1"/>
  <c r="E19" i="94" s="1"/>
  <c r="E20" i="94" s="1"/>
  <c r="C16" i="94"/>
  <c r="C17" i="94" s="1"/>
  <c r="C18" i="94" s="1"/>
  <c r="C19" i="94" s="1"/>
  <c r="C20" i="94" s="1"/>
  <c r="V6" i="94"/>
  <c r="V7" i="94" s="1"/>
  <c r="V8" i="94" s="1"/>
  <c r="V9" i="94" s="1"/>
  <c r="V10" i="94" s="1"/>
  <c r="T6" i="94"/>
  <c r="T7" i="94"/>
  <c r="T8" i="94"/>
  <c r="T9" i="94" s="1"/>
  <c r="T10" i="94" s="1"/>
  <c r="R6" i="94"/>
  <c r="R7" i="94"/>
  <c r="R8" i="94"/>
  <c r="R9" i="94"/>
  <c r="R10" i="94" s="1"/>
  <c r="P6" i="94"/>
  <c r="P7" i="94" s="1"/>
  <c r="P8" i="94" s="1"/>
  <c r="P9" i="94" s="1"/>
  <c r="P10" i="94" s="1"/>
  <c r="B4" i="92"/>
  <c r="B5" i="92" s="1"/>
  <c r="B6" i="92" s="1"/>
  <c r="B7" i="92" s="1"/>
  <c r="B8" i="92" s="1"/>
  <c r="B9" i="92" s="1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B23" i="92" s="1"/>
  <c r="B24" i="92" s="1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45" i="92" s="1"/>
  <c r="B46" i="92" s="1"/>
  <c r="B47" i="92" s="1"/>
  <c r="B48" i="92" s="1"/>
  <c r="B49" i="92" s="1"/>
  <c r="B50" i="92" s="1"/>
  <c r="B51" i="92" s="1"/>
  <c r="B52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85" i="92" s="1"/>
  <c r="B86" i="92" s="1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100" i="92" s="1"/>
  <c r="B101" i="92" s="1"/>
  <c r="B102" i="92" s="1"/>
  <c r="B103" i="92" s="1"/>
  <c r="B104" i="92" s="1"/>
  <c r="B105" i="92" s="1"/>
  <c r="B106" i="92" s="1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C103" i="68"/>
  <c r="C104" i="68"/>
  <c r="C105" i="68"/>
  <c r="C106" i="68"/>
  <c r="C107" i="68"/>
  <c r="C108" i="68"/>
  <c r="C109" i="68"/>
  <c r="C110" i="68"/>
  <c r="C111" i="68"/>
  <c r="C4" i="68"/>
  <c r="B5" i="69"/>
  <c r="C5" i="69"/>
  <c r="B6" i="69"/>
  <c r="C6" i="69"/>
  <c r="B7" i="69"/>
  <c r="C7" i="69"/>
  <c r="B8" i="69"/>
  <c r="C8" i="69"/>
  <c r="B9" i="69"/>
  <c r="C9" i="69"/>
  <c r="B10" i="69"/>
  <c r="C10" i="69"/>
  <c r="B11" i="69"/>
  <c r="C11" i="69"/>
  <c r="B12" i="69"/>
  <c r="C12" i="69"/>
  <c r="B13" i="69"/>
  <c r="C13" i="69"/>
  <c r="B14" i="69"/>
  <c r="C14" i="69"/>
  <c r="B15" i="69"/>
  <c r="C15" i="69"/>
  <c r="B16" i="69"/>
  <c r="C16" i="69"/>
  <c r="B17" i="69"/>
  <c r="C17" i="69"/>
  <c r="B18" i="69"/>
  <c r="C18" i="69"/>
  <c r="B19" i="69"/>
  <c r="C19" i="69"/>
  <c r="B20" i="69"/>
  <c r="C20" i="69"/>
  <c r="B21" i="69"/>
  <c r="C21" i="69"/>
  <c r="B22" i="69"/>
  <c r="C22" i="69"/>
  <c r="B23" i="69"/>
  <c r="C23" i="69"/>
  <c r="B24" i="69"/>
  <c r="C24" i="69"/>
  <c r="B25" i="69"/>
  <c r="C25" i="69"/>
  <c r="B26" i="69"/>
  <c r="C26" i="69"/>
  <c r="B27" i="69"/>
  <c r="C27" i="69"/>
  <c r="B28" i="69"/>
  <c r="C28" i="69"/>
  <c r="B29" i="69"/>
  <c r="C29" i="69"/>
  <c r="B30" i="69"/>
  <c r="C30" i="69"/>
  <c r="B31" i="69"/>
  <c r="C31" i="69"/>
  <c r="B32" i="69"/>
  <c r="C32" i="69"/>
  <c r="B33" i="69"/>
  <c r="C33" i="69"/>
  <c r="B34" i="69"/>
  <c r="C34" i="69"/>
  <c r="B35" i="69"/>
  <c r="C35" i="69"/>
  <c r="B36" i="69"/>
  <c r="C36" i="69"/>
  <c r="B37" i="69"/>
  <c r="C37" i="69"/>
  <c r="B38" i="69"/>
  <c r="C38" i="69"/>
  <c r="B39" i="69"/>
  <c r="C39" i="69"/>
  <c r="B40" i="69"/>
  <c r="C40" i="69"/>
  <c r="B41" i="69"/>
  <c r="C41" i="69"/>
  <c r="B42" i="69"/>
  <c r="C42" i="69"/>
  <c r="B43" i="69"/>
  <c r="C43" i="69"/>
  <c r="B44" i="69"/>
  <c r="C44" i="69"/>
  <c r="B45" i="69"/>
  <c r="C45" i="69"/>
  <c r="B46" i="69"/>
  <c r="C46" i="69"/>
  <c r="B47" i="69"/>
  <c r="C47" i="69"/>
  <c r="B48" i="69"/>
  <c r="C48" i="69"/>
  <c r="B49" i="69"/>
  <c r="C49" i="69"/>
  <c r="B50" i="69"/>
  <c r="C50" i="69"/>
  <c r="B51" i="69"/>
  <c r="C51" i="69"/>
  <c r="B52" i="69"/>
  <c r="C52" i="69"/>
  <c r="B53" i="69"/>
  <c r="C53" i="69"/>
  <c r="B54" i="69"/>
  <c r="C54" i="69"/>
  <c r="B55" i="69"/>
  <c r="C55" i="69"/>
  <c r="B56" i="69"/>
  <c r="C56" i="69"/>
  <c r="B57" i="69"/>
  <c r="C57" i="69"/>
  <c r="B58" i="69"/>
  <c r="C58" i="69"/>
  <c r="B59" i="69"/>
  <c r="C59" i="69"/>
  <c r="B60" i="69"/>
  <c r="C60" i="69"/>
  <c r="B61" i="69"/>
  <c r="C61" i="69"/>
  <c r="B62" i="69"/>
  <c r="C62" i="69"/>
  <c r="B63" i="69"/>
  <c r="C63" i="69"/>
  <c r="B64" i="69"/>
  <c r="C64" i="69"/>
  <c r="B65" i="69"/>
  <c r="C65" i="69"/>
  <c r="B66" i="69"/>
  <c r="C66" i="69"/>
  <c r="B67" i="69"/>
  <c r="C67" i="69"/>
  <c r="B68" i="69"/>
  <c r="C68" i="69"/>
  <c r="B69" i="69"/>
  <c r="C69" i="69"/>
  <c r="B70" i="69"/>
  <c r="C70" i="69"/>
  <c r="B71" i="69"/>
  <c r="C71" i="69"/>
  <c r="B72" i="69"/>
  <c r="C72" i="69"/>
  <c r="B73" i="69"/>
  <c r="C73" i="69"/>
  <c r="B74" i="69"/>
  <c r="C74" i="69"/>
  <c r="B75" i="69"/>
  <c r="C75" i="69"/>
  <c r="B76" i="69"/>
  <c r="C76" i="69"/>
  <c r="B77" i="69"/>
  <c r="C77" i="69"/>
  <c r="B78" i="69"/>
  <c r="C78" i="69"/>
  <c r="B79" i="69"/>
  <c r="C79" i="69"/>
  <c r="B80" i="69"/>
  <c r="C80" i="69"/>
  <c r="B81" i="69"/>
  <c r="C81" i="69"/>
  <c r="B82" i="69"/>
  <c r="C82" i="69"/>
  <c r="B83" i="69"/>
  <c r="C83" i="69"/>
  <c r="B84" i="69"/>
  <c r="C84" i="69"/>
  <c r="B85" i="69"/>
  <c r="C85" i="69"/>
  <c r="B86" i="69"/>
  <c r="C86" i="69"/>
  <c r="B87" i="69"/>
  <c r="C87" i="69"/>
  <c r="B88" i="69"/>
  <c r="C88" i="69"/>
  <c r="B89" i="69"/>
  <c r="C89" i="69"/>
  <c r="B90" i="69"/>
  <c r="C90" i="69"/>
  <c r="B91" i="69"/>
  <c r="C91" i="69"/>
  <c r="B92" i="69"/>
  <c r="C92" i="69"/>
  <c r="B93" i="69"/>
  <c r="C93" i="69"/>
  <c r="B95" i="69"/>
  <c r="C95" i="69"/>
  <c r="B96" i="69"/>
  <c r="C96" i="69"/>
  <c r="B97" i="69"/>
  <c r="C97" i="69"/>
  <c r="B98" i="69"/>
  <c r="C98" i="69"/>
  <c r="B99" i="69"/>
  <c r="C99" i="69"/>
  <c r="B100" i="69"/>
  <c r="C100" i="69"/>
  <c r="B101" i="69"/>
  <c r="C101" i="69"/>
  <c r="B102" i="69"/>
  <c r="C102" i="69"/>
  <c r="B103" i="69"/>
  <c r="C103" i="69"/>
  <c r="B104" i="69"/>
  <c r="C104" i="69"/>
  <c r="B105" i="69"/>
  <c r="C105" i="69"/>
  <c r="B106" i="69"/>
  <c r="C106" i="69"/>
  <c r="B107" i="69"/>
  <c r="C107" i="69"/>
  <c r="B108" i="69"/>
  <c r="C108" i="69"/>
  <c r="B109" i="69"/>
  <c r="C109" i="69"/>
  <c r="B110" i="69"/>
  <c r="C110" i="69"/>
  <c r="B111" i="69"/>
  <c r="C111" i="69"/>
  <c r="B112" i="69"/>
  <c r="C112" i="69"/>
  <c r="B114" i="69"/>
  <c r="C114" i="69"/>
  <c r="B115" i="69"/>
  <c r="C115" i="69"/>
  <c r="B116" i="69"/>
  <c r="C116" i="69"/>
  <c r="B117" i="69"/>
  <c r="C117" i="69"/>
  <c r="B118" i="69"/>
  <c r="C118" i="69"/>
  <c r="B119" i="69"/>
  <c r="C119" i="69"/>
  <c r="B120" i="69"/>
  <c r="C120" i="69"/>
  <c r="B121" i="69"/>
  <c r="C121" i="69"/>
  <c r="B122" i="69"/>
  <c r="C122" i="69"/>
  <c r="B123" i="69"/>
  <c r="C123" i="69"/>
  <c r="B124" i="69"/>
  <c r="C124" i="69"/>
  <c r="B125" i="69"/>
  <c r="C125" i="69"/>
  <c r="B126" i="69"/>
  <c r="C126" i="69"/>
  <c r="B127" i="69"/>
  <c r="C127" i="69"/>
  <c r="B128" i="69"/>
  <c r="C128" i="69"/>
  <c r="B129" i="69"/>
  <c r="C129" i="69"/>
  <c r="B130" i="69"/>
  <c r="C130" i="69"/>
  <c r="B131" i="69"/>
  <c r="C131" i="69"/>
  <c r="B132" i="69"/>
  <c r="C132" i="69"/>
  <c r="B133" i="69"/>
  <c r="C133" i="69"/>
  <c r="B134" i="69"/>
  <c r="C134" i="69"/>
  <c r="B135" i="69"/>
  <c r="C135" i="69"/>
  <c r="B136" i="69"/>
  <c r="C136" i="69"/>
  <c r="B137" i="69"/>
  <c r="C137" i="69"/>
  <c r="B138" i="69"/>
  <c r="C138" i="69"/>
  <c r="B139" i="69"/>
  <c r="C139" i="69"/>
  <c r="B140" i="69"/>
  <c r="C140" i="69"/>
  <c r="B141" i="69"/>
  <c r="C141" i="69"/>
  <c r="B142" i="69"/>
  <c r="C142" i="69"/>
  <c r="B143" i="69"/>
  <c r="C143" i="69"/>
  <c r="B144" i="69"/>
  <c r="C144" i="69"/>
  <c r="B145" i="69"/>
  <c r="C145" i="69"/>
  <c r="B146" i="69"/>
  <c r="C146" i="69"/>
  <c r="B147" i="69"/>
  <c r="C147" i="69"/>
  <c r="B148" i="69"/>
  <c r="C148" i="69"/>
  <c r="B149" i="69"/>
  <c r="C149" i="69"/>
  <c r="B150" i="69"/>
  <c r="C150" i="69"/>
  <c r="B151" i="69"/>
  <c r="C151" i="69"/>
  <c r="B152" i="69"/>
  <c r="C152" i="69"/>
  <c r="B153" i="69"/>
  <c r="C153" i="69"/>
  <c r="B154" i="69"/>
  <c r="C154" i="69"/>
  <c r="B155" i="69"/>
  <c r="C155" i="69"/>
  <c r="B156" i="69"/>
  <c r="C156" i="69"/>
  <c r="B157" i="69"/>
  <c r="C157" i="69"/>
  <c r="B158" i="69"/>
  <c r="C158" i="69"/>
  <c r="B159" i="69"/>
  <c r="C159" i="69"/>
  <c r="B160" i="69"/>
  <c r="C160" i="69"/>
  <c r="B161" i="69"/>
  <c r="C161" i="69"/>
  <c r="B162" i="69"/>
  <c r="C162" i="69"/>
  <c r="B163" i="69"/>
  <c r="C163" i="69"/>
  <c r="B164" i="69"/>
  <c r="C164" i="69"/>
  <c r="B165" i="69"/>
  <c r="C165" i="69"/>
  <c r="B166" i="69"/>
  <c r="C166" i="69"/>
  <c r="B167" i="69"/>
  <c r="C167" i="69"/>
  <c r="B168" i="69"/>
  <c r="C168" i="69"/>
  <c r="B169" i="69"/>
  <c r="C169" i="69"/>
  <c r="B170" i="69"/>
  <c r="C170" i="69"/>
  <c r="B171" i="69"/>
  <c r="C171" i="69"/>
  <c r="B172" i="69"/>
  <c r="C172" i="69"/>
  <c r="B173" i="69"/>
  <c r="C173" i="69"/>
  <c r="B174" i="69"/>
  <c r="C174" i="69"/>
  <c r="B175" i="69"/>
  <c r="C175" i="69"/>
  <c r="B176" i="69"/>
  <c r="C176" i="69"/>
  <c r="B177" i="69"/>
  <c r="C177" i="69"/>
  <c r="B178" i="69"/>
  <c r="C178" i="69"/>
  <c r="B179" i="69"/>
  <c r="C179" i="69"/>
  <c r="B180" i="69"/>
  <c r="C180" i="69"/>
  <c r="B181" i="69"/>
  <c r="C181" i="69"/>
  <c r="B182" i="69"/>
  <c r="C182" i="69"/>
  <c r="B183" i="69"/>
  <c r="C183" i="69"/>
  <c r="B184" i="69"/>
  <c r="C184" i="69"/>
  <c r="B185" i="69"/>
  <c r="C185" i="69"/>
  <c r="B186" i="69"/>
  <c r="C186" i="69"/>
  <c r="B187" i="69"/>
  <c r="C187" i="69"/>
  <c r="B188" i="69"/>
  <c r="C188" i="69"/>
  <c r="B189" i="69"/>
  <c r="C189" i="69"/>
  <c r="B190" i="69"/>
  <c r="C190" i="69"/>
  <c r="B191" i="69"/>
  <c r="C191" i="69"/>
  <c r="B192" i="69"/>
  <c r="C192" i="69"/>
  <c r="B193" i="69"/>
  <c r="C193" i="69"/>
  <c r="B194" i="69"/>
  <c r="C194" i="69"/>
  <c r="B195" i="69"/>
  <c r="C195" i="69"/>
  <c r="B196" i="69"/>
  <c r="C196" i="69"/>
  <c r="B197" i="69"/>
  <c r="C197" i="69"/>
  <c r="B198" i="69"/>
  <c r="C198" i="69"/>
  <c r="B199" i="69"/>
  <c r="C199" i="69"/>
  <c r="B200" i="69"/>
  <c r="C200" i="69"/>
  <c r="B201" i="69"/>
  <c r="C201" i="69"/>
  <c r="B202" i="69"/>
  <c r="C202" i="69"/>
  <c r="B203" i="69"/>
  <c r="C203" i="69"/>
  <c r="B204" i="69"/>
  <c r="C204" i="69"/>
  <c r="B205" i="69"/>
  <c r="C205" i="69"/>
  <c r="B206" i="69"/>
  <c r="C206" i="69"/>
  <c r="C4" i="69"/>
  <c r="C5" i="70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187" i="70"/>
  <c r="C188" i="70"/>
  <c r="C189" i="70"/>
  <c r="C190" i="70"/>
  <c r="C191" i="70"/>
  <c r="C192" i="70"/>
  <c r="C193" i="70"/>
  <c r="C194" i="70"/>
  <c r="C195" i="70"/>
  <c r="C196" i="70"/>
  <c r="C197" i="70"/>
  <c r="C198" i="70"/>
  <c r="C199" i="70"/>
  <c r="C200" i="70"/>
  <c r="C201" i="70"/>
  <c r="C202" i="70"/>
  <c r="C203" i="70"/>
  <c r="C204" i="70"/>
  <c r="C205" i="70"/>
  <c r="C206" i="70"/>
  <c r="B4" i="70"/>
  <c r="C4" i="70"/>
  <c r="C5" i="71"/>
  <c r="C6" i="71"/>
  <c r="C7" i="71"/>
  <c r="C8" i="71"/>
  <c r="C9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C104" i="71"/>
  <c r="C105" i="71"/>
  <c r="C106" i="71"/>
  <c r="C107" i="71"/>
  <c r="C108" i="71"/>
  <c r="C109" i="71"/>
  <c r="C110" i="71"/>
  <c r="C111" i="71"/>
  <c r="C112" i="71"/>
  <c r="C113" i="71"/>
  <c r="C114" i="71"/>
  <c r="C115" i="71"/>
  <c r="C116" i="71"/>
  <c r="C117" i="71"/>
  <c r="C118" i="71"/>
  <c r="C119" i="71"/>
  <c r="C120" i="71"/>
  <c r="C121" i="71"/>
  <c r="C122" i="71"/>
  <c r="C123" i="71"/>
  <c r="C124" i="71"/>
  <c r="C125" i="71"/>
  <c r="C126" i="71"/>
  <c r="C127" i="71"/>
  <c r="C128" i="71"/>
  <c r="C129" i="71"/>
  <c r="C130" i="71"/>
  <c r="C131" i="71"/>
  <c r="C132" i="71"/>
  <c r="C133" i="71"/>
  <c r="C134" i="71"/>
  <c r="C135" i="71"/>
  <c r="C136" i="71"/>
  <c r="C137" i="71"/>
  <c r="C138" i="71"/>
  <c r="C139" i="71"/>
  <c r="C140" i="71"/>
  <c r="C141" i="71"/>
  <c r="C142" i="71"/>
  <c r="C143" i="71"/>
  <c r="C144" i="71"/>
  <c r="C145" i="71"/>
  <c r="C146" i="71"/>
  <c r="C147" i="71"/>
  <c r="C148" i="71"/>
  <c r="C149" i="71"/>
  <c r="C150" i="71"/>
  <c r="C151" i="71"/>
  <c r="C152" i="71"/>
  <c r="C153" i="71"/>
  <c r="C154" i="71"/>
  <c r="C155" i="71"/>
  <c r="C156" i="71"/>
  <c r="C157" i="71"/>
  <c r="C158" i="71"/>
  <c r="C159" i="71"/>
  <c r="C160" i="71"/>
  <c r="C161" i="71"/>
  <c r="C162" i="71"/>
  <c r="C163" i="71"/>
  <c r="C164" i="71"/>
  <c r="C165" i="71"/>
  <c r="C166" i="71"/>
  <c r="C167" i="71"/>
  <c r="C168" i="71"/>
  <c r="C169" i="71"/>
  <c r="C170" i="71"/>
  <c r="C171" i="71"/>
  <c r="C172" i="71"/>
  <c r="C173" i="71"/>
  <c r="C174" i="71"/>
  <c r="C175" i="71"/>
  <c r="C176" i="71"/>
  <c r="C177" i="71"/>
  <c r="C178" i="71"/>
  <c r="C179" i="71"/>
  <c r="C180" i="71"/>
  <c r="C181" i="71"/>
  <c r="C182" i="71"/>
  <c r="C183" i="71"/>
  <c r="C184" i="71"/>
  <c r="C185" i="71"/>
  <c r="C186" i="71"/>
  <c r="C187" i="71"/>
  <c r="C188" i="71"/>
  <c r="C189" i="71"/>
  <c r="C190" i="71"/>
  <c r="C191" i="71"/>
  <c r="C192" i="71"/>
  <c r="C193" i="71"/>
  <c r="C194" i="71"/>
  <c r="C195" i="71"/>
  <c r="C196" i="71"/>
  <c r="C197" i="71"/>
  <c r="C198" i="71"/>
  <c r="C199" i="71"/>
  <c r="C200" i="71"/>
  <c r="C201" i="71"/>
  <c r="C202" i="71"/>
  <c r="C203" i="71"/>
  <c r="C204" i="71"/>
  <c r="C205" i="71"/>
  <c r="C206" i="71"/>
  <c r="C4" i="71"/>
  <c r="A3" i="93"/>
  <c r="A4" i="93" s="1"/>
  <c r="A5" i="93" s="1"/>
  <c r="A6" i="93" s="1"/>
  <c r="A7" i="93" s="1"/>
  <c r="A8" i="93" s="1"/>
  <c r="A9" i="93" s="1"/>
  <c r="A10" i="93" s="1"/>
  <c r="A11" i="93" s="1"/>
  <c r="A12" i="93" s="1"/>
  <c r="A13" i="93" s="1"/>
  <c r="A14" i="93" s="1"/>
  <c r="A15" i="93" s="1"/>
  <c r="W24" i="90" l="1"/>
  <c r="D101" i="95"/>
  <c r="S24" i="90"/>
  <c r="C101" i="95"/>
  <c r="S27" i="90"/>
  <c r="C104" i="95"/>
  <c r="S26" i="90"/>
  <c r="C103" i="95"/>
  <c r="W29" i="90"/>
  <c r="D106" i="95"/>
  <c r="W25" i="90"/>
  <c r="D102" i="95"/>
  <c r="S25" i="90"/>
  <c r="C102" i="95"/>
  <c r="W28" i="90"/>
  <c r="D105" i="95"/>
  <c r="S29" i="90"/>
  <c r="C106" i="95"/>
  <c r="W27" i="90"/>
  <c r="D104" i="95"/>
  <c r="S28" i="90"/>
  <c r="C105" i="95"/>
  <c r="W26" i="90"/>
  <c r="D103" i="95"/>
  <c r="K39" i="90"/>
  <c r="C71" i="95"/>
  <c r="O37" i="90"/>
  <c r="D69" i="95"/>
  <c r="K46" i="90"/>
  <c r="C75" i="95"/>
  <c r="K54" i="90"/>
  <c r="C80" i="95"/>
  <c r="O48" i="90"/>
  <c r="D77" i="95"/>
  <c r="O36" i="90"/>
  <c r="D68" i="95"/>
  <c r="O24" i="90"/>
  <c r="D59" i="95"/>
  <c r="S6" i="90"/>
  <c r="C89" i="95"/>
  <c r="W4" i="90"/>
  <c r="D87" i="95"/>
  <c r="W18" i="90"/>
  <c r="D98" i="95"/>
  <c r="K29" i="90"/>
  <c r="C64" i="95"/>
  <c r="K37" i="90"/>
  <c r="C69" i="95"/>
  <c r="K45" i="90"/>
  <c r="C74" i="95"/>
  <c r="O59" i="90"/>
  <c r="D85" i="95"/>
  <c r="O47" i="90"/>
  <c r="D76" i="95"/>
  <c r="O35" i="90"/>
  <c r="D67" i="95"/>
  <c r="S5" i="90"/>
  <c r="C88" i="95"/>
  <c r="S19" i="90"/>
  <c r="C99" i="95"/>
  <c r="W17" i="90"/>
  <c r="D97" i="95"/>
  <c r="S7" i="90"/>
  <c r="C90" i="95"/>
  <c r="K36" i="90"/>
  <c r="C68" i="95"/>
  <c r="O46" i="90"/>
  <c r="D75" i="95"/>
  <c r="W16" i="90"/>
  <c r="D96" i="95"/>
  <c r="K27" i="90"/>
  <c r="C62" i="95"/>
  <c r="K35" i="90"/>
  <c r="C67" i="95"/>
  <c r="K59" i="90"/>
  <c r="C85" i="95"/>
  <c r="O57" i="90"/>
  <c r="D83" i="95"/>
  <c r="O45" i="90"/>
  <c r="D74" i="95"/>
  <c r="O29" i="90"/>
  <c r="D64" i="95"/>
  <c r="W9" i="90"/>
  <c r="D92" i="95"/>
  <c r="S17" i="90"/>
  <c r="C97" i="95"/>
  <c r="W15" i="90"/>
  <c r="D95" i="95"/>
  <c r="K47" i="90"/>
  <c r="C76" i="95"/>
  <c r="O25" i="90"/>
  <c r="D60" i="95"/>
  <c r="W5" i="90"/>
  <c r="D88" i="95"/>
  <c r="K44" i="90"/>
  <c r="C73" i="95"/>
  <c r="K26" i="90"/>
  <c r="C61" i="95"/>
  <c r="K34" i="90"/>
  <c r="C66" i="95"/>
  <c r="K58" i="90"/>
  <c r="C84" i="95"/>
  <c r="O56" i="90"/>
  <c r="D82" i="95"/>
  <c r="O44" i="90"/>
  <c r="D73" i="95"/>
  <c r="O28" i="90"/>
  <c r="D63" i="95"/>
  <c r="W8" i="90"/>
  <c r="D91" i="95"/>
  <c r="S16" i="90"/>
  <c r="C96" i="95"/>
  <c r="W14" i="90"/>
  <c r="D94" i="95"/>
  <c r="K55" i="90"/>
  <c r="C81" i="95"/>
  <c r="W19" i="90"/>
  <c r="D99" i="95"/>
  <c r="K28" i="90"/>
  <c r="C63" i="95"/>
  <c r="O34" i="90"/>
  <c r="D66" i="95"/>
  <c r="K25" i="90"/>
  <c r="C60" i="95"/>
  <c r="K49" i="90"/>
  <c r="C78" i="95"/>
  <c r="K57" i="90"/>
  <c r="C83" i="95"/>
  <c r="O55" i="90"/>
  <c r="D81" i="95"/>
  <c r="O39" i="90"/>
  <c r="D71" i="95"/>
  <c r="O27" i="90"/>
  <c r="D62" i="95"/>
  <c r="S9" i="90"/>
  <c r="C92" i="95"/>
  <c r="W7" i="90"/>
  <c r="D90" i="95"/>
  <c r="S15" i="90"/>
  <c r="C95" i="95"/>
  <c r="O49" i="90"/>
  <c r="D78" i="95"/>
  <c r="K38" i="90"/>
  <c r="C70" i="95"/>
  <c r="O58" i="90"/>
  <c r="D84" i="95"/>
  <c r="S4" i="90"/>
  <c r="C87" i="95"/>
  <c r="S18" i="90"/>
  <c r="C98" i="95"/>
  <c r="K24" i="90"/>
  <c r="C59" i="95"/>
  <c r="K48" i="90"/>
  <c r="C77" i="95"/>
  <c r="K56" i="90"/>
  <c r="C82" i="95"/>
  <c r="O54" i="90"/>
  <c r="D80" i="95"/>
  <c r="O38" i="90"/>
  <c r="D70" i="95"/>
  <c r="O26" i="90"/>
  <c r="D61" i="95"/>
  <c r="S8" i="90"/>
  <c r="C91" i="95"/>
  <c r="W6" i="90"/>
  <c r="D89" i="95"/>
  <c r="S14" i="90"/>
  <c r="C94" i="95"/>
  <c r="O19" i="90"/>
  <c r="O18" i="90"/>
  <c r="D56" i="95"/>
  <c r="K19" i="90"/>
  <c r="C57" i="95"/>
  <c r="O17" i="90"/>
  <c r="D55" i="95"/>
  <c r="K18" i="90"/>
  <c r="C56" i="95"/>
  <c r="O16" i="90"/>
  <c r="D54" i="95"/>
  <c r="K15" i="90"/>
  <c r="C53" i="95"/>
  <c r="K17" i="90"/>
  <c r="C55" i="95"/>
  <c r="O15" i="90"/>
  <c r="D53" i="95"/>
  <c r="K14" i="90"/>
  <c r="C52" i="95"/>
  <c r="K16" i="90"/>
  <c r="C54" i="95"/>
  <c r="O14" i="90"/>
  <c r="D52" i="95"/>
  <c r="O9" i="90"/>
  <c r="D50" i="95"/>
  <c r="O7" i="90"/>
  <c r="D48" i="95"/>
  <c r="K4" i="90"/>
  <c r="C45" i="95"/>
  <c r="O6" i="90"/>
  <c r="D47" i="95"/>
  <c r="K7" i="90"/>
  <c r="C48" i="95"/>
  <c r="O5" i="90"/>
  <c r="D46" i="95"/>
  <c r="K6" i="90"/>
  <c r="C47" i="95"/>
  <c r="K5" i="90"/>
  <c r="C46" i="95"/>
  <c r="O4" i="90"/>
  <c r="D45" i="95"/>
  <c r="K9" i="90"/>
  <c r="O8" i="90"/>
  <c r="D49" i="95"/>
  <c r="K8" i="90"/>
  <c r="C49" i="95"/>
  <c r="C56" i="90"/>
  <c r="C40" i="95"/>
  <c r="C55" i="90"/>
  <c r="C39" i="95"/>
  <c r="G59" i="90"/>
  <c r="D43" i="95"/>
  <c r="G56" i="90"/>
  <c r="D40" i="95"/>
  <c r="C59" i="90"/>
  <c r="C43" i="95"/>
  <c r="G55" i="90"/>
  <c r="D39" i="95"/>
  <c r="C58" i="90"/>
  <c r="C42" i="95"/>
  <c r="G54" i="90"/>
  <c r="D38" i="95"/>
  <c r="G49" i="90"/>
  <c r="D36" i="95"/>
  <c r="C49" i="90"/>
  <c r="C36" i="95"/>
  <c r="C57" i="90"/>
  <c r="C41" i="95"/>
  <c r="C54" i="90"/>
  <c r="C38" i="95"/>
  <c r="G58" i="90"/>
  <c r="D42" i="95"/>
  <c r="G57" i="90"/>
  <c r="D41" i="95"/>
  <c r="C45" i="90"/>
  <c r="C32" i="95"/>
  <c r="C44" i="90"/>
  <c r="C31" i="95"/>
  <c r="G48" i="90"/>
  <c r="D35" i="95"/>
  <c r="C47" i="90"/>
  <c r="C34" i="95"/>
  <c r="C46" i="90"/>
  <c r="C33" i="95"/>
  <c r="G46" i="90"/>
  <c r="D33" i="95"/>
  <c r="G45" i="90"/>
  <c r="D32" i="95"/>
  <c r="G47" i="90"/>
  <c r="D34" i="95"/>
  <c r="C48" i="90"/>
  <c r="C35" i="95"/>
  <c r="G44" i="90"/>
  <c r="D31" i="95"/>
  <c r="C37" i="90"/>
  <c r="C27" i="95"/>
  <c r="C38" i="90"/>
  <c r="C28" i="95"/>
  <c r="G34" i="90"/>
  <c r="D24" i="95"/>
  <c r="C36" i="90"/>
  <c r="C26" i="95"/>
  <c r="C35" i="90"/>
  <c r="C25" i="95"/>
  <c r="G39" i="90"/>
  <c r="D29" i="95"/>
  <c r="C34" i="90"/>
  <c r="C24" i="95"/>
  <c r="G38" i="90"/>
  <c r="D28" i="95"/>
  <c r="C39" i="90"/>
  <c r="C29" i="95"/>
  <c r="G35" i="90"/>
  <c r="D25" i="95"/>
  <c r="G37" i="90"/>
  <c r="D27" i="95"/>
  <c r="G36" i="90"/>
  <c r="D26" i="95"/>
  <c r="D20" i="95"/>
  <c r="G27" i="90"/>
  <c r="C21" i="95"/>
  <c r="C28" i="90"/>
  <c r="D7" i="95"/>
  <c r="G8" i="90"/>
  <c r="D17" i="95"/>
  <c r="G24" i="90"/>
  <c r="C22" i="95"/>
  <c r="C29" i="90"/>
  <c r="G25" i="90"/>
  <c r="D18" i="95"/>
  <c r="C20" i="95"/>
  <c r="C27" i="90"/>
  <c r="C19" i="95"/>
  <c r="C26" i="90"/>
  <c r="C18" i="95"/>
  <c r="C25" i="90"/>
  <c r="G29" i="90"/>
  <c r="D19" i="95"/>
  <c r="G26" i="90"/>
  <c r="C7" i="95"/>
  <c r="C8" i="90"/>
  <c r="C24" i="90"/>
  <c r="C17" i="95"/>
  <c r="G28" i="90"/>
  <c r="D21" i="95"/>
  <c r="C15" i="95"/>
  <c r="C12" i="95"/>
  <c r="D11" i="95"/>
  <c r="C13" i="95"/>
  <c r="D12" i="95"/>
  <c r="C11" i="95"/>
  <c r="D10" i="95"/>
  <c r="C10" i="95"/>
  <c r="D15" i="95"/>
  <c r="D14" i="95"/>
  <c r="C14" i="95"/>
  <c r="D13" i="95"/>
  <c r="M237" i="48"/>
  <c r="R237" i="48" s="1"/>
  <c r="G88" i="48"/>
  <c r="J88" i="48" s="1"/>
  <c r="M88" i="48"/>
  <c r="N88" i="48" s="1"/>
  <c r="G237" i="48"/>
  <c r="J237" i="48" s="1"/>
  <c r="B5" i="88"/>
  <c r="C5" i="88"/>
  <c r="B6" i="88"/>
  <c r="C6" i="88"/>
  <c r="B7" i="88"/>
  <c r="C7" i="88"/>
  <c r="B8" i="88"/>
  <c r="C8" i="88"/>
  <c r="B9" i="88"/>
  <c r="C9" i="88"/>
  <c r="B10" i="88"/>
  <c r="C10" i="88"/>
  <c r="B11" i="88"/>
  <c r="C11" i="88"/>
  <c r="B12" i="88"/>
  <c r="C12" i="88"/>
  <c r="B13" i="88"/>
  <c r="C13" i="88"/>
  <c r="B14" i="88"/>
  <c r="C14" i="88"/>
  <c r="B15" i="88"/>
  <c r="C15" i="88"/>
  <c r="B16" i="88"/>
  <c r="C16" i="88"/>
  <c r="B17" i="88"/>
  <c r="C17" i="88"/>
  <c r="B18" i="88"/>
  <c r="C18" i="88"/>
  <c r="B19" i="88"/>
  <c r="C19" i="88"/>
  <c r="B20" i="88"/>
  <c r="C20" i="88"/>
  <c r="B21" i="88"/>
  <c r="C21" i="88"/>
  <c r="B22" i="88"/>
  <c r="C22" i="88"/>
  <c r="B23" i="88"/>
  <c r="C23" i="88"/>
  <c r="B24" i="88"/>
  <c r="C24" i="88"/>
  <c r="B25" i="88"/>
  <c r="C25" i="88"/>
  <c r="B26" i="88"/>
  <c r="C26" i="88"/>
  <c r="B27" i="88"/>
  <c r="C27" i="88"/>
  <c r="B28" i="88"/>
  <c r="C28" i="88"/>
  <c r="B29" i="88"/>
  <c r="C29" i="88"/>
  <c r="B30" i="88"/>
  <c r="C30" i="88"/>
  <c r="B31" i="88"/>
  <c r="C31" i="88"/>
  <c r="B32" i="88"/>
  <c r="C32" i="88"/>
  <c r="B33" i="88"/>
  <c r="C33" i="88"/>
  <c r="B34" i="88"/>
  <c r="C34" i="88"/>
  <c r="B35" i="88"/>
  <c r="C35" i="88"/>
  <c r="B36" i="88"/>
  <c r="C36" i="88"/>
  <c r="B37" i="88"/>
  <c r="C37" i="88"/>
  <c r="B38" i="88"/>
  <c r="C38" i="88"/>
  <c r="B39" i="88"/>
  <c r="C39" i="88"/>
  <c r="B40" i="88"/>
  <c r="C40" i="88"/>
  <c r="B41" i="88"/>
  <c r="C41" i="88"/>
  <c r="B42" i="88"/>
  <c r="C42" i="88"/>
  <c r="B43" i="88"/>
  <c r="C43" i="88"/>
  <c r="B44" i="88"/>
  <c r="C44" i="88"/>
  <c r="B45" i="88"/>
  <c r="C45" i="88"/>
  <c r="B46" i="88"/>
  <c r="C46" i="88"/>
  <c r="B47" i="88"/>
  <c r="C47" i="88"/>
  <c r="B48" i="88"/>
  <c r="C48" i="88"/>
  <c r="B49" i="88"/>
  <c r="C49" i="88"/>
  <c r="B50" i="88"/>
  <c r="C50" i="88"/>
  <c r="B51" i="88"/>
  <c r="C51" i="88"/>
  <c r="B52" i="88"/>
  <c r="C52" i="88"/>
  <c r="B53" i="88"/>
  <c r="C53" i="88"/>
  <c r="B54" i="88"/>
  <c r="C54" i="88"/>
  <c r="B55" i="88"/>
  <c r="C55" i="88"/>
  <c r="B56" i="88"/>
  <c r="C56" i="88"/>
  <c r="B57" i="88"/>
  <c r="C57" i="88"/>
  <c r="B58" i="88"/>
  <c r="C58" i="88"/>
  <c r="B59" i="88"/>
  <c r="C59" i="88"/>
  <c r="B60" i="88"/>
  <c r="C60" i="88"/>
  <c r="B61" i="88"/>
  <c r="C61" i="88"/>
  <c r="B62" i="88"/>
  <c r="C62" i="88"/>
  <c r="B63" i="88"/>
  <c r="C63" i="88"/>
  <c r="B64" i="88"/>
  <c r="C64" i="88"/>
  <c r="B65" i="88"/>
  <c r="C65" i="88"/>
  <c r="B66" i="88"/>
  <c r="C66" i="88"/>
  <c r="B67" i="88"/>
  <c r="C67" i="88"/>
  <c r="B68" i="88"/>
  <c r="C68" i="88"/>
  <c r="B69" i="88"/>
  <c r="C69" i="88"/>
  <c r="B70" i="88"/>
  <c r="C70" i="88"/>
  <c r="B71" i="88"/>
  <c r="C71" i="88"/>
  <c r="B72" i="88"/>
  <c r="C72" i="88"/>
  <c r="B73" i="88"/>
  <c r="C73" i="88"/>
  <c r="B74" i="88"/>
  <c r="C74" i="88"/>
  <c r="B75" i="88"/>
  <c r="C75" i="88"/>
  <c r="B76" i="88"/>
  <c r="C76" i="88"/>
  <c r="B77" i="88"/>
  <c r="C77" i="88"/>
  <c r="B78" i="88"/>
  <c r="C78" i="88"/>
  <c r="B79" i="88"/>
  <c r="C79" i="88"/>
  <c r="B80" i="88"/>
  <c r="C80" i="88"/>
  <c r="B81" i="88"/>
  <c r="C81" i="88"/>
  <c r="B82" i="88"/>
  <c r="C82" i="88"/>
  <c r="B83" i="88"/>
  <c r="C83" i="88"/>
  <c r="B84" i="88"/>
  <c r="C84" i="88"/>
  <c r="B85" i="88"/>
  <c r="C85" i="88"/>
  <c r="B86" i="88"/>
  <c r="C86" i="88"/>
  <c r="B87" i="88"/>
  <c r="C87" i="88"/>
  <c r="B88" i="88"/>
  <c r="C88" i="88"/>
  <c r="B89" i="88"/>
  <c r="C89" i="88"/>
  <c r="B90" i="88"/>
  <c r="C90" i="88"/>
  <c r="B91" i="88"/>
  <c r="C91" i="88"/>
  <c r="B92" i="88"/>
  <c r="C92" i="88"/>
  <c r="B93" i="88"/>
  <c r="C93" i="88"/>
  <c r="B94" i="88"/>
  <c r="C94" i="88"/>
  <c r="B95" i="88"/>
  <c r="C95" i="88"/>
  <c r="B96" i="88"/>
  <c r="C96" i="88"/>
  <c r="B97" i="88"/>
  <c r="C97" i="88"/>
  <c r="B98" i="88"/>
  <c r="C98" i="88"/>
  <c r="B99" i="88"/>
  <c r="C99" i="88"/>
  <c r="B100" i="88"/>
  <c r="C100" i="88"/>
  <c r="B101" i="88"/>
  <c r="C101" i="88"/>
  <c r="B102" i="88"/>
  <c r="C102" i="88"/>
  <c r="B103" i="88"/>
  <c r="C103" i="88"/>
  <c r="B104" i="88"/>
  <c r="C104" i="88"/>
  <c r="B105" i="88"/>
  <c r="C105" i="88"/>
  <c r="B106" i="88"/>
  <c r="C106" i="88"/>
  <c r="B107" i="88"/>
  <c r="C107" i="88"/>
  <c r="B108" i="88"/>
  <c r="C108" i="88"/>
  <c r="B109" i="88"/>
  <c r="C109" i="88"/>
  <c r="B110" i="88"/>
  <c r="C110" i="88"/>
  <c r="B111" i="88"/>
  <c r="C111" i="88"/>
  <c r="B112" i="88"/>
  <c r="C112" i="88"/>
  <c r="B113" i="88"/>
  <c r="C113" i="88"/>
  <c r="B114" i="88"/>
  <c r="C114" i="88"/>
  <c r="B115" i="88"/>
  <c r="C115" i="88"/>
  <c r="B116" i="88"/>
  <c r="C116" i="88"/>
  <c r="B117" i="88"/>
  <c r="C117" i="88"/>
  <c r="B118" i="88"/>
  <c r="C118" i="88"/>
  <c r="B119" i="88"/>
  <c r="C119" i="88"/>
  <c r="B120" i="88"/>
  <c r="C120" i="88"/>
  <c r="B121" i="88"/>
  <c r="C121" i="88"/>
  <c r="B122" i="88"/>
  <c r="C122" i="88"/>
  <c r="B123" i="88"/>
  <c r="C123" i="88"/>
  <c r="B124" i="88"/>
  <c r="C124" i="88"/>
  <c r="B125" i="88"/>
  <c r="C125" i="88"/>
  <c r="B126" i="88"/>
  <c r="C126" i="88"/>
  <c r="B127" i="88"/>
  <c r="C127" i="88"/>
  <c r="B128" i="88"/>
  <c r="C128" i="88"/>
  <c r="B129" i="88"/>
  <c r="C129" i="88"/>
  <c r="B130" i="88"/>
  <c r="C130" i="88"/>
  <c r="B131" i="88"/>
  <c r="C131" i="88"/>
  <c r="B132" i="88"/>
  <c r="C132" i="88"/>
  <c r="B133" i="88"/>
  <c r="C133" i="88"/>
  <c r="B134" i="88"/>
  <c r="C134" i="88"/>
  <c r="B135" i="88"/>
  <c r="C135" i="88"/>
  <c r="B136" i="88"/>
  <c r="C136" i="88"/>
  <c r="B137" i="88"/>
  <c r="C137" i="88"/>
  <c r="B138" i="88"/>
  <c r="C138" i="88"/>
  <c r="B139" i="88"/>
  <c r="C139" i="88"/>
  <c r="B140" i="88"/>
  <c r="C140" i="88"/>
  <c r="B141" i="88"/>
  <c r="C141" i="88"/>
  <c r="B142" i="88"/>
  <c r="C142" i="88"/>
  <c r="B143" i="88"/>
  <c r="C143" i="88"/>
  <c r="B144" i="88"/>
  <c r="C144" i="88"/>
  <c r="B145" i="88"/>
  <c r="C145" i="88"/>
  <c r="B146" i="88"/>
  <c r="C146" i="88"/>
  <c r="B147" i="88"/>
  <c r="C147" i="88"/>
  <c r="B148" i="88"/>
  <c r="C148" i="88"/>
  <c r="B149" i="88"/>
  <c r="C149" i="88"/>
  <c r="B150" i="88"/>
  <c r="C150" i="88"/>
  <c r="B151" i="88"/>
  <c r="C151" i="88"/>
  <c r="B152" i="88"/>
  <c r="C152" i="88"/>
  <c r="B153" i="88"/>
  <c r="C153" i="88"/>
  <c r="B154" i="88"/>
  <c r="C154" i="88"/>
  <c r="B155" i="88"/>
  <c r="C155" i="88"/>
  <c r="B156" i="88"/>
  <c r="C156" i="88"/>
  <c r="B157" i="88"/>
  <c r="C157" i="88"/>
  <c r="B158" i="88"/>
  <c r="C158" i="88"/>
  <c r="B159" i="88"/>
  <c r="C159" i="88"/>
  <c r="B160" i="88"/>
  <c r="C160" i="88"/>
  <c r="B161" i="88"/>
  <c r="C161" i="88"/>
  <c r="B162" i="88"/>
  <c r="C162" i="88"/>
  <c r="B163" i="88"/>
  <c r="C163" i="88"/>
  <c r="B164" i="88"/>
  <c r="C164" i="88"/>
  <c r="B165" i="88"/>
  <c r="C165" i="88"/>
  <c r="B166" i="88"/>
  <c r="C166" i="88"/>
  <c r="B167" i="88"/>
  <c r="C167" i="88"/>
  <c r="B168" i="88"/>
  <c r="C168" i="88"/>
  <c r="B169" i="88"/>
  <c r="C169" i="88"/>
  <c r="B170" i="88"/>
  <c r="C170" i="88"/>
  <c r="B171" i="88"/>
  <c r="C171" i="88"/>
  <c r="B172" i="88"/>
  <c r="C172" i="88"/>
  <c r="B173" i="88"/>
  <c r="C173" i="88"/>
  <c r="B174" i="88"/>
  <c r="C174" i="88"/>
  <c r="B175" i="88"/>
  <c r="C175" i="88"/>
  <c r="B176" i="88"/>
  <c r="C176" i="88"/>
  <c r="B177" i="88"/>
  <c r="C177" i="88"/>
  <c r="B178" i="88"/>
  <c r="C178" i="88"/>
  <c r="B179" i="88"/>
  <c r="C179" i="88"/>
  <c r="B180" i="88"/>
  <c r="C180" i="88"/>
  <c r="B181" i="88"/>
  <c r="C181" i="88"/>
  <c r="B182" i="88"/>
  <c r="C182" i="88"/>
  <c r="B183" i="88"/>
  <c r="C183" i="88"/>
  <c r="B184" i="88"/>
  <c r="C184" i="88"/>
  <c r="B185" i="88"/>
  <c r="C185" i="88"/>
  <c r="B186" i="88"/>
  <c r="C186" i="88"/>
  <c r="B187" i="88"/>
  <c r="C187" i="88"/>
  <c r="B188" i="88"/>
  <c r="C188" i="88"/>
  <c r="B189" i="88"/>
  <c r="C189" i="88"/>
  <c r="B190" i="88"/>
  <c r="C190" i="88"/>
  <c r="B191" i="88"/>
  <c r="C191" i="88"/>
  <c r="B192" i="88"/>
  <c r="C192" i="88"/>
  <c r="B193" i="88"/>
  <c r="C193" i="88"/>
  <c r="B194" i="88"/>
  <c r="C194" i="88"/>
  <c r="B195" i="88"/>
  <c r="C195" i="88"/>
  <c r="B196" i="88"/>
  <c r="C196" i="88"/>
  <c r="B197" i="88"/>
  <c r="C197" i="88"/>
  <c r="B198" i="88"/>
  <c r="C198" i="88"/>
  <c r="B199" i="88"/>
  <c r="C199" i="88"/>
  <c r="B200" i="88"/>
  <c r="C200" i="88"/>
  <c r="B201" i="88"/>
  <c r="C201" i="88"/>
  <c r="B202" i="88"/>
  <c r="C202" i="88"/>
  <c r="B203" i="88"/>
  <c r="C203" i="88"/>
  <c r="B204" i="88"/>
  <c r="C204" i="88"/>
  <c r="B205" i="88"/>
  <c r="C205" i="88"/>
  <c r="B206" i="88"/>
  <c r="C206" i="88"/>
  <c r="B207" i="88"/>
  <c r="C207" i="88"/>
  <c r="B208" i="88"/>
  <c r="C208" i="88"/>
  <c r="B209" i="88"/>
  <c r="C209" i="88"/>
  <c r="B210" i="88"/>
  <c r="C210" i="88"/>
  <c r="B211" i="88"/>
  <c r="C211" i="88"/>
  <c r="B212" i="88"/>
  <c r="C212" i="88"/>
  <c r="B213" i="88"/>
  <c r="C213" i="88"/>
  <c r="B214" i="88"/>
  <c r="C214" i="88"/>
  <c r="B215" i="88"/>
  <c r="C215" i="88"/>
  <c r="B216" i="88"/>
  <c r="C216" i="88"/>
  <c r="B217" i="88"/>
  <c r="C217" i="88"/>
  <c r="B218" i="88"/>
  <c r="C218" i="88"/>
  <c r="C4" i="88"/>
  <c r="B4" i="88"/>
  <c r="B5" i="84"/>
  <c r="C5" i="84"/>
  <c r="B6" i="84"/>
  <c r="C6" i="84"/>
  <c r="B7" i="84"/>
  <c r="C7" i="84"/>
  <c r="B8" i="84"/>
  <c r="C8" i="84"/>
  <c r="B9" i="84"/>
  <c r="C9" i="84"/>
  <c r="B10" i="84"/>
  <c r="C10" i="84"/>
  <c r="B11" i="84"/>
  <c r="C11" i="84"/>
  <c r="B12" i="84"/>
  <c r="C12" i="84"/>
  <c r="B13" i="84"/>
  <c r="C13" i="84"/>
  <c r="B14" i="84"/>
  <c r="C14" i="84"/>
  <c r="B15" i="84"/>
  <c r="C15" i="84"/>
  <c r="B16" i="84"/>
  <c r="C16" i="84"/>
  <c r="B17" i="84"/>
  <c r="C17" i="84"/>
  <c r="B18" i="84"/>
  <c r="C18" i="84"/>
  <c r="B19" i="84"/>
  <c r="C19" i="84"/>
  <c r="B20" i="84"/>
  <c r="C20" i="84"/>
  <c r="B21" i="84"/>
  <c r="C21" i="84"/>
  <c r="B22" i="84"/>
  <c r="C22" i="84"/>
  <c r="B23" i="84"/>
  <c r="C23" i="84"/>
  <c r="B24" i="84"/>
  <c r="C24" i="84"/>
  <c r="B25" i="84"/>
  <c r="C25" i="84"/>
  <c r="B26" i="84"/>
  <c r="C26" i="84"/>
  <c r="B27" i="84"/>
  <c r="C27" i="84"/>
  <c r="B28" i="84"/>
  <c r="C28" i="84"/>
  <c r="B29" i="84"/>
  <c r="C29" i="84"/>
  <c r="B30" i="84"/>
  <c r="C30" i="84"/>
  <c r="B31" i="84"/>
  <c r="C31" i="84"/>
  <c r="B32" i="84"/>
  <c r="C32" i="84"/>
  <c r="B33" i="84"/>
  <c r="C33" i="84"/>
  <c r="B34" i="84"/>
  <c r="C34" i="84"/>
  <c r="B35" i="84"/>
  <c r="C35" i="84"/>
  <c r="B36" i="84"/>
  <c r="C36" i="84"/>
  <c r="B37" i="84"/>
  <c r="C37" i="84"/>
  <c r="B38" i="84"/>
  <c r="C38" i="84"/>
  <c r="B39" i="84"/>
  <c r="C39" i="84"/>
  <c r="B40" i="84"/>
  <c r="C40" i="84"/>
  <c r="B41" i="84"/>
  <c r="C41" i="84"/>
  <c r="B42" i="84"/>
  <c r="C42" i="84"/>
  <c r="B43" i="84"/>
  <c r="C43" i="84"/>
  <c r="B44" i="84"/>
  <c r="C44" i="84"/>
  <c r="B45" i="84"/>
  <c r="C45" i="84"/>
  <c r="B46" i="84"/>
  <c r="C46" i="84"/>
  <c r="B47" i="84"/>
  <c r="C47" i="84"/>
  <c r="B48" i="84"/>
  <c r="C48" i="84"/>
  <c r="B49" i="84"/>
  <c r="C49" i="84"/>
  <c r="B50" i="84"/>
  <c r="C50" i="84"/>
  <c r="B51" i="84"/>
  <c r="C51" i="84"/>
  <c r="B52" i="84"/>
  <c r="C52" i="84"/>
  <c r="B53" i="84"/>
  <c r="C53" i="84"/>
  <c r="B54" i="84"/>
  <c r="C54" i="84"/>
  <c r="B55" i="84"/>
  <c r="C55" i="84"/>
  <c r="B56" i="84"/>
  <c r="C56" i="84"/>
  <c r="B57" i="84"/>
  <c r="C57" i="84"/>
  <c r="B58" i="84"/>
  <c r="C58" i="84"/>
  <c r="B59" i="84"/>
  <c r="C59" i="84"/>
  <c r="B60" i="84"/>
  <c r="C60" i="84"/>
  <c r="B61" i="84"/>
  <c r="C61" i="84"/>
  <c r="B62" i="84"/>
  <c r="C62" i="84"/>
  <c r="B63" i="84"/>
  <c r="C63" i="84"/>
  <c r="B64" i="84"/>
  <c r="C64" i="84"/>
  <c r="B65" i="84"/>
  <c r="C65" i="84"/>
  <c r="B66" i="84"/>
  <c r="C66" i="84"/>
  <c r="B67" i="84"/>
  <c r="C67" i="84"/>
  <c r="B68" i="84"/>
  <c r="C68" i="84"/>
  <c r="B69" i="84"/>
  <c r="C69" i="84"/>
  <c r="B70" i="84"/>
  <c r="C70" i="84"/>
  <c r="B71" i="84"/>
  <c r="C71" i="84"/>
  <c r="B72" i="84"/>
  <c r="C72" i="84"/>
  <c r="B73" i="84"/>
  <c r="C73" i="84"/>
  <c r="B74" i="84"/>
  <c r="C74" i="84"/>
  <c r="B75" i="84"/>
  <c r="C75" i="84"/>
  <c r="B76" i="84"/>
  <c r="C76" i="84"/>
  <c r="B77" i="84"/>
  <c r="C77" i="84"/>
  <c r="B78" i="84"/>
  <c r="C78" i="84"/>
  <c r="B79" i="84"/>
  <c r="C79" i="84"/>
  <c r="B80" i="84"/>
  <c r="C80" i="84"/>
  <c r="B81" i="84"/>
  <c r="C81" i="84"/>
  <c r="B82" i="84"/>
  <c r="C82" i="84"/>
  <c r="B83" i="84"/>
  <c r="C83" i="84"/>
  <c r="B84" i="84"/>
  <c r="C84" i="84"/>
  <c r="B85" i="84"/>
  <c r="C85" i="84"/>
  <c r="B86" i="84"/>
  <c r="C86" i="84"/>
  <c r="B87" i="84"/>
  <c r="C87" i="84"/>
  <c r="B88" i="84"/>
  <c r="C88" i="84"/>
  <c r="B89" i="84"/>
  <c r="C89" i="84"/>
  <c r="B90" i="84"/>
  <c r="C90" i="84"/>
  <c r="B91" i="84"/>
  <c r="C91" i="84"/>
  <c r="B92" i="84"/>
  <c r="C92" i="84"/>
  <c r="B93" i="84"/>
  <c r="C93" i="84"/>
  <c r="B94" i="84"/>
  <c r="C94" i="84"/>
  <c r="B95" i="84"/>
  <c r="C95" i="84"/>
  <c r="B96" i="84"/>
  <c r="C96" i="84"/>
  <c r="B97" i="84"/>
  <c r="C97" i="84"/>
  <c r="B98" i="84"/>
  <c r="C98" i="84"/>
  <c r="B99" i="84"/>
  <c r="C99" i="84"/>
  <c r="B100" i="84"/>
  <c r="C100" i="84"/>
  <c r="B101" i="84"/>
  <c r="C101" i="84"/>
  <c r="B102" i="84"/>
  <c r="C102" i="84"/>
  <c r="B103" i="84"/>
  <c r="C103" i="84"/>
  <c r="B104" i="84"/>
  <c r="C104" i="84"/>
  <c r="B105" i="84"/>
  <c r="C105" i="84"/>
  <c r="B106" i="84"/>
  <c r="C106" i="84"/>
  <c r="B107" i="84"/>
  <c r="C107" i="84"/>
  <c r="B108" i="84"/>
  <c r="C108" i="84"/>
  <c r="B109" i="84"/>
  <c r="C109" i="84"/>
  <c r="B110" i="84"/>
  <c r="C110" i="84"/>
  <c r="B111" i="84"/>
  <c r="C111" i="84"/>
  <c r="B112" i="84"/>
  <c r="C112" i="84"/>
  <c r="B113" i="84"/>
  <c r="C113" i="84"/>
  <c r="B114" i="84"/>
  <c r="C114" i="84"/>
  <c r="B115" i="84"/>
  <c r="C115" i="84"/>
  <c r="B116" i="84"/>
  <c r="C116" i="84"/>
  <c r="B117" i="84"/>
  <c r="C117" i="84"/>
  <c r="B118" i="84"/>
  <c r="C118" i="84"/>
  <c r="B119" i="84"/>
  <c r="C119" i="84"/>
  <c r="B120" i="84"/>
  <c r="C120" i="84"/>
  <c r="B121" i="84"/>
  <c r="C121" i="84"/>
  <c r="B122" i="84"/>
  <c r="C122" i="84"/>
  <c r="B123" i="84"/>
  <c r="C123" i="84"/>
  <c r="B124" i="84"/>
  <c r="C124" i="84"/>
  <c r="B125" i="84"/>
  <c r="C125" i="84"/>
  <c r="B126" i="84"/>
  <c r="C126" i="84"/>
  <c r="B127" i="84"/>
  <c r="C127" i="84"/>
  <c r="B128" i="84"/>
  <c r="C128" i="84"/>
  <c r="B129" i="84"/>
  <c r="C129" i="84"/>
  <c r="B130" i="84"/>
  <c r="C130" i="84"/>
  <c r="B131" i="84"/>
  <c r="C131" i="84"/>
  <c r="B132" i="84"/>
  <c r="C132" i="84"/>
  <c r="B133" i="84"/>
  <c r="C133" i="84"/>
  <c r="B134" i="84"/>
  <c r="C134" i="84"/>
  <c r="B135" i="84"/>
  <c r="C135" i="84"/>
  <c r="B136" i="84"/>
  <c r="C136" i="84"/>
  <c r="B137" i="84"/>
  <c r="C137" i="84"/>
  <c r="B138" i="84"/>
  <c r="C138" i="84"/>
  <c r="B139" i="84"/>
  <c r="C139" i="84"/>
  <c r="B140" i="84"/>
  <c r="C140" i="84"/>
  <c r="B141" i="84"/>
  <c r="C141" i="84"/>
  <c r="B142" i="84"/>
  <c r="C142" i="84"/>
  <c r="B143" i="84"/>
  <c r="C143" i="84"/>
  <c r="B144" i="84"/>
  <c r="C144" i="84"/>
  <c r="B145" i="84"/>
  <c r="C145" i="84"/>
  <c r="B146" i="84"/>
  <c r="C146" i="84"/>
  <c r="B147" i="84"/>
  <c r="C147" i="84"/>
  <c r="B148" i="84"/>
  <c r="C148" i="84"/>
  <c r="B149" i="84"/>
  <c r="C149" i="84"/>
  <c r="B150" i="84"/>
  <c r="C150" i="84"/>
  <c r="B151" i="84"/>
  <c r="C151" i="84"/>
  <c r="B152" i="84"/>
  <c r="C152" i="84"/>
  <c r="B153" i="84"/>
  <c r="C153" i="84"/>
  <c r="B154" i="84"/>
  <c r="C154" i="84"/>
  <c r="B155" i="84"/>
  <c r="C155" i="84"/>
  <c r="B156" i="84"/>
  <c r="C156" i="84"/>
  <c r="B157" i="84"/>
  <c r="C157" i="84"/>
  <c r="B158" i="84"/>
  <c r="C158" i="84"/>
  <c r="B159" i="84"/>
  <c r="C159" i="84"/>
  <c r="B160" i="84"/>
  <c r="C160" i="84"/>
  <c r="B161" i="84"/>
  <c r="C161" i="84"/>
  <c r="B162" i="84"/>
  <c r="C162" i="84"/>
  <c r="B163" i="84"/>
  <c r="C163" i="84"/>
  <c r="B164" i="84"/>
  <c r="C164" i="84"/>
  <c r="B165" i="84"/>
  <c r="C165" i="84"/>
  <c r="B166" i="84"/>
  <c r="C166" i="84"/>
  <c r="B167" i="84"/>
  <c r="C167" i="84"/>
  <c r="B168" i="84"/>
  <c r="C168" i="84"/>
  <c r="B169" i="84"/>
  <c r="C169" i="84"/>
  <c r="B170" i="84"/>
  <c r="C170" i="84"/>
  <c r="B171" i="84"/>
  <c r="C171" i="84"/>
  <c r="B172" i="84"/>
  <c r="C172" i="84"/>
  <c r="B173" i="84"/>
  <c r="C173" i="84"/>
  <c r="B174" i="84"/>
  <c r="C174" i="84"/>
  <c r="B175" i="84"/>
  <c r="C175" i="84"/>
  <c r="B176" i="84"/>
  <c r="C176" i="84"/>
  <c r="B177" i="84"/>
  <c r="C177" i="84"/>
  <c r="B178" i="84"/>
  <c r="C178" i="84"/>
  <c r="B179" i="84"/>
  <c r="C179" i="84"/>
  <c r="B180" i="84"/>
  <c r="C180" i="84"/>
  <c r="B181" i="84"/>
  <c r="C181" i="84"/>
  <c r="B182" i="84"/>
  <c r="C182" i="84"/>
  <c r="B183" i="84"/>
  <c r="C183" i="84"/>
  <c r="B184" i="84"/>
  <c r="C184" i="84"/>
  <c r="B185" i="84"/>
  <c r="C185" i="84"/>
  <c r="B186" i="84"/>
  <c r="C186" i="84"/>
  <c r="B187" i="84"/>
  <c r="C187" i="84"/>
  <c r="B188" i="84"/>
  <c r="C188" i="84"/>
  <c r="B189" i="84"/>
  <c r="C189" i="84"/>
  <c r="B190" i="84"/>
  <c r="C190" i="84"/>
  <c r="B191" i="84"/>
  <c r="C191" i="84"/>
  <c r="B192" i="84"/>
  <c r="C192" i="84"/>
  <c r="B193" i="84"/>
  <c r="C193" i="84"/>
  <c r="B194" i="84"/>
  <c r="C194" i="84"/>
  <c r="B195" i="84"/>
  <c r="C195" i="84"/>
  <c r="B196" i="84"/>
  <c r="C196" i="84"/>
  <c r="B197" i="84"/>
  <c r="C197" i="84"/>
  <c r="B198" i="84"/>
  <c r="C198" i="84"/>
  <c r="B199" i="84"/>
  <c r="C199" i="84"/>
  <c r="B200" i="84"/>
  <c r="C200" i="84"/>
  <c r="B201" i="84"/>
  <c r="C201" i="84"/>
  <c r="B202" i="84"/>
  <c r="C202" i="84"/>
  <c r="B203" i="84"/>
  <c r="C203" i="84"/>
  <c r="B204" i="84"/>
  <c r="C204" i="84"/>
  <c r="B205" i="84"/>
  <c r="C205" i="84"/>
  <c r="B206" i="84"/>
  <c r="C206" i="84"/>
  <c r="B207" i="84"/>
  <c r="C207" i="84"/>
  <c r="B208" i="84"/>
  <c r="C208" i="84"/>
  <c r="B209" i="84"/>
  <c r="C209" i="84"/>
  <c r="B210" i="84"/>
  <c r="C210" i="84"/>
  <c r="B211" i="84"/>
  <c r="C211" i="84"/>
  <c r="B212" i="84"/>
  <c r="C212" i="84"/>
  <c r="B213" i="84"/>
  <c r="C213" i="84"/>
  <c r="B214" i="84"/>
  <c r="C214" i="84"/>
  <c r="B215" i="84"/>
  <c r="C215" i="84"/>
  <c r="B216" i="84"/>
  <c r="C216" i="84"/>
  <c r="B217" i="84"/>
  <c r="C217" i="84"/>
  <c r="B218" i="84"/>
  <c r="C218" i="84"/>
  <c r="B219" i="84"/>
  <c r="C219" i="84"/>
  <c r="B220" i="84"/>
  <c r="C220" i="84"/>
  <c r="C4" i="84"/>
  <c r="B4" i="84"/>
  <c r="B5" i="83"/>
  <c r="C5" i="83"/>
  <c r="B6" i="83"/>
  <c r="C6" i="83"/>
  <c r="B7" i="83"/>
  <c r="C7" i="83"/>
  <c r="B8" i="83"/>
  <c r="C8" i="83"/>
  <c r="B9" i="83"/>
  <c r="C9" i="83"/>
  <c r="B10" i="83"/>
  <c r="C10" i="83"/>
  <c r="B11" i="83"/>
  <c r="C11" i="83"/>
  <c r="B12" i="83"/>
  <c r="C12" i="83"/>
  <c r="B13" i="83"/>
  <c r="C13" i="83"/>
  <c r="B14" i="83"/>
  <c r="C14" i="83"/>
  <c r="B15" i="83"/>
  <c r="C15" i="83"/>
  <c r="B16" i="83"/>
  <c r="C16" i="83"/>
  <c r="B17" i="83"/>
  <c r="C17" i="83"/>
  <c r="B18" i="83"/>
  <c r="C18" i="83"/>
  <c r="B19" i="83"/>
  <c r="C19" i="83"/>
  <c r="B20" i="83"/>
  <c r="C20" i="83"/>
  <c r="B21" i="83"/>
  <c r="C21" i="83"/>
  <c r="B22" i="83"/>
  <c r="C22" i="83"/>
  <c r="B23" i="83"/>
  <c r="C23" i="83"/>
  <c r="B24" i="83"/>
  <c r="C24" i="83"/>
  <c r="B25" i="83"/>
  <c r="C25" i="83"/>
  <c r="B26" i="83"/>
  <c r="C26" i="83"/>
  <c r="B27" i="83"/>
  <c r="C27" i="83"/>
  <c r="B28" i="83"/>
  <c r="C28" i="83"/>
  <c r="B29" i="83"/>
  <c r="C29" i="83"/>
  <c r="B30" i="83"/>
  <c r="C30" i="83"/>
  <c r="B31" i="83"/>
  <c r="C31" i="83"/>
  <c r="B32" i="83"/>
  <c r="C32" i="83"/>
  <c r="B33" i="83"/>
  <c r="C33" i="83"/>
  <c r="B34" i="83"/>
  <c r="C34" i="83"/>
  <c r="B35" i="83"/>
  <c r="C35" i="83"/>
  <c r="B36" i="83"/>
  <c r="C36" i="83"/>
  <c r="B37" i="83"/>
  <c r="C37" i="83"/>
  <c r="B38" i="83"/>
  <c r="C38" i="83"/>
  <c r="B39" i="83"/>
  <c r="C39" i="83"/>
  <c r="B40" i="83"/>
  <c r="C40" i="83"/>
  <c r="B41" i="83"/>
  <c r="C41" i="83"/>
  <c r="B42" i="83"/>
  <c r="C42" i="83"/>
  <c r="B43" i="83"/>
  <c r="C43" i="83"/>
  <c r="B44" i="83"/>
  <c r="C44" i="83"/>
  <c r="B45" i="83"/>
  <c r="C45" i="83"/>
  <c r="B46" i="83"/>
  <c r="C46" i="83"/>
  <c r="B47" i="83"/>
  <c r="C47" i="83"/>
  <c r="B48" i="83"/>
  <c r="C48" i="83"/>
  <c r="B49" i="83"/>
  <c r="C49" i="83"/>
  <c r="B50" i="83"/>
  <c r="C50" i="83"/>
  <c r="B51" i="83"/>
  <c r="C51" i="83"/>
  <c r="B52" i="83"/>
  <c r="C52" i="83"/>
  <c r="B53" i="83"/>
  <c r="C53" i="83"/>
  <c r="B54" i="83"/>
  <c r="C54" i="83"/>
  <c r="B55" i="83"/>
  <c r="C55" i="83"/>
  <c r="B56" i="83"/>
  <c r="C56" i="83"/>
  <c r="B57" i="83"/>
  <c r="C57" i="83"/>
  <c r="B58" i="83"/>
  <c r="C58" i="83"/>
  <c r="B59" i="83"/>
  <c r="C59" i="83"/>
  <c r="B60" i="83"/>
  <c r="C60" i="83"/>
  <c r="B61" i="83"/>
  <c r="C61" i="83"/>
  <c r="B62" i="83"/>
  <c r="C62" i="83"/>
  <c r="B63" i="83"/>
  <c r="C63" i="83"/>
  <c r="B64" i="83"/>
  <c r="C64" i="83"/>
  <c r="B65" i="83"/>
  <c r="C65" i="83"/>
  <c r="B66" i="83"/>
  <c r="C66" i="83"/>
  <c r="B67" i="83"/>
  <c r="C67" i="83"/>
  <c r="B68" i="83"/>
  <c r="C68" i="83"/>
  <c r="B69" i="83"/>
  <c r="C69" i="83"/>
  <c r="B70" i="83"/>
  <c r="C70" i="83"/>
  <c r="B71" i="83"/>
  <c r="C71" i="83"/>
  <c r="B72" i="83"/>
  <c r="C72" i="83"/>
  <c r="B73" i="83"/>
  <c r="C73" i="83"/>
  <c r="B74" i="83"/>
  <c r="C74" i="83"/>
  <c r="B75" i="83"/>
  <c r="C75" i="83"/>
  <c r="B76" i="83"/>
  <c r="C76" i="83"/>
  <c r="B77" i="83"/>
  <c r="C77" i="83"/>
  <c r="B78" i="83"/>
  <c r="C78" i="83"/>
  <c r="B79" i="83"/>
  <c r="C79" i="83"/>
  <c r="B80" i="83"/>
  <c r="C80" i="83"/>
  <c r="B81" i="83"/>
  <c r="C81" i="83"/>
  <c r="B82" i="83"/>
  <c r="C82" i="83"/>
  <c r="B83" i="83"/>
  <c r="C83" i="83"/>
  <c r="B84" i="83"/>
  <c r="C84" i="83"/>
  <c r="B85" i="83"/>
  <c r="C85" i="83"/>
  <c r="B86" i="83"/>
  <c r="C86" i="83"/>
  <c r="B87" i="83"/>
  <c r="C87" i="83"/>
  <c r="B88" i="83"/>
  <c r="C88" i="83"/>
  <c r="B89" i="83"/>
  <c r="C89" i="83"/>
  <c r="B90" i="83"/>
  <c r="C90" i="83"/>
  <c r="B91" i="83"/>
  <c r="C91" i="83"/>
  <c r="B92" i="83"/>
  <c r="C92" i="83"/>
  <c r="B93" i="83"/>
  <c r="C93" i="83"/>
  <c r="B94" i="83"/>
  <c r="C94" i="83"/>
  <c r="B95" i="83"/>
  <c r="C95" i="83"/>
  <c r="B96" i="83"/>
  <c r="C96" i="83"/>
  <c r="B97" i="83"/>
  <c r="C97" i="83"/>
  <c r="B98" i="83"/>
  <c r="C98" i="83"/>
  <c r="B99" i="83"/>
  <c r="C99" i="83"/>
  <c r="B100" i="83"/>
  <c r="C100" i="83"/>
  <c r="B101" i="83"/>
  <c r="C101" i="83"/>
  <c r="B102" i="83"/>
  <c r="C102" i="83"/>
  <c r="B103" i="83"/>
  <c r="C103" i="83"/>
  <c r="B104" i="83"/>
  <c r="C104" i="83"/>
  <c r="B105" i="83"/>
  <c r="C105" i="83"/>
  <c r="B106" i="83"/>
  <c r="C106" i="83"/>
  <c r="B107" i="83"/>
  <c r="C107" i="83"/>
  <c r="B108" i="83"/>
  <c r="C108" i="83"/>
  <c r="B109" i="83"/>
  <c r="C109" i="83"/>
  <c r="B110" i="83"/>
  <c r="C110" i="83"/>
  <c r="B111" i="83"/>
  <c r="C111" i="83"/>
  <c r="B112" i="83"/>
  <c r="C112" i="83"/>
  <c r="B113" i="83"/>
  <c r="C113" i="83"/>
  <c r="B114" i="83"/>
  <c r="C114" i="83"/>
  <c r="B115" i="83"/>
  <c r="C115" i="83"/>
  <c r="B116" i="83"/>
  <c r="C116" i="83"/>
  <c r="B117" i="83"/>
  <c r="C117" i="83"/>
  <c r="B118" i="83"/>
  <c r="C118" i="83"/>
  <c r="B119" i="83"/>
  <c r="C119" i="83"/>
  <c r="B120" i="83"/>
  <c r="C120" i="83"/>
  <c r="B121" i="83"/>
  <c r="C121" i="83"/>
  <c r="B122" i="83"/>
  <c r="C122" i="83"/>
  <c r="B123" i="83"/>
  <c r="C123" i="83"/>
  <c r="B124" i="83"/>
  <c r="C124" i="83"/>
  <c r="B125" i="83"/>
  <c r="C125" i="83"/>
  <c r="B126" i="83"/>
  <c r="C126" i="83"/>
  <c r="B127" i="83"/>
  <c r="C127" i="83"/>
  <c r="B128" i="83"/>
  <c r="C128" i="83"/>
  <c r="B129" i="83"/>
  <c r="C129" i="83"/>
  <c r="B130" i="83"/>
  <c r="C130" i="83"/>
  <c r="B131" i="83"/>
  <c r="C131" i="83"/>
  <c r="B132" i="83"/>
  <c r="C132" i="83"/>
  <c r="B133" i="83"/>
  <c r="C133" i="83"/>
  <c r="B134" i="83"/>
  <c r="C134" i="83"/>
  <c r="B135" i="83"/>
  <c r="C135" i="83"/>
  <c r="B136" i="83"/>
  <c r="C136" i="83"/>
  <c r="B137" i="83"/>
  <c r="C137" i="83"/>
  <c r="B138" i="83"/>
  <c r="C138" i="83"/>
  <c r="B139" i="83"/>
  <c r="C139" i="83"/>
  <c r="B140" i="83"/>
  <c r="C140" i="83"/>
  <c r="B141" i="83"/>
  <c r="C141" i="83"/>
  <c r="B142" i="83"/>
  <c r="C142" i="83"/>
  <c r="B143" i="83"/>
  <c r="C143" i="83"/>
  <c r="B144" i="83"/>
  <c r="C144" i="83"/>
  <c r="B145" i="83"/>
  <c r="C145" i="83"/>
  <c r="B146" i="83"/>
  <c r="C146" i="83"/>
  <c r="B147" i="83"/>
  <c r="C147" i="83"/>
  <c r="B148" i="83"/>
  <c r="C148" i="83"/>
  <c r="B149" i="83"/>
  <c r="C149" i="83"/>
  <c r="B150" i="83"/>
  <c r="C150" i="83"/>
  <c r="B151" i="83"/>
  <c r="C151" i="83"/>
  <c r="B152" i="83"/>
  <c r="C152" i="83"/>
  <c r="B153" i="83"/>
  <c r="C153" i="83"/>
  <c r="B154" i="83"/>
  <c r="C154" i="83"/>
  <c r="B155" i="83"/>
  <c r="C155" i="83"/>
  <c r="B156" i="83"/>
  <c r="C156" i="83"/>
  <c r="B157" i="83"/>
  <c r="C157" i="83"/>
  <c r="B158" i="83"/>
  <c r="C158" i="83"/>
  <c r="B159" i="83"/>
  <c r="C159" i="83"/>
  <c r="B160" i="83"/>
  <c r="C160" i="83"/>
  <c r="B161" i="83"/>
  <c r="C161" i="83"/>
  <c r="B162" i="83"/>
  <c r="C162" i="83"/>
  <c r="B163" i="83"/>
  <c r="C163" i="83"/>
  <c r="B164" i="83"/>
  <c r="C164" i="83"/>
  <c r="B165" i="83"/>
  <c r="C165" i="83"/>
  <c r="B166" i="83"/>
  <c r="C166" i="83"/>
  <c r="B167" i="83"/>
  <c r="C167" i="83"/>
  <c r="B168" i="83"/>
  <c r="C168" i="83"/>
  <c r="B169" i="83"/>
  <c r="C169" i="83"/>
  <c r="B170" i="83"/>
  <c r="C170" i="83"/>
  <c r="B171" i="83"/>
  <c r="C171" i="83"/>
  <c r="B172" i="83"/>
  <c r="C172" i="83"/>
  <c r="B173" i="83"/>
  <c r="C173" i="83"/>
  <c r="B174" i="83"/>
  <c r="C174" i="83"/>
  <c r="B175" i="83"/>
  <c r="C175" i="83"/>
  <c r="B176" i="83"/>
  <c r="C176" i="83"/>
  <c r="B177" i="83"/>
  <c r="C177" i="83"/>
  <c r="B178" i="83"/>
  <c r="C178" i="83"/>
  <c r="B179" i="83"/>
  <c r="C179" i="83"/>
  <c r="B180" i="83"/>
  <c r="C180" i="83"/>
  <c r="B181" i="83"/>
  <c r="C181" i="83"/>
  <c r="B182" i="83"/>
  <c r="C182" i="83"/>
  <c r="B183" i="83"/>
  <c r="C183" i="83"/>
  <c r="B184" i="83"/>
  <c r="C184" i="83"/>
  <c r="B185" i="83"/>
  <c r="C185" i="83"/>
  <c r="B186" i="83"/>
  <c r="C186" i="83"/>
  <c r="B187" i="83"/>
  <c r="C187" i="83"/>
  <c r="B188" i="83"/>
  <c r="C188" i="83"/>
  <c r="B189" i="83"/>
  <c r="C189" i="83"/>
  <c r="B190" i="83"/>
  <c r="C190" i="83"/>
  <c r="B191" i="83"/>
  <c r="C191" i="83"/>
  <c r="B192" i="83"/>
  <c r="C192" i="83"/>
  <c r="B193" i="83"/>
  <c r="C193" i="83"/>
  <c r="B194" i="83"/>
  <c r="C194" i="83"/>
  <c r="B195" i="83"/>
  <c r="C195" i="83"/>
  <c r="B196" i="83"/>
  <c r="C196" i="83"/>
  <c r="B197" i="83"/>
  <c r="C197" i="83"/>
  <c r="B198" i="83"/>
  <c r="C198" i="83"/>
  <c r="B199" i="83"/>
  <c r="C199" i="83"/>
  <c r="B200" i="83"/>
  <c r="C200" i="83"/>
  <c r="B201" i="83"/>
  <c r="C201" i="83"/>
  <c r="B202" i="83"/>
  <c r="C202" i="83"/>
  <c r="B203" i="83"/>
  <c r="C203" i="83"/>
  <c r="B204" i="83"/>
  <c r="C204" i="83"/>
  <c r="B205" i="83"/>
  <c r="C205" i="83"/>
  <c r="B206" i="83"/>
  <c r="C206" i="83"/>
  <c r="B207" i="83"/>
  <c r="C207" i="83"/>
  <c r="B208" i="83"/>
  <c r="C208" i="83"/>
  <c r="B209" i="83"/>
  <c r="C209" i="83"/>
  <c r="B210" i="83"/>
  <c r="C210" i="83"/>
  <c r="B211" i="83"/>
  <c r="C211" i="83"/>
  <c r="B212" i="83"/>
  <c r="C212" i="83"/>
  <c r="B213" i="83"/>
  <c r="C213" i="83"/>
  <c r="B214" i="83"/>
  <c r="C214" i="83"/>
  <c r="B215" i="83"/>
  <c r="C215" i="83"/>
  <c r="B216" i="83"/>
  <c r="C216" i="83"/>
  <c r="B217" i="83"/>
  <c r="C217" i="83"/>
  <c r="B218" i="83"/>
  <c r="C218" i="83"/>
  <c r="B219" i="83"/>
  <c r="C219" i="83"/>
  <c r="B220" i="83"/>
  <c r="C220" i="83"/>
  <c r="B221" i="83"/>
  <c r="C221" i="83"/>
  <c r="B222" i="83"/>
  <c r="C222" i="83"/>
  <c r="B223" i="83"/>
  <c r="C223" i="83"/>
  <c r="B224" i="83"/>
  <c r="C224" i="83"/>
  <c r="B225" i="83"/>
  <c r="C225" i="83"/>
  <c r="C4" i="83"/>
  <c r="B4" i="83"/>
  <c r="B217" i="82"/>
  <c r="C217" i="82"/>
  <c r="B218" i="82"/>
  <c r="C218" i="82"/>
  <c r="B219" i="82"/>
  <c r="C219" i="82"/>
  <c r="H214" i="3"/>
  <c r="T205" i="48" s="1"/>
  <c r="I214" i="3"/>
  <c r="J214" i="3"/>
  <c r="V205" i="48" s="1"/>
  <c r="K214" i="3"/>
  <c r="W205" i="48" s="1"/>
  <c r="L214" i="3"/>
  <c r="X205" i="48" s="1"/>
  <c r="M214" i="3"/>
  <c r="Y205" i="48" s="1"/>
  <c r="N214" i="3"/>
  <c r="Z205" i="48" s="1"/>
  <c r="O214" i="3"/>
  <c r="AA205" i="48" s="1"/>
  <c r="P214" i="3"/>
  <c r="AB205" i="48" s="1"/>
  <c r="Q214" i="3"/>
  <c r="R214" i="3"/>
  <c r="S214" i="3"/>
  <c r="T214" i="3"/>
  <c r="U214" i="3"/>
  <c r="V214" i="3"/>
  <c r="W214" i="3"/>
  <c r="X214" i="3"/>
  <c r="Y214" i="3"/>
  <c r="Z214" i="3"/>
  <c r="H215" i="3"/>
  <c r="T207" i="48" s="1"/>
  <c r="I215" i="3"/>
  <c r="J215" i="3"/>
  <c r="V207" i="48" s="1"/>
  <c r="K215" i="3"/>
  <c r="W207" i="48" s="1"/>
  <c r="L215" i="3"/>
  <c r="X207" i="48" s="1"/>
  <c r="M215" i="3"/>
  <c r="Y207" i="48" s="1"/>
  <c r="N215" i="3"/>
  <c r="Z207" i="48" s="1"/>
  <c r="O215" i="3"/>
  <c r="AA207" i="48" s="1"/>
  <c r="P215" i="3"/>
  <c r="AB207" i="48" s="1"/>
  <c r="Q215" i="3"/>
  <c r="R215" i="3"/>
  <c r="S215" i="3"/>
  <c r="T215" i="3"/>
  <c r="U215" i="3"/>
  <c r="V215" i="3"/>
  <c r="W215" i="3"/>
  <c r="X215" i="3"/>
  <c r="Y215" i="3"/>
  <c r="Z215" i="3"/>
  <c r="H216" i="3"/>
  <c r="T62" i="48" s="1"/>
  <c r="I216" i="3"/>
  <c r="J216" i="3"/>
  <c r="V62" i="48" s="1"/>
  <c r="K216" i="3"/>
  <c r="W62" i="48" s="1"/>
  <c r="L216" i="3"/>
  <c r="X62" i="48" s="1"/>
  <c r="M216" i="3"/>
  <c r="Y62" i="48" s="1"/>
  <c r="N216" i="3"/>
  <c r="Z62" i="48" s="1"/>
  <c r="O216" i="3"/>
  <c r="AA62" i="48" s="1"/>
  <c r="P216" i="3"/>
  <c r="AB62" i="48" s="1"/>
  <c r="Q216" i="3"/>
  <c r="R216" i="3"/>
  <c r="S216" i="3"/>
  <c r="T216" i="3"/>
  <c r="U216" i="3"/>
  <c r="V216" i="3"/>
  <c r="W216" i="3"/>
  <c r="X216" i="3"/>
  <c r="Y216" i="3"/>
  <c r="Z216" i="3"/>
  <c r="H217" i="3"/>
  <c r="T242" i="48" s="1"/>
  <c r="I217" i="3"/>
  <c r="J217" i="3"/>
  <c r="V242" i="48" s="1"/>
  <c r="K217" i="3"/>
  <c r="W242" i="48" s="1"/>
  <c r="L217" i="3"/>
  <c r="X242" i="48" s="1"/>
  <c r="M217" i="3"/>
  <c r="Y242" i="48" s="1"/>
  <c r="N217" i="3"/>
  <c r="Z242" i="48" s="1"/>
  <c r="O217" i="3"/>
  <c r="AA242" i="48" s="1"/>
  <c r="P217" i="3"/>
  <c r="AB242" i="48" s="1"/>
  <c r="Q217" i="3"/>
  <c r="R217" i="3"/>
  <c r="S217" i="3"/>
  <c r="T217" i="3"/>
  <c r="U217" i="3"/>
  <c r="V217" i="3"/>
  <c r="W217" i="3"/>
  <c r="X217" i="3"/>
  <c r="Y217" i="3"/>
  <c r="Z217" i="3"/>
  <c r="H218" i="3"/>
  <c r="T237" i="48" s="1"/>
  <c r="I218" i="3"/>
  <c r="J218" i="3"/>
  <c r="V237" i="48" s="1"/>
  <c r="K218" i="3"/>
  <c r="W237" i="48" s="1"/>
  <c r="L218" i="3"/>
  <c r="X237" i="48" s="1"/>
  <c r="M218" i="3"/>
  <c r="Y237" i="48" s="1"/>
  <c r="N218" i="3"/>
  <c r="Z237" i="48" s="1"/>
  <c r="O218" i="3"/>
  <c r="AA237" i="48" s="1"/>
  <c r="P218" i="3"/>
  <c r="AB237" i="48" s="1"/>
  <c r="Q218" i="3"/>
  <c r="R218" i="3"/>
  <c r="S218" i="3"/>
  <c r="T218" i="3"/>
  <c r="U218" i="3"/>
  <c r="V218" i="3"/>
  <c r="W218" i="3"/>
  <c r="X218" i="3"/>
  <c r="Y218" i="3"/>
  <c r="Z218" i="3"/>
  <c r="H219" i="3"/>
  <c r="T88" i="48" s="1"/>
  <c r="I219" i="3"/>
  <c r="J219" i="3"/>
  <c r="V88" i="48" s="1"/>
  <c r="K219" i="3"/>
  <c r="W88" i="48" s="1"/>
  <c r="L219" i="3"/>
  <c r="X88" i="48" s="1"/>
  <c r="M219" i="3"/>
  <c r="Y88" i="48" s="1"/>
  <c r="N219" i="3"/>
  <c r="Z88" i="48" s="1"/>
  <c r="O219" i="3"/>
  <c r="AA88" i="48" s="1"/>
  <c r="P219" i="3"/>
  <c r="AB88" i="48" s="1"/>
  <c r="Q219" i="3"/>
  <c r="R219" i="3"/>
  <c r="S219" i="3"/>
  <c r="T219" i="3"/>
  <c r="U219" i="3"/>
  <c r="V219" i="3"/>
  <c r="W219" i="3"/>
  <c r="X219" i="3"/>
  <c r="Y219" i="3"/>
  <c r="Z219" i="3"/>
  <c r="H213" i="3"/>
  <c r="T227" i="48" s="1"/>
  <c r="I213" i="3"/>
  <c r="J213" i="3"/>
  <c r="V227" i="48" s="1"/>
  <c r="K213" i="3"/>
  <c r="W227" i="48" s="1"/>
  <c r="L213" i="3"/>
  <c r="X227" i="48" s="1"/>
  <c r="M213" i="3"/>
  <c r="Y227" i="48" s="1"/>
  <c r="N213" i="3"/>
  <c r="Z227" i="48" s="1"/>
  <c r="O213" i="3"/>
  <c r="AA227" i="48" s="1"/>
  <c r="P213" i="3"/>
  <c r="AB227" i="48" s="1"/>
  <c r="Q213" i="3"/>
  <c r="R213" i="3"/>
  <c r="S213" i="3"/>
  <c r="T213" i="3"/>
  <c r="U213" i="3"/>
  <c r="V213" i="3"/>
  <c r="W213" i="3"/>
  <c r="X213" i="3"/>
  <c r="Y213" i="3"/>
  <c r="Z213" i="3"/>
  <c r="B211" i="82"/>
  <c r="C211" i="82"/>
  <c r="B212" i="82"/>
  <c r="C212" i="82"/>
  <c r="B213" i="82"/>
  <c r="C213" i="82"/>
  <c r="B214" i="82"/>
  <c r="C214" i="82"/>
  <c r="B215" i="82"/>
  <c r="C215" i="82"/>
  <c r="B216" i="82"/>
  <c r="C216" i="82"/>
  <c r="B5" i="82"/>
  <c r="C5" i="82"/>
  <c r="B6" i="82"/>
  <c r="C6" i="82"/>
  <c r="B7" i="82"/>
  <c r="C7" i="82"/>
  <c r="B8" i="82"/>
  <c r="C8" i="82"/>
  <c r="B9" i="82"/>
  <c r="C9" i="82"/>
  <c r="B10" i="82"/>
  <c r="C10" i="82"/>
  <c r="B11" i="82"/>
  <c r="C11" i="82"/>
  <c r="B12" i="82"/>
  <c r="C12" i="82"/>
  <c r="B13" i="82"/>
  <c r="C13" i="82"/>
  <c r="B14" i="82"/>
  <c r="C14" i="82"/>
  <c r="B15" i="82"/>
  <c r="C15" i="82"/>
  <c r="B16" i="82"/>
  <c r="C16" i="82"/>
  <c r="B17" i="82"/>
  <c r="C17" i="82"/>
  <c r="B18" i="82"/>
  <c r="C18" i="82"/>
  <c r="B19" i="82"/>
  <c r="C19" i="82"/>
  <c r="B20" i="82"/>
  <c r="C20" i="82"/>
  <c r="B21" i="82"/>
  <c r="C21" i="82"/>
  <c r="B22" i="82"/>
  <c r="C22" i="82"/>
  <c r="B23" i="82"/>
  <c r="C23" i="82"/>
  <c r="B24" i="82"/>
  <c r="C24" i="82"/>
  <c r="B25" i="82"/>
  <c r="C25" i="82"/>
  <c r="B26" i="82"/>
  <c r="C26" i="82"/>
  <c r="B27" i="82"/>
  <c r="C27" i="82"/>
  <c r="B28" i="82"/>
  <c r="C28" i="82"/>
  <c r="B29" i="82"/>
  <c r="C29" i="82"/>
  <c r="B30" i="82"/>
  <c r="C30" i="82"/>
  <c r="B31" i="82"/>
  <c r="C31" i="82"/>
  <c r="B32" i="82"/>
  <c r="C32" i="82"/>
  <c r="B33" i="82"/>
  <c r="C33" i="82"/>
  <c r="B34" i="82"/>
  <c r="C34" i="82"/>
  <c r="B35" i="82"/>
  <c r="C35" i="82"/>
  <c r="B36" i="82"/>
  <c r="C36" i="82"/>
  <c r="B37" i="82"/>
  <c r="C37" i="82"/>
  <c r="B38" i="82"/>
  <c r="C38" i="82"/>
  <c r="B39" i="82"/>
  <c r="C39" i="82"/>
  <c r="B40" i="82"/>
  <c r="C40" i="82"/>
  <c r="B41" i="82"/>
  <c r="C41" i="82"/>
  <c r="B42" i="82"/>
  <c r="C42" i="82"/>
  <c r="B43" i="82"/>
  <c r="C43" i="82"/>
  <c r="B44" i="82"/>
  <c r="C44" i="82"/>
  <c r="B45" i="82"/>
  <c r="C45" i="82"/>
  <c r="B46" i="82"/>
  <c r="C46" i="82"/>
  <c r="B47" i="82"/>
  <c r="C47" i="82"/>
  <c r="B48" i="82"/>
  <c r="C48" i="82"/>
  <c r="B49" i="82"/>
  <c r="C49" i="82"/>
  <c r="B50" i="82"/>
  <c r="C50" i="82"/>
  <c r="B51" i="82"/>
  <c r="C51" i="82"/>
  <c r="B52" i="82"/>
  <c r="C52" i="82"/>
  <c r="B53" i="82"/>
  <c r="C53" i="82"/>
  <c r="B54" i="82"/>
  <c r="C54" i="82"/>
  <c r="B55" i="82"/>
  <c r="C55" i="82"/>
  <c r="B56" i="82"/>
  <c r="C56" i="82"/>
  <c r="B57" i="82"/>
  <c r="C57" i="82"/>
  <c r="B58" i="82"/>
  <c r="C58" i="82"/>
  <c r="B59" i="82"/>
  <c r="C59" i="82"/>
  <c r="B60" i="82"/>
  <c r="C60" i="82"/>
  <c r="B61" i="82"/>
  <c r="C61" i="82"/>
  <c r="B62" i="82"/>
  <c r="C62" i="82"/>
  <c r="B63" i="82"/>
  <c r="C63" i="82"/>
  <c r="B64" i="82"/>
  <c r="C64" i="82"/>
  <c r="B65" i="82"/>
  <c r="C65" i="82"/>
  <c r="B66" i="82"/>
  <c r="C66" i="82"/>
  <c r="B67" i="82"/>
  <c r="C67" i="82"/>
  <c r="B68" i="82"/>
  <c r="C68" i="82"/>
  <c r="B69" i="82"/>
  <c r="C69" i="82"/>
  <c r="B70" i="82"/>
  <c r="C70" i="82"/>
  <c r="B71" i="82"/>
  <c r="C71" i="82"/>
  <c r="B72" i="82"/>
  <c r="C72" i="82"/>
  <c r="B73" i="82"/>
  <c r="C73" i="82"/>
  <c r="B74" i="82"/>
  <c r="C74" i="82"/>
  <c r="B75" i="82"/>
  <c r="C75" i="82"/>
  <c r="B76" i="82"/>
  <c r="C76" i="82"/>
  <c r="B77" i="82"/>
  <c r="C77" i="82"/>
  <c r="B78" i="82"/>
  <c r="C78" i="82"/>
  <c r="B79" i="82"/>
  <c r="C79" i="82"/>
  <c r="B80" i="82"/>
  <c r="C80" i="82"/>
  <c r="B81" i="82"/>
  <c r="C81" i="82"/>
  <c r="B82" i="82"/>
  <c r="C82" i="82"/>
  <c r="B83" i="82"/>
  <c r="C83" i="82"/>
  <c r="B84" i="82"/>
  <c r="C84" i="82"/>
  <c r="B85" i="82"/>
  <c r="C85" i="82"/>
  <c r="B86" i="82"/>
  <c r="C86" i="82"/>
  <c r="B87" i="82"/>
  <c r="C87" i="82"/>
  <c r="B88" i="82"/>
  <c r="C88" i="82"/>
  <c r="B89" i="82"/>
  <c r="C89" i="82"/>
  <c r="B90" i="82"/>
  <c r="C90" i="82"/>
  <c r="B91" i="82"/>
  <c r="C91" i="82"/>
  <c r="B92" i="82"/>
  <c r="C92" i="82"/>
  <c r="B93" i="82"/>
  <c r="C93" i="82"/>
  <c r="B94" i="82"/>
  <c r="C94" i="82"/>
  <c r="B95" i="82"/>
  <c r="C95" i="82"/>
  <c r="B96" i="82"/>
  <c r="C96" i="82"/>
  <c r="B97" i="82"/>
  <c r="C97" i="82"/>
  <c r="B98" i="82"/>
  <c r="C98" i="82"/>
  <c r="B99" i="82"/>
  <c r="C99" i="82"/>
  <c r="B100" i="82"/>
  <c r="C100" i="82"/>
  <c r="B101" i="82"/>
  <c r="C101" i="82"/>
  <c r="B102" i="82"/>
  <c r="C102" i="82"/>
  <c r="B103" i="82"/>
  <c r="C103" i="82"/>
  <c r="B104" i="82"/>
  <c r="C104" i="82"/>
  <c r="B105" i="82"/>
  <c r="C105" i="82"/>
  <c r="B106" i="82"/>
  <c r="C106" i="82"/>
  <c r="B107" i="82"/>
  <c r="C107" i="82"/>
  <c r="B108" i="82"/>
  <c r="C108" i="82"/>
  <c r="B109" i="82"/>
  <c r="C109" i="82"/>
  <c r="B110" i="82"/>
  <c r="C110" i="82"/>
  <c r="B111" i="82"/>
  <c r="C111" i="82"/>
  <c r="B112" i="82"/>
  <c r="C112" i="82"/>
  <c r="B113" i="82"/>
  <c r="C113" i="82"/>
  <c r="B114" i="82"/>
  <c r="C114" i="82"/>
  <c r="B115" i="82"/>
  <c r="C115" i="82"/>
  <c r="B116" i="82"/>
  <c r="C116" i="82"/>
  <c r="B117" i="82"/>
  <c r="C117" i="82"/>
  <c r="B118" i="82"/>
  <c r="C118" i="82"/>
  <c r="B119" i="82"/>
  <c r="C119" i="82"/>
  <c r="B120" i="82"/>
  <c r="C120" i="82"/>
  <c r="B121" i="82"/>
  <c r="C121" i="82"/>
  <c r="B122" i="82"/>
  <c r="C122" i="82"/>
  <c r="B123" i="82"/>
  <c r="C123" i="82"/>
  <c r="B124" i="82"/>
  <c r="C124" i="82"/>
  <c r="B125" i="82"/>
  <c r="C125" i="82"/>
  <c r="B126" i="82"/>
  <c r="C126" i="82"/>
  <c r="B127" i="82"/>
  <c r="C127" i="82"/>
  <c r="B128" i="82"/>
  <c r="C128" i="82"/>
  <c r="B129" i="82"/>
  <c r="C129" i="82"/>
  <c r="B130" i="82"/>
  <c r="C130" i="82"/>
  <c r="B131" i="82"/>
  <c r="C131" i="82"/>
  <c r="B132" i="82"/>
  <c r="C132" i="82"/>
  <c r="B133" i="82"/>
  <c r="C133" i="82"/>
  <c r="B134" i="82"/>
  <c r="C134" i="82"/>
  <c r="B135" i="82"/>
  <c r="C135" i="82"/>
  <c r="B136" i="82"/>
  <c r="C136" i="82"/>
  <c r="B137" i="82"/>
  <c r="C137" i="82"/>
  <c r="B138" i="82"/>
  <c r="C138" i="82"/>
  <c r="B139" i="82"/>
  <c r="C139" i="82"/>
  <c r="B140" i="82"/>
  <c r="C140" i="82"/>
  <c r="B141" i="82"/>
  <c r="C141" i="82"/>
  <c r="B142" i="82"/>
  <c r="C142" i="82"/>
  <c r="B143" i="82"/>
  <c r="C143" i="82"/>
  <c r="B144" i="82"/>
  <c r="C144" i="82"/>
  <c r="B145" i="82"/>
  <c r="C145" i="82"/>
  <c r="B146" i="82"/>
  <c r="C146" i="82"/>
  <c r="B147" i="82"/>
  <c r="C147" i="82"/>
  <c r="B148" i="82"/>
  <c r="C148" i="82"/>
  <c r="B149" i="82"/>
  <c r="C149" i="82"/>
  <c r="B150" i="82"/>
  <c r="C150" i="82"/>
  <c r="B151" i="82"/>
  <c r="C151" i="82"/>
  <c r="B152" i="82"/>
  <c r="C152" i="82"/>
  <c r="B153" i="82"/>
  <c r="C153" i="82"/>
  <c r="B154" i="82"/>
  <c r="C154" i="82"/>
  <c r="B155" i="82"/>
  <c r="C155" i="82"/>
  <c r="B156" i="82"/>
  <c r="C156" i="82"/>
  <c r="B157" i="82"/>
  <c r="C157" i="82"/>
  <c r="B158" i="82"/>
  <c r="C158" i="82"/>
  <c r="B159" i="82"/>
  <c r="C159" i="82"/>
  <c r="B160" i="82"/>
  <c r="C160" i="82"/>
  <c r="B161" i="82"/>
  <c r="C161" i="82"/>
  <c r="B162" i="82"/>
  <c r="C162" i="82"/>
  <c r="B163" i="82"/>
  <c r="C163" i="82"/>
  <c r="B164" i="82"/>
  <c r="C164" i="82"/>
  <c r="B165" i="82"/>
  <c r="C165" i="82"/>
  <c r="B166" i="82"/>
  <c r="C166" i="82"/>
  <c r="B167" i="82"/>
  <c r="C167" i="82"/>
  <c r="B168" i="82"/>
  <c r="C168" i="82"/>
  <c r="B169" i="82"/>
  <c r="C169" i="82"/>
  <c r="B170" i="82"/>
  <c r="C170" i="82"/>
  <c r="B171" i="82"/>
  <c r="C171" i="82"/>
  <c r="B172" i="82"/>
  <c r="C172" i="82"/>
  <c r="B173" i="82"/>
  <c r="C173" i="82"/>
  <c r="B174" i="82"/>
  <c r="C174" i="82"/>
  <c r="B175" i="82"/>
  <c r="C175" i="82"/>
  <c r="B176" i="82"/>
  <c r="C176" i="82"/>
  <c r="B177" i="82"/>
  <c r="C177" i="82"/>
  <c r="B178" i="82"/>
  <c r="C178" i="82"/>
  <c r="B179" i="82"/>
  <c r="C179" i="82"/>
  <c r="B180" i="82"/>
  <c r="C180" i="82"/>
  <c r="B181" i="82"/>
  <c r="C181" i="82"/>
  <c r="B182" i="82"/>
  <c r="C182" i="82"/>
  <c r="B183" i="82"/>
  <c r="C183" i="82"/>
  <c r="B184" i="82"/>
  <c r="C184" i="82"/>
  <c r="B185" i="82"/>
  <c r="C185" i="82"/>
  <c r="B186" i="82"/>
  <c r="C186" i="82"/>
  <c r="B187" i="82"/>
  <c r="C187" i="82"/>
  <c r="B188" i="82"/>
  <c r="C188" i="82"/>
  <c r="B189" i="82"/>
  <c r="C189" i="82"/>
  <c r="B190" i="82"/>
  <c r="C190" i="82"/>
  <c r="B191" i="82"/>
  <c r="C191" i="82"/>
  <c r="B192" i="82"/>
  <c r="C192" i="82"/>
  <c r="B193" i="82"/>
  <c r="C193" i="82"/>
  <c r="B194" i="82"/>
  <c r="C194" i="82"/>
  <c r="B195" i="82"/>
  <c r="C195" i="82"/>
  <c r="B196" i="82"/>
  <c r="C196" i="82"/>
  <c r="B197" i="82"/>
  <c r="C197" i="82"/>
  <c r="B198" i="82"/>
  <c r="C198" i="82"/>
  <c r="B199" i="82"/>
  <c r="C199" i="82"/>
  <c r="B200" i="82"/>
  <c r="C200" i="82"/>
  <c r="B201" i="82"/>
  <c r="C201" i="82"/>
  <c r="B202" i="82"/>
  <c r="C202" i="82"/>
  <c r="B203" i="82"/>
  <c r="C203" i="82"/>
  <c r="B204" i="82"/>
  <c r="C204" i="82"/>
  <c r="B205" i="82"/>
  <c r="C205" i="82"/>
  <c r="B206" i="82"/>
  <c r="C206" i="82"/>
  <c r="B207" i="82"/>
  <c r="C207" i="82"/>
  <c r="B208" i="82"/>
  <c r="C208" i="82"/>
  <c r="B209" i="82"/>
  <c r="C209" i="82"/>
  <c r="B210" i="82"/>
  <c r="C210" i="82"/>
  <c r="C4" i="82"/>
  <c r="B4" i="82"/>
  <c r="B5" i="81"/>
  <c r="C5" i="81"/>
  <c r="B6" i="81"/>
  <c r="C6" i="81"/>
  <c r="B7" i="81"/>
  <c r="C7" i="81"/>
  <c r="B8" i="81"/>
  <c r="C8" i="81"/>
  <c r="B9" i="81"/>
  <c r="C9" i="81"/>
  <c r="B10" i="81"/>
  <c r="C10" i="81"/>
  <c r="B11" i="81"/>
  <c r="C11" i="81"/>
  <c r="B12" i="81"/>
  <c r="C12" i="81"/>
  <c r="B13" i="81"/>
  <c r="C13" i="81"/>
  <c r="B14" i="81"/>
  <c r="C14" i="81"/>
  <c r="B15" i="81"/>
  <c r="C15" i="81"/>
  <c r="B16" i="81"/>
  <c r="C16" i="81"/>
  <c r="B17" i="81"/>
  <c r="C17" i="81"/>
  <c r="B18" i="81"/>
  <c r="C18" i="81"/>
  <c r="B19" i="81"/>
  <c r="C19" i="81"/>
  <c r="B20" i="81"/>
  <c r="C20" i="81"/>
  <c r="B21" i="81"/>
  <c r="C21" i="81"/>
  <c r="B22" i="81"/>
  <c r="C22" i="81"/>
  <c r="B23" i="81"/>
  <c r="C23" i="81"/>
  <c r="B24" i="81"/>
  <c r="C24" i="81"/>
  <c r="B25" i="81"/>
  <c r="C25" i="81"/>
  <c r="B26" i="81"/>
  <c r="C26" i="81"/>
  <c r="B27" i="81"/>
  <c r="C27" i="81"/>
  <c r="B28" i="81"/>
  <c r="C28" i="81"/>
  <c r="B29" i="81"/>
  <c r="C29" i="81"/>
  <c r="B30" i="81"/>
  <c r="C30" i="81"/>
  <c r="B31" i="81"/>
  <c r="C31" i="81"/>
  <c r="B32" i="81"/>
  <c r="C32" i="81"/>
  <c r="B33" i="81"/>
  <c r="C33" i="81"/>
  <c r="B34" i="81"/>
  <c r="C34" i="81"/>
  <c r="B35" i="81"/>
  <c r="C35" i="81"/>
  <c r="B36" i="81"/>
  <c r="C36" i="81"/>
  <c r="B37" i="81"/>
  <c r="C37" i="81"/>
  <c r="B38" i="81"/>
  <c r="C38" i="81"/>
  <c r="B39" i="81"/>
  <c r="C39" i="81"/>
  <c r="B40" i="81"/>
  <c r="C40" i="81"/>
  <c r="B41" i="81"/>
  <c r="C41" i="81"/>
  <c r="B42" i="81"/>
  <c r="C42" i="81"/>
  <c r="B43" i="81"/>
  <c r="C43" i="81"/>
  <c r="B44" i="81"/>
  <c r="C44" i="81"/>
  <c r="B45" i="81"/>
  <c r="C45" i="81"/>
  <c r="B46" i="81"/>
  <c r="C46" i="81"/>
  <c r="B47" i="81"/>
  <c r="C47" i="81"/>
  <c r="B48" i="81"/>
  <c r="C48" i="81"/>
  <c r="B49" i="81"/>
  <c r="C49" i="81"/>
  <c r="B50" i="81"/>
  <c r="C50" i="81"/>
  <c r="B51" i="81"/>
  <c r="C51" i="81"/>
  <c r="B52" i="81"/>
  <c r="C52" i="81"/>
  <c r="B53" i="81"/>
  <c r="C53" i="81"/>
  <c r="B54" i="81"/>
  <c r="C54" i="81"/>
  <c r="B55" i="81"/>
  <c r="C55" i="81"/>
  <c r="B56" i="81"/>
  <c r="C56" i="81"/>
  <c r="B57" i="81"/>
  <c r="C57" i="81"/>
  <c r="B58" i="81"/>
  <c r="C58" i="81"/>
  <c r="B59" i="81"/>
  <c r="C59" i="81"/>
  <c r="B60" i="81"/>
  <c r="C60" i="81"/>
  <c r="B61" i="81"/>
  <c r="C61" i="81"/>
  <c r="B62" i="81"/>
  <c r="C62" i="81"/>
  <c r="B63" i="81"/>
  <c r="C63" i="81"/>
  <c r="B64" i="81"/>
  <c r="C64" i="81"/>
  <c r="B65" i="81"/>
  <c r="C65" i="81"/>
  <c r="B66" i="81"/>
  <c r="C66" i="81"/>
  <c r="B67" i="81"/>
  <c r="C67" i="81"/>
  <c r="B68" i="81"/>
  <c r="C68" i="81"/>
  <c r="B69" i="81"/>
  <c r="C69" i="81"/>
  <c r="B70" i="81"/>
  <c r="C70" i="81"/>
  <c r="B71" i="81"/>
  <c r="C71" i="81"/>
  <c r="B72" i="81"/>
  <c r="C72" i="81"/>
  <c r="B73" i="81"/>
  <c r="C73" i="81"/>
  <c r="B74" i="81"/>
  <c r="C74" i="81"/>
  <c r="B75" i="81"/>
  <c r="C75" i="81"/>
  <c r="B76" i="81"/>
  <c r="C76" i="81"/>
  <c r="B77" i="81"/>
  <c r="C77" i="81"/>
  <c r="B78" i="81"/>
  <c r="C78" i="81"/>
  <c r="B79" i="81"/>
  <c r="C79" i="81"/>
  <c r="B80" i="81"/>
  <c r="C80" i="81"/>
  <c r="B81" i="81"/>
  <c r="C81" i="81"/>
  <c r="B82" i="81"/>
  <c r="C82" i="81"/>
  <c r="B83" i="81"/>
  <c r="C83" i="81"/>
  <c r="B84" i="81"/>
  <c r="C84" i="81"/>
  <c r="B85" i="81"/>
  <c r="C85" i="81"/>
  <c r="B86" i="81"/>
  <c r="C86" i="81"/>
  <c r="B87" i="81"/>
  <c r="C87" i="81"/>
  <c r="B88" i="81"/>
  <c r="C88" i="81"/>
  <c r="B89" i="81"/>
  <c r="C89" i="81"/>
  <c r="B90" i="81"/>
  <c r="C90" i="81"/>
  <c r="B91" i="81"/>
  <c r="C91" i="81"/>
  <c r="B92" i="81"/>
  <c r="C92" i="81"/>
  <c r="B93" i="81"/>
  <c r="C93" i="81"/>
  <c r="B94" i="81"/>
  <c r="C94" i="81"/>
  <c r="B95" i="81"/>
  <c r="C95" i="81"/>
  <c r="B96" i="81"/>
  <c r="C96" i="81"/>
  <c r="B97" i="81"/>
  <c r="C97" i="81"/>
  <c r="B98" i="81"/>
  <c r="C98" i="81"/>
  <c r="B99" i="81"/>
  <c r="C99" i="81"/>
  <c r="B100" i="81"/>
  <c r="C100" i="81"/>
  <c r="B101" i="81"/>
  <c r="C101" i="81"/>
  <c r="B102" i="81"/>
  <c r="C102" i="81"/>
  <c r="B103" i="81"/>
  <c r="C103" i="81"/>
  <c r="B104" i="81"/>
  <c r="C104" i="81"/>
  <c r="B105" i="81"/>
  <c r="C105" i="81"/>
  <c r="B106" i="81"/>
  <c r="C106" i="81"/>
  <c r="B107" i="81"/>
  <c r="C107" i="81"/>
  <c r="B108" i="81"/>
  <c r="C108" i="81"/>
  <c r="B109" i="81"/>
  <c r="C109" i="81"/>
  <c r="B110" i="81"/>
  <c r="C110" i="81"/>
  <c r="B111" i="81"/>
  <c r="C111" i="81"/>
  <c r="B112" i="81"/>
  <c r="C112" i="81"/>
  <c r="B113" i="81"/>
  <c r="C113" i="81"/>
  <c r="B114" i="81"/>
  <c r="C114" i="81"/>
  <c r="B115" i="81"/>
  <c r="C115" i="81"/>
  <c r="B116" i="81"/>
  <c r="C116" i="81"/>
  <c r="B117" i="81"/>
  <c r="C117" i="81"/>
  <c r="B118" i="81"/>
  <c r="C118" i="81"/>
  <c r="B119" i="81"/>
  <c r="C119" i="81"/>
  <c r="B120" i="81"/>
  <c r="C120" i="81"/>
  <c r="B121" i="81"/>
  <c r="C121" i="81"/>
  <c r="B122" i="81"/>
  <c r="C122" i="81"/>
  <c r="B123" i="81"/>
  <c r="C123" i="81"/>
  <c r="B124" i="81"/>
  <c r="C124" i="81"/>
  <c r="B125" i="81"/>
  <c r="C125" i="81"/>
  <c r="B126" i="81"/>
  <c r="C126" i="81"/>
  <c r="B127" i="81"/>
  <c r="C127" i="81"/>
  <c r="B128" i="81"/>
  <c r="C128" i="81"/>
  <c r="B129" i="81"/>
  <c r="C129" i="81"/>
  <c r="B130" i="81"/>
  <c r="C130" i="81"/>
  <c r="B131" i="81"/>
  <c r="C131" i="81"/>
  <c r="B132" i="81"/>
  <c r="C132" i="81"/>
  <c r="B133" i="81"/>
  <c r="C133" i="81"/>
  <c r="B134" i="81"/>
  <c r="C134" i="81"/>
  <c r="B135" i="81"/>
  <c r="C135" i="81"/>
  <c r="B136" i="81"/>
  <c r="C136" i="81"/>
  <c r="B137" i="81"/>
  <c r="C137" i="81"/>
  <c r="B138" i="81"/>
  <c r="C138" i="81"/>
  <c r="B139" i="81"/>
  <c r="C139" i="81"/>
  <c r="B140" i="81"/>
  <c r="C140" i="81"/>
  <c r="B141" i="81"/>
  <c r="C141" i="81"/>
  <c r="B142" i="81"/>
  <c r="C142" i="81"/>
  <c r="B143" i="81"/>
  <c r="C143" i="81"/>
  <c r="B144" i="81"/>
  <c r="C144" i="81"/>
  <c r="B145" i="81"/>
  <c r="C145" i="81"/>
  <c r="B146" i="81"/>
  <c r="C146" i="81"/>
  <c r="B147" i="81"/>
  <c r="C147" i="81"/>
  <c r="B148" i="81"/>
  <c r="C148" i="81"/>
  <c r="B149" i="81"/>
  <c r="C149" i="81"/>
  <c r="B150" i="81"/>
  <c r="C150" i="81"/>
  <c r="B151" i="81"/>
  <c r="C151" i="81"/>
  <c r="B152" i="81"/>
  <c r="C152" i="81"/>
  <c r="B153" i="81"/>
  <c r="C153" i="81"/>
  <c r="B154" i="81"/>
  <c r="C154" i="81"/>
  <c r="B155" i="81"/>
  <c r="C155" i="81"/>
  <c r="B156" i="81"/>
  <c r="C156" i="81"/>
  <c r="B157" i="81"/>
  <c r="C157" i="81"/>
  <c r="B158" i="81"/>
  <c r="C158" i="81"/>
  <c r="B159" i="81"/>
  <c r="C159" i="81"/>
  <c r="B160" i="81"/>
  <c r="C160" i="81"/>
  <c r="B161" i="81"/>
  <c r="C161" i="81"/>
  <c r="B162" i="81"/>
  <c r="C162" i="81"/>
  <c r="B163" i="81"/>
  <c r="C163" i="81"/>
  <c r="B164" i="81"/>
  <c r="C164" i="81"/>
  <c r="B165" i="81"/>
  <c r="C165" i="81"/>
  <c r="B166" i="81"/>
  <c r="C166" i="81"/>
  <c r="B167" i="81"/>
  <c r="C167" i="81"/>
  <c r="B168" i="81"/>
  <c r="C168" i="81"/>
  <c r="B169" i="81"/>
  <c r="C169" i="81"/>
  <c r="B170" i="81"/>
  <c r="C170" i="81"/>
  <c r="B171" i="81"/>
  <c r="C171" i="81"/>
  <c r="B172" i="81"/>
  <c r="C172" i="81"/>
  <c r="B173" i="81"/>
  <c r="C173" i="81"/>
  <c r="B174" i="81"/>
  <c r="C174" i="81"/>
  <c r="B175" i="81"/>
  <c r="C175" i="81"/>
  <c r="B176" i="81"/>
  <c r="C176" i="81"/>
  <c r="B177" i="81"/>
  <c r="C177" i="81"/>
  <c r="B178" i="81"/>
  <c r="C178" i="81"/>
  <c r="B179" i="81"/>
  <c r="C179" i="81"/>
  <c r="B180" i="81"/>
  <c r="C180" i="81"/>
  <c r="B181" i="81"/>
  <c r="C181" i="81"/>
  <c r="B182" i="81"/>
  <c r="C182" i="81"/>
  <c r="B183" i="81"/>
  <c r="C183" i="81"/>
  <c r="B184" i="81"/>
  <c r="C184" i="81"/>
  <c r="B185" i="81"/>
  <c r="C185" i="81"/>
  <c r="B186" i="81"/>
  <c r="C186" i="81"/>
  <c r="B187" i="81"/>
  <c r="C187" i="81"/>
  <c r="B188" i="81"/>
  <c r="C188" i="81"/>
  <c r="B189" i="81"/>
  <c r="C189" i="81"/>
  <c r="B190" i="81"/>
  <c r="C190" i="81"/>
  <c r="B191" i="81"/>
  <c r="C191" i="81"/>
  <c r="B192" i="81"/>
  <c r="C192" i="81"/>
  <c r="B193" i="81"/>
  <c r="C193" i="81"/>
  <c r="B194" i="81"/>
  <c r="C194" i="81"/>
  <c r="B195" i="81"/>
  <c r="C195" i="81"/>
  <c r="B196" i="81"/>
  <c r="C196" i="81"/>
  <c r="B197" i="81"/>
  <c r="C197" i="81"/>
  <c r="B198" i="81"/>
  <c r="C198" i="81"/>
  <c r="B199" i="81"/>
  <c r="C199" i="81"/>
  <c r="B200" i="81"/>
  <c r="C200" i="81"/>
  <c r="B201" i="81"/>
  <c r="C201" i="81"/>
  <c r="B202" i="81"/>
  <c r="C202" i="81"/>
  <c r="B203" i="81"/>
  <c r="C203" i="81"/>
  <c r="B204" i="81"/>
  <c r="C204" i="81"/>
  <c r="B205" i="81"/>
  <c r="C205" i="81"/>
  <c r="B206" i="81"/>
  <c r="C206" i="81"/>
  <c r="B207" i="81"/>
  <c r="C207" i="81"/>
  <c r="B208" i="81"/>
  <c r="C208" i="81"/>
  <c r="B209" i="81"/>
  <c r="C209" i="81"/>
  <c r="B210" i="81"/>
  <c r="C210" i="81"/>
  <c r="B211" i="81"/>
  <c r="C211" i="81"/>
  <c r="B212" i="81"/>
  <c r="C212" i="81"/>
  <c r="B213" i="81"/>
  <c r="C213" i="81"/>
  <c r="C4" i="81"/>
  <c r="B4" i="81"/>
  <c r="U62" i="48" l="1"/>
  <c r="G216" i="3"/>
  <c r="E62" i="48" s="1"/>
  <c r="U237" i="48"/>
  <c r="G218" i="3"/>
  <c r="E237" i="48" s="1"/>
  <c r="U207" i="48"/>
  <c r="G215" i="3"/>
  <c r="E207" i="48" s="1"/>
  <c r="U227" i="48"/>
  <c r="G213" i="3"/>
  <c r="E227" i="48" s="1"/>
  <c r="U242" i="48"/>
  <c r="G217" i="3"/>
  <c r="E242" i="48" s="1"/>
  <c r="U205" i="48"/>
  <c r="G214" i="3"/>
  <c r="E205" i="48" s="1"/>
  <c r="U88" i="48"/>
  <c r="G219" i="3"/>
  <c r="E88" i="48" s="1"/>
  <c r="N237" i="48"/>
  <c r="R88" i="48"/>
  <c r="M171" i="48"/>
  <c r="N171" i="48" s="1"/>
  <c r="N66" i="48"/>
  <c r="N183" i="48"/>
  <c r="R183" i="48"/>
  <c r="G183" i="48"/>
  <c r="J183" i="48" s="1"/>
  <c r="G171" i="48"/>
  <c r="J171" i="48" s="1"/>
  <c r="G66" i="48"/>
  <c r="J66" i="48" s="1"/>
  <c r="R66" i="48"/>
  <c r="G122" i="48"/>
  <c r="J122" i="48" s="1"/>
  <c r="N122" i="48"/>
  <c r="R122" i="48"/>
  <c r="C207" i="77"/>
  <c r="C208" i="77"/>
  <c r="C209" i="77"/>
  <c r="C210" i="77"/>
  <c r="C211" i="77"/>
  <c r="C212" i="77"/>
  <c r="B212" i="77"/>
  <c r="B211" i="77"/>
  <c r="B207" i="77"/>
  <c r="B208" i="77"/>
  <c r="B209" i="77"/>
  <c r="B210" i="77"/>
  <c r="B210" i="76"/>
  <c r="C210" i="76"/>
  <c r="P210" i="3"/>
  <c r="AB137" i="48" s="1"/>
  <c r="C207" i="76"/>
  <c r="C208" i="76"/>
  <c r="C209" i="76"/>
  <c r="B207" i="76"/>
  <c r="B208" i="76"/>
  <c r="B209" i="76"/>
  <c r="C207" i="80"/>
  <c r="B207" i="80"/>
  <c r="B5" i="80"/>
  <c r="C5" i="80"/>
  <c r="B6" i="80"/>
  <c r="C6" i="80"/>
  <c r="B7" i="80"/>
  <c r="C7" i="80"/>
  <c r="B8" i="80"/>
  <c r="C8" i="80"/>
  <c r="B9" i="80"/>
  <c r="C9" i="80"/>
  <c r="B10" i="80"/>
  <c r="C10" i="80"/>
  <c r="B11" i="80"/>
  <c r="C11" i="80"/>
  <c r="B12" i="80"/>
  <c r="C12" i="80"/>
  <c r="B13" i="80"/>
  <c r="C13" i="80"/>
  <c r="B14" i="80"/>
  <c r="C14" i="80"/>
  <c r="B15" i="80"/>
  <c r="C15" i="80"/>
  <c r="B16" i="80"/>
  <c r="C16" i="80"/>
  <c r="B17" i="80"/>
  <c r="C17" i="80"/>
  <c r="B18" i="80"/>
  <c r="C18" i="80"/>
  <c r="B19" i="80"/>
  <c r="C19" i="80"/>
  <c r="B20" i="80"/>
  <c r="C20" i="80"/>
  <c r="B21" i="80"/>
  <c r="C21" i="80"/>
  <c r="B22" i="80"/>
  <c r="C22" i="80"/>
  <c r="B23" i="80"/>
  <c r="C23" i="80"/>
  <c r="B24" i="80"/>
  <c r="C24" i="80"/>
  <c r="B25" i="80"/>
  <c r="C25" i="80"/>
  <c r="B26" i="80"/>
  <c r="C26" i="80"/>
  <c r="B27" i="80"/>
  <c r="C27" i="80"/>
  <c r="B28" i="80"/>
  <c r="C28" i="80"/>
  <c r="B29" i="80"/>
  <c r="C29" i="80"/>
  <c r="B30" i="80"/>
  <c r="C30" i="80"/>
  <c r="B31" i="80"/>
  <c r="C31" i="80"/>
  <c r="B32" i="80"/>
  <c r="C32" i="80"/>
  <c r="B33" i="80"/>
  <c r="C33" i="80"/>
  <c r="B34" i="80"/>
  <c r="C34" i="80"/>
  <c r="B35" i="80"/>
  <c r="C35" i="80"/>
  <c r="B36" i="80"/>
  <c r="C36" i="80"/>
  <c r="B37" i="80"/>
  <c r="C37" i="80"/>
  <c r="B38" i="80"/>
  <c r="C38" i="80"/>
  <c r="B39" i="80"/>
  <c r="C39" i="80"/>
  <c r="B40" i="80"/>
  <c r="C40" i="80"/>
  <c r="B41" i="80"/>
  <c r="C41" i="80"/>
  <c r="B42" i="80"/>
  <c r="C42" i="80"/>
  <c r="B43" i="80"/>
  <c r="C43" i="80"/>
  <c r="B44" i="80"/>
  <c r="C44" i="80"/>
  <c r="B45" i="80"/>
  <c r="C45" i="80"/>
  <c r="B46" i="80"/>
  <c r="C46" i="80"/>
  <c r="B47" i="80"/>
  <c r="C47" i="80"/>
  <c r="B48" i="80"/>
  <c r="C48" i="80"/>
  <c r="B49" i="80"/>
  <c r="C49" i="80"/>
  <c r="B50" i="80"/>
  <c r="C50" i="80"/>
  <c r="B51" i="80"/>
  <c r="C51" i="80"/>
  <c r="B52" i="80"/>
  <c r="C52" i="80"/>
  <c r="B53" i="80"/>
  <c r="C53" i="80"/>
  <c r="B54" i="80"/>
  <c r="C54" i="80"/>
  <c r="B55" i="80"/>
  <c r="C55" i="80"/>
  <c r="B56" i="80"/>
  <c r="C56" i="80"/>
  <c r="B57" i="80"/>
  <c r="C57" i="80"/>
  <c r="B58" i="80"/>
  <c r="C58" i="80"/>
  <c r="B59" i="80"/>
  <c r="C59" i="80"/>
  <c r="B60" i="80"/>
  <c r="C60" i="80"/>
  <c r="B61" i="80"/>
  <c r="C61" i="80"/>
  <c r="B62" i="80"/>
  <c r="C62" i="80"/>
  <c r="B63" i="80"/>
  <c r="C63" i="80"/>
  <c r="B64" i="80"/>
  <c r="C64" i="80"/>
  <c r="B65" i="80"/>
  <c r="C65" i="80"/>
  <c r="B66" i="80"/>
  <c r="C66" i="80"/>
  <c r="B67" i="80"/>
  <c r="C67" i="80"/>
  <c r="B68" i="80"/>
  <c r="C68" i="80"/>
  <c r="B69" i="80"/>
  <c r="C69" i="80"/>
  <c r="B70" i="80"/>
  <c r="C70" i="80"/>
  <c r="B71" i="80"/>
  <c r="C71" i="80"/>
  <c r="B72" i="80"/>
  <c r="C72" i="80"/>
  <c r="B73" i="80"/>
  <c r="C73" i="80"/>
  <c r="B74" i="80"/>
  <c r="C74" i="80"/>
  <c r="B75" i="80"/>
  <c r="C75" i="80"/>
  <c r="B76" i="80"/>
  <c r="C76" i="80"/>
  <c r="B77" i="80"/>
  <c r="C77" i="80"/>
  <c r="B78" i="80"/>
  <c r="C78" i="80"/>
  <c r="B79" i="80"/>
  <c r="C79" i="80"/>
  <c r="B80" i="80"/>
  <c r="C80" i="80"/>
  <c r="B81" i="80"/>
  <c r="C81" i="80"/>
  <c r="B82" i="80"/>
  <c r="C82" i="80"/>
  <c r="B83" i="80"/>
  <c r="C83" i="80"/>
  <c r="B84" i="80"/>
  <c r="C84" i="80"/>
  <c r="B85" i="80"/>
  <c r="C85" i="80"/>
  <c r="B86" i="80"/>
  <c r="C86" i="80"/>
  <c r="B87" i="80"/>
  <c r="C87" i="80"/>
  <c r="B88" i="80"/>
  <c r="C88" i="80"/>
  <c r="B89" i="80"/>
  <c r="C89" i="80"/>
  <c r="B90" i="80"/>
  <c r="C90" i="80"/>
  <c r="B91" i="80"/>
  <c r="C91" i="80"/>
  <c r="B92" i="80"/>
  <c r="C92" i="80"/>
  <c r="B93" i="80"/>
  <c r="C93" i="80"/>
  <c r="B94" i="80"/>
  <c r="C94" i="80"/>
  <c r="B95" i="80"/>
  <c r="C95" i="80"/>
  <c r="B96" i="80"/>
  <c r="C96" i="80"/>
  <c r="B97" i="80"/>
  <c r="C97" i="80"/>
  <c r="B98" i="80"/>
  <c r="C98" i="80"/>
  <c r="B99" i="80"/>
  <c r="C99" i="80"/>
  <c r="B100" i="80"/>
  <c r="C100" i="80"/>
  <c r="B101" i="80"/>
  <c r="C101" i="80"/>
  <c r="B102" i="80"/>
  <c r="C102" i="80"/>
  <c r="B103" i="80"/>
  <c r="C103" i="80"/>
  <c r="B104" i="80"/>
  <c r="C104" i="80"/>
  <c r="B105" i="80"/>
  <c r="C105" i="80"/>
  <c r="B106" i="80"/>
  <c r="C106" i="80"/>
  <c r="B107" i="80"/>
  <c r="C107" i="80"/>
  <c r="B108" i="80"/>
  <c r="C108" i="80"/>
  <c r="B109" i="80"/>
  <c r="C109" i="80"/>
  <c r="B110" i="80"/>
  <c r="C110" i="80"/>
  <c r="B111" i="80"/>
  <c r="C111" i="80"/>
  <c r="B112" i="80"/>
  <c r="C112" i="80"/>
  <c r="B113" i="80"/>
  <c r="C113" i="80"/>
  <c r="B114" i="80"/>
  <c r="C114" i="80"/>
  <c r="B115" i="80"/>
  <c r="C115" i="80"/>
  <c r="B116" i="80"/>
  <c r="C116" i="80"/>
  <c r="B117" i="80"/>
  <c r="C117" i="80"/>
  <c r="B118" i="80"/>
  <c r="C118" i="80"/>
  <c r="B119" i="80"/>
  <c r="C119" i="80"/>
  <c r="B120" i="80"/>
  <c r="C120" i="80"/>
  <c r="B121" i="80"/>
  <c r="C121" i="80"/>
  <c r="B122" i="80"/>
  <c r="C122" i="80"/>
  <c r="B123" i="80"/>
  <c r="C123" i="80"/>
  <c r="B124" i="80"/>
  <c r="C124" i="80"/>
  <c r="B125" i="80"/>
  <c r="C125" i="80"/>
  <c r="B126" i="80"/>
  <c r="C126" i="80"/>
  <c r="B127" i="80"/>
  <c r="C127" i="80"/>
  <c r="B128" i="80"/>
  <c r="C128" i="80"/>
  <c r="B129" i="80"/>
  <c r="C129" i="80"/>
  <c r="B130" i="80"/>
  <c r="C130" i="80"/>
  <c r="B131" i="80"/>
  <c r="C131" i="80"/>
  <c r="B132" i="80"/>
  <c r="C132" i="80"/>
  <c r="B133" i="80"/>
  <c r="C133" i="80"/>
  <c r="B134" i="80"/>
  <c r="C134" i="80"/>
  <c r="B135" i="80"/>
  <c r="C135" i="80"/>
  <c r="B136" i="80"/>
  <c r="C136" i="80"/>
  <c r="B137" i="80"/>
  <c r="C137" i="80"/>
  <c r="B138" i="80"/>
  <c r="C138" i="80"/>
  <c r="B139" i="80"/>
  <c r="C139" i="80"/>
  <c r="B140" i="80"/>
  <c r="C140" i="80"/>
  <c r="B141" i="80"/>
  <c r="C141" i="80"/>
  <c r="B142" i="80"/>
  <c r="C142" i="80"/>
  <c r="B143" i="80"/>
  <c r="C143" i="80"/>
  <c r="B144" i="80"/>
  <c r="C144" i="80"/>
  <c r="B145" i="80"/>
  <c r="C145" i="80"/>
  <c r="B146" i="80"/>
  <c r="C146" i="80"/>
  <c r="B147" i="80"/>
  <c r="C147" i="80"/>
  <c r="B148" i="80"/>
  <c r="C148" i="80"/>
  <c r="B149" i="80"/>
  <c r="C149" i="80"/>
  <c r="B150" i="80"/>
  <c r="C150" i="80"/>
  <c r="B151" i="80"/>
  <c r="C151" i="80"/>
  <c r="B152" i="80"/>
  <c r="C152" i="80"/>
  <c r="B153" i="80"/>
  <c r="C153" i="80"/>
  <c r="B154" i="80"/>
  <c r="C154" i="80"/>
  <c r="B155" i="80"/>
  <c r="C155" i="80"/>
  <c r="B156" i="80"/>
  <c r="C156" i="80"/>
  <c r="B157" i="80"/>
  <c r="C157" i="80"/>
  <c r="B158" i="80"/>
  <c r="C158" i="80"/>
  <c r="B159" i="80"/>
  <c r="C159" i="80"/>
  <c r="B160" i="80"/>
  <c r="C160" i="80"/>
  <c r="B161" i="80"/>
  <c r="C161" i="80"/>
  <c r="B162" i="80"/>
  <c r="C162" i="80"/>
  <c r="B163" i="80"/>
  <c r="C163" i="80"/>
  <c r="B164" i="80"/>
  <c r="C164" i="80"/>
  <c r="B165" i="80"/>
  <c r="C165" i="80"/>
  <c r="B166" i="80"/>
  <c r="C166" i="80"/>
  <c r="B167" i="80"/>
  <c r="C167" i="80"/>
  <c r="B168" i="80"/>
  <c r="C168" i="80"/>
  <c r="B169" i="80"/>
  <c r="C169" i="80"/>
  <c r="B170" i="80"/>
  <c r="C170" i="80"/>
  <c r="B171" i="80"/>
  <c r="C171" i="80"/>
  <c r="B172" i="80"/>
  <c r="C172" i="80"/>
  <c r="B173" i="80"/>
  <c r="C173" i="80"/>
  <c r="B174" i="80"/>
  <c r="C174" i="80"/>
  <c r="B175" i="80"/>
  <c r="C175" i="80"/>
  <c r="B176" i="80"/>
  <c r="C176" i="80"/>
  <c r="B177" i="80"/>
  <c r="C177" i="80"/>
  <c r="B178" i="80"/>
  <c r="C178" i="80"/>
  <c r="B179" i="80"/>
  <c r="C179" i="80"/>
  <c r="B180" i="80"/>
  <c r="C180" i="80"/>
  <c r="B181" i="80"/>
  <c r="C181" i="80"/>
  <c r="B182" i="80"/>
  <c r="C182" i="80"/>
  <c r="B183" i="80"/>
  <c r="C183" i="80"/>
  <c r="B184" i="80"/>
  <c r="C184" i="80"/>
  <c r="B185" i="80"/>
  <c r="C185" i="80"/>
  <c r="B186" i="80"/>
  <c r="C186" i="80"/>
  <c r="B187" i="80"/>
  <c r="C187" i="80"/>
  <c r="B188" i="80"/>
  <c r="C188" i="80"/>
  <c r="B189" i="80"/>
  <c r="C189" i="80"/>
  <c r="B190" i="80"/>
  <c r="C190" i="80"/>
  <c r="B191" i="80"/>
  <c r="C191" i="80"/>
  <c r="B192" i="80"/>
  <c r="C192" i="80"/>
  <c r="B193" i="80"/>
  <c r="C193" i="80"/>
  <c r="B194" i="80"/>
  <c r="C194" i="80"/>
  <c r="B195" i="80"/>
  <c r="C195" i="80"/>
  <c r="B196" i="80"/>
  <c r="C196" i="80"/>
  <c r="B197" i="80"/>
  <c r="C197" i="80"/>
  <c r="B198" i="80"/>
  <c r="C198" i="80"/>
  <c r="B199" i="80"/>
  <c r="C199" i="80"/>
  <c r="B200" i="80"/>
  <c r="C200" i="80"/>
  <c r="B201" i="80"/>
  <c r="C201" i="80"/>
  <c r="B202" i="80"/>
  <c r="C202" i="80"/>
  <c r="B203" i="80"/>
  <c r="C203" i="80"/>
  <c r="B204" i="80"/>
  <c r="C204" i="80"/>
  <c r="B205" i="80"/>
  <c r="C205" i="80"/>
  <c r="B206" i="80"/>
  <c r="C206" i="80"/>
  <c r="C4" i="80"/>
  <c r="B4" i="80"/>
  <c r="B5" i="79"/>
  <c r="C5" i="79"/>
  <c r="B6" i="79"/>
  <c r="C6" i="79"/>
  <c r="B7" i="79"/>
  <c r="C7" i="79"/>
  <c r="B8" i="79"/>
  <c r="C8" i="79"/>
  <c r="B9" i="79"/>
  <c r="C9" i="79"/>
  <c r="B10" i="79"/>
  <c r="C10" i="79"/>
  <c r="B11" i="79"/>
  <c r="C11" i="79"/>
  <c r="B12" i="79"/>
  <c r="C12" i="79"/>
  <c r="B13" i="79"/>
  <c r="C13" i="79"/>
  <c r="B14" i="79"/>
  <c r="C14" i="79"/>
  <c r="B15" i="79"/>
  <c r="C15" i="79"/>
  <c r="B16" i="79"/>
  <c r="C16" i="79"/>
  <c r="B17" i="79"/>
  <c r="C17" i="79"/>
  <c r="B18" i="79"/>
  <c r="C18" i="79"/>
  <c r="B19" i="79"/>
  <c r="C19" i="79"/>
  <c r="B20" i="79"/>
  <c r="C20" i="79"/>
  <c r="B21" i="79"/>
  <c r="C21" i="79"/>
  <c r="B22" i="79"/>
  <c r="C22" i="79"/>
  <c r="B23" i="79"/>
  <c r="C23" i="79"/>
  <c r="B24" i="79"/>
  <c r="C24" i="79"/>
  <c r="B25" i="79"/>
  <c r="C25" i="79"/>
  <c r="B26" i="79"/>
  <c r="C26" i="79"/>
  <c r="B27" i="79"/>
  <c r="C27" i="79"/>
  <c r="B28" i="79"/>
  <c r="C28" i="79"/>
  <c r="B29" i="79"/>
  <c r="C29" i="79"/>
  <c r="B30" i="79"/>
  <c r="C30" i="79"/>
  <c r="B31" i="79"/>
  <c r="C31" i="79"/>
  <c r="B32" i="79"/>
  <c r="C32" i="79"/>
  <c r="B33" i="79"/>
  <c r="C33" i="79"/>
  <c r="B34" i="79"/>
  <c r="C34" i="79"/>
  <c r="B35" i="79"/>
  <c r="C35" i="79"/>
  <c r="B36" i="79"/>
  <c r="C36" i="79"/>
  <c r="B37" i="79"/>
  <c r="C37" i="79"/>
  <c r="B38" i="79"/>
  <c r="C38" i="79"/>
  <c r="B39" i="79"/>
  <c r="C39" i="79"/>
  <c r="B40" i="79"/>
  <c r="C40" i="79"/>
  <c r="B41" i="79"/>
  <c r="C41" i="79"/>
  <c r="B42" i="79"/>
  <c r="C42" i="79"/>
  <c r="B43" i="79"/>
  <c r="C43" i="79"/>
  <c r="B44" i="79"/>
  <c r="C44" i="79"/>
  <c r="B45" i="79"/>
  <c r="C45" i="79"/>
  <c r="B46" i="79"/>
  <c r="C46" i="79"/>
  <c r="B47" i="79"/>
  <c r="C47" i="79"/>
  <c r="B48" i="79"/>
  <c r="C48" i="79"/>
  <c r="B49" i="79"/>
  <c r="C49" i="79"/>
  <c r="B50" i="79"/>
  <c r="C50" i="79"/>
  <c r="B51" i="79"/>
  <c r="C51" i="79"/>
  <c r="B52" i="79"/>
  <c r="C52" i="79"/>
  <c r="B53" i="79"/>
  <c r="C53" i="79"/>
  <c r="B54" i="79"/>
  <c r="C54" i="79"/>
  <c r="B55" i="79"/>
  <c r="C55" i="79"/>
  <c r="B56" i="79"/>
  <c r="C56" i="79"/>
  <c r="B57" i="79"/>
  <c r="C57" i="79"/>
  <c r="B58" i="79"/>
  <c r="C58" i="79"/>
  <c r="B59" i="79"/>
  <c r="C59" i="79"/>
  <c r="B60" i="79"/>
  <c r="C60" i="79"/>
  <c r="B61" i="79"/>
  <c r="C61" i="79"/>
  <c r="B62" i="79"/>
  <c r="C62" i="79"/>
  <c r="B63" i="79"/>
  <c r="C63" i="79"/>
  <c r="B64" i="79"/>
  <c r="C64" i="79"/>
  <c r="B65" i="79"/>
  <c r="C65" i="79"/>
  <c r="B66" i="79"/>
  <c r="C66" i="79"/>
  <c r="B67" i="79"/>
  <c r="C67" i="79"/>
  <c r="B68" i="79"/>
  <c r="C68" i="79"/>
  <c r="B69" i="79"/>
  <c r="C69" i="79"/>
  <c r="B70" i="79"/>
  <c r="C70" i="79"/>
  <c r="B71" i="79"/>
  <c r="C71" i="79"/>
  <c r="B72" i="79"/>
  <c r="C72" i="79"/>
  <c r="B73" i="79"/>
  <c r="C73" i="79"/>
  <c r="B74" i="79"/>
  <c r="C74" i="79"/>
  <c r="B75" i="79"/>
  <c r="C75" i="79"/>
  <c r="B76" i="79"/>
  <c r="C76" i="79"/>
  <c r="B77" i="79"/>
  <c r="C77" i="79"/>
  <c r="B78" i="79"/>
  <c r="C78" i="79"/>
  <c r="B79" i="79"/>
  <c r="C79" i="79"/>
  <c r="B80" i="79"/>
  <c r="C80" i="79"/>
  <c r="B81" i="79"/>
  <c r="C81" i="79"/>
  <c r="B82" i="79"/>
  <c r="C82" i="79"/>
  <c r="B83" i="79"/>
  <c r="C83" i="79"/>
  <c r="B84" i="79"/>
  <c r="C84" i="79"/>
  <c r="B85" i="79"/>
  <c r="C85" i="79"/>
  <c r="B86" i="79"/>
  <c r="C86" i="79"/>
  <c r="B87" i="79"/>
  <c r="C87" i="79"/>
  <c r="B88" i="79"/>
  <c r="C88" i="79"/>
  <c r="B89" i="79"/>
  <c r="C89" i="79"/>
  <c r="B90" i="79"/>
  <c r="C90" i="79"/>
  <c r="B91" i="79"/>
  <c r="C91" i="79"/>
  <c r="B92" i="79"/>
  <c r="C92" i="79"/>
  <c r="B93" i="79"/>
  <c r="C93" i="79"/>
  <c r="B94" i="79"/>
  <c r="C94" i="79"/>
  <c r="B95" i="79"/>
  <c r="C95" i="79"/>
  <c r="B96" i="79"/>
  <c r="C96" i="79"/>
  <c r="B97" i="79"/>
  <c r="C97" i="79"/>
  <c r="B98" i="79"/>
  <c r="C98" i="79"/>
  <c r="B99" i="79"/>
  <c r="C99" i="79"/>
  <c r="B100" i="79"/>
  <c r="C100" i="79"/>
  <c r="B101" i="79"/>
  <c r="C101" i="79"/>
  <c r="B102" i="79"/>
  <c r="C102" i="79"/>
  <c r="B103" i="79"/>
  <c r="C103" i="79"/>
  <c r="B104" i="79"/>
  <c r="C104" i="79"/>
  <c r="B105" i="79"/>
  <c r="C105" i="79"/>
  <c r="B106" i="79"/>
  <c r="C106" i="79"/>
  <c r="B107" i="79"/>
  <c r="C107" i="79"/>
  <c r="B108" i="79"/>
  <c r="C108" i="79"/>
  <c r="B109" i="79"/>
  <c r="C109" i="79"/>
  <c r="B110" i="79"/>
  <c r="C110" i="79"/>
  <c r="B111" i="79"/>
  <c r="C111" i="79"/>
  <c r="B112" i="79"/>
  <c r="C112" i="79"/>
  <c r="B113" i="79"/>
  <c r="C113" i="79"/>
  <c r="B114" i="79"/>
  <c r="C114" i="79"/>
  <c r="B115" i="79"/>
  <c r="C115" i="79"/>
  <c r="B116" i="79"/>
  <c r="C116" i="79"/>
  <c r="B117" i="79"/>
  <c r="C117" i="79"/>
  <c r="B118" i="79"/>
  <c r="C118" i="79"/>
  <c r="B119" i="79"/>
  <c r="C119" i="79"/>
  <c r="B120" i="79"/>
  <c r="C120" i="79"/>
  <c r="B121" i="79"/>
  <c r="C121" i="79"/>
  <c r="B122" i="79"/>
  <c r="C122" i="79"/>
  <c r="B123" i="79"/>
  <c r="C123" i="79"/>
  <c r="B124" i="79"/>
  <c r="C124" i="79"/>
  <c r="B125" i="79"/>
  <c r="C125" i="79"/>
  <c r="B126" i="79"/>
  <c r="C126" i="79"/>
  <c r="B127" i="79"/>
  <c r="C127" i="79"/>
  <c r="B128" i="79"/>
  <c r="C128" i="79"/>
  <c r="B129" i="79"/>
  <c r="C129" i="79"/>
  <c r="B130" i="79"/>
  <c r="C130" i="79"/>
  <c r="B131" i="79"/>
  <c r="C131" i="79"/>
  <c r="B132" i="79"/>
  <c r="C132" i="79"/>
  <c r="B133" i="79"/>
  <c r="C133" i="79"/>
  <c r="B134" i="79"/>
  <c r="C134" i="79"/>
  <c r="B135" i="79"/>
  <c r="C135" i="79"/>
  <c r="B136" i="79"/>
  <c r="C136" i="79"/>
  <c r="B137" i="79"/>
  <c r="C137" i="79"/>
  <c r="B138" i="79"/>
  <c r="C138" i="79"/>
  <c r="B139" i="79"/>
  <c r="C139" i="79"/>
  <c r="B140" i="79"/>
  <c r="C140" i="79"/>
  <c r="B141" i="79"/>
  <c r="C141" i="79"/>
  <c r="B142" i="79"/>
  <c r="C142" i="79"/>
  <c r="B143" i="79"/>
  <c r="C143" i="79"/>
  <c r="B144" i="79"/>
  <c r="C144" i="79"/>
  <c r="B145" i="79"/>
  <c r="C145" i="79"/>
  <c r="B146" i="79"/>
  <c r="C146" i="79"/>
  <c r="B147" i="79"/>
  <c r="C147" i="79"/>
  <c r="B148" i="79"/>
  <c r="C148" i="79"/>
  <c r="B149" i="79"/>
  <c r="C149" i="79"/>
  <c r="B150" i="79"/>
  <c r="C150" i="79"/>
  <c r="B151" i="79"/>
  <c r="C151" i="79"/>
  <c r="B152" i="79"/>
  <c r="C152" i="79"/>
  <c r="B153" i="79"/>
  <c r="C153" i="79"/>
  <c r="B154" i="79"/>
  <c r="C154" i="79"/>
  <c r="B155" i="79"/>
  <c r="C155" i="79"/>
  <c r="B156" i="79"/>
  <c r="C156" i="79"/>
  <c r="B157" i="79"/>
  <c r="C157" i="79"/>
  <c r="B158" i="79"/>
  <c r="C158" i="79"/>
  <c r="B159" i="79"/>
  <c r="C159" i="79"/>
  <c r="B160" i="79"/>
  <c r="C160" i="79"/>
  <c r="B161" i="79"/>
  <c r="C161" i="79"/>
  <c r="B162" i="79"/>
  <c r="C162" i="79"/>
  <c r="B163" i="79"/>
  <c r="C163" i="79"/>
  <c r="B164" i="79"/>
  <c r="C164" i="79"/>
  <c r="B165" i="79"/>
  <c r="C165" i="79"/>
  <c r="B166" i="79"/>
  <c r="C166" i="79"/>
  <c r="B167" i="79"/>
  <c r="C167" i="79"/>
  <c r="B168" i="79"/>
  <c r="C168" i="79"/>
  <c r="B169" i="79"/>
  <c r="C169" i="79"/>
  <c r="B170" i="79"/>
  <c r="C170" i="79"/>
  <c r="B171" i="79"/>
  <c r="C171" i="79"/>
  <c r="B172" i="79"/>
  <c r="C172" i="79"/>
  <c r="B173" i="79"/>
  <c r="C173" i="79"/>
  <c r="B174" i="79"/>
  <c r="C174" i="79"/>
  <c r="B175" i="79"/>
  <c r="C175" i="79"/>
  <c r="B176" i="79"/>
  <c r="C176" i="79"/>
  <c r="B177" i="79"/>
  <c r="C177" i="79"/>
  <c r="B178" i="79"/>
  <c r="C178" i="79"/>
  <c r="B179" i="79"/>
  <c r="C179" i="79"/>
  <c r="B180" i="79"/>
  <c r="C180" i="79"/>
  <c r="B181" i="79"/>
  <c r="C181" i="79"/>
  <c r="B182" i="79"/>
  <c r="C182" i="79"/>
  <c r="B183" i="79"/>
  <c r="C183" i="79"/>
  <c r="B184" i="79"/>
  <c r="C184" i="79"/>
  <c r="B185" i="79"/>
  <c r="C185" i="79"/>
  <c r="B186" i="79"/>
  <c r="C186" i="79"/>
  <c r="B187" i="79"/>
  <c r="C187" i="79"/>
  <c r="B188" i="79"/>
  <c r="C188" i="79"/>
  <c r="B189" i="79"/>
  <c r="C189" i="79"/>
  <c r="B190" i="79"/>
  <c r="C190" i="79"/>
  <c r="B191" i="79"/>
  <c r="C191" i="79"/>
  <c r="B192" i="79"/>
  <c r="C192" i="79"/>
  <c r="B193" i="79"/>
  <c r="C193" i="79"/>
  <c r="B194" i="79"/>
  <c r="C194" i="79"/>
  <c r="B195" i="79"/>
  <c r="C195" i="79"/>
  <c r="B196" i="79"/>
  <c r="C196" i="79"/>
  <c r="B197" i="79"/>
  <c r="C197" i="79"/>
  <c r="B198" i="79"/>
  <c r="C198" i="79"/>
  <c r="B199" i="79"/>
  <c r="C199" i="79"/>
  <c r="B200" i="79"/>
  <c r="C200" i="79"/>
  <c r="B201" i="79"/>
  <c r="C201" i="79"/>
  <c r="B202" i="79"/>
  <c r="C202" i="79"/>
  <c r="B203" i="79"/>
  <c r="C203" i="79"/>
  <c r="B204" i="79"/>
  <c r="B205" i="79"/>
  <c r="C205" i="79"/>
  <c r="B206" i="79"/>
  <c r="C206" i="79"/>
  <c r="B207" i="79"/>
  <c r="C207" i="79"/>
  <c r="B208" i="79"/>
  <c r="C208" i="79"/>
  <c r="B209" i="79"/>
  <c r="C209" i="79"/>
  <c r="B210" i="79"/>
  <c r="C210" i="79"/>
  <c r="B211" i="79"/>
  <c r="C211" i="79"/>
  <c r="B212" i="79"/>
  <c r="C212" i="79"/>
  <c r="B213" i="79"/>
  <c r="C213" i="79"/>
  <c r="C4" i="79"/>
  <c r="B4" i="79"/>
  <c r="A207" i="86"/>
  <c r="D207" i="86"/>
  <c r="E207" i="86"/>
  <c r="F207" i="86"/>
  <c r="G207" i="86"/>
  <c r="H207" i="86"/>
  <c r="I207" i="86"/>
  <c r="J207" i="86"/>
  <c r="K207" i="86"/>
  <c r="L207" i="86"/>
  <c r="M207" i="86"/>
  <c r="N207" i="86"/>
  <c r="O207" i="86"/>
  <c r="P207" i="86"/>
  <c r="Q207" i="86"/>
  <c r="R207" i="86"/>
  <c r="S207" i="86"/>
  <c r="T207" i="86"/>
  <c r="U207" i="86"/>
  <c r="V207" i="86"/>
  <c r="A208" i="86"/>
  <c r="D208" i="86"/>
  <c r="E208" i="86"/>
  <c r="F208" i="86"/>
  <c r="G208" i="86"/>
  <c r="H208" i="86"/>
  <c r="I208" i="86"/>
  <c r="J208" i="86"/>
  <c r="K208" i="86"/>
  <c r="L208" i="86"/>
  <c r="M208" i="86"/>
  <c r="N208" i="86"/>
  <c r="O208" i="86"/>
  <c r="P208" i="86"/>
  <c r="Q208" i="86"/>
  <c r="R208" i="86"/>
  <c r="S208" i="86"/>
  <c r="T208" i="86"/>
  <c r="U208" i="86"/>
  <c r="V208" i="86"/>
  <c r="A209" i="86"/>
  <c r="D209" i="86"/>
  <c r="E209" i="86"/>
  <c r="F209" i="86"/>
  <c r="G209" i="86"/>
  <c r="H209" i="86"/>
  <c r="I209" i="86"/>
  <c r="J209" i="86"/>
  <c r="K209" i="86"/>
  <c r="L209" i="86"/>
  <c r="M209" i="86"/>
  <c r="N209" i="86"/>
  <c r="O209" i="86"/>
  <c r="P209" i="86"/>
  <c r="Q209" i="86"/>
  <c r="R209" i="86"/>
  <c r="S209" i="86"/>
  <c r="T209" i="86"/>
  <c r="U209" i="86"/>
  <c r="V209" i="86"/>
  <c r="A210" i="86"/>
  <c r="A211" i="86" s="1"/>
  <c r="A212" i="86" s="1"/>
  <c r="A213" i="86" s="1"/>
  <c r="D210" i="86"/>
  <c r="E210" i="86"/>
  <c r="F210" i="86"/>
  <c r="G210" i="86"/>
  <c r="H210" i="86"/>
  <c r="I210" i="86"/>
  <c r="J210" i="86"/>
  <c r="K210" i="86"/>
  <c r="L210" i="86"/>
  <c r="M210" i="86"/>
  <c r="N210" i="86"/>
  <c r="O210" i="86"/>
  <c r="P210" i="86"/>
  <c r="Q210" i="86"/>
  <c r="R210" i="86"/>
  <c r="S210" i="86"/>
  <c r="T210" i="86"/>
  <c r="U210" i="86"/>
  <c r="V210" i="86"/>
  <c r="D211" i="86"/>
  <c r="E211" i="86"/>
  <c r="F211" i="86"/>
  <c r="G211" i="86"/>
  <c r="H211" i="86"/>
  <c r="I211" i="86"/>
  <c r="J211" i="86"/>
  <c r="K211" i="86"/>
  <c r="L211" i="86"/>
  <c r="M211" i="86"/>
  <c r="N211" i="86"/>
  <c r="O211" i="86"/>
  <c r="P211" i="86"/>
  <c r="Q211" i="86"/>
  <c r="R211" i="86"/>
  <c r="S211" i="86"/>
  <c r="T211" i="86"/>
  <c r="U211" i="86"/>
  <c r="V211" i="86"/>
  <c r="D212" i="86"/>
  <c r="E212" i="86"/>
  <c r="F212" i="86"/>
  <c r="G212" i="86"/>
  <c r="H212" i="86"/>
  <c r="I212" i="86"/>
  <c r="J212" i="86"/>
  <c r="K212" i="86"/>
  <c r="L212" i="86"/>
  <c r="M212" i="86"/>
  <c r="N212" i="86"/>
  <c r="O212" i="86"/>
  <c r="P212" i="86"/>
  <c r="Q212" i="86"/>
  <c r="R212" i="86"/>
  <c r="S212" i="86"/>
  <c r="T212" i="86"/>
  <c r="U212" i="86"/>
  <c r="V212" i="86"/>
  <c r="D213" i="86"/>
  <c r="E213" i="86"/>
  <c r="F213" i="86"/>
  <c r="G213" i="86"/>
  <c r="H213" i="86"/>
  <c r="I213" i="86"/>
  <c r="J213" i="86"/>
  <c r="K213" i="86"/>
  <c r="L213" i="86"/>
  <c r="M213" i="86"/>
  <c r="N213" i="86"/>
  <c r="O213" i="86"/>
  <c r="P213" i="86"/>
  <c r="Q213" i="86"/>
  <c r="R213" i="86"/>
  <c r="S213" i="86"/>
  <c r="T213" i="86"/>
  <c r="U213" i="86"/>
  <c r="V213" i="86"/>
  <c r="H207" i="3"/>
  <c r="T74" i="48" s="1"/>
  <c r="I207" i="3"/>
  <c r="J207" i="3"/>
  <c r="V74" i="48" s="1"/>
  <c r="K207" i="3"/>
  <c r="W74" i="48" s="1"/>
  <c r="L207" i="3"/>
  <c r="X74" i="48" s="1"/>
  <c r="M207" i="3"/>
  <c r="Y74" i="48" s="1"/>
  <c r="N207" i="3"/>
  <c r="Z74" i="48" s="1"/>
  <c r="O207" i="3"/>
  <c r="AA74" i="48" s="1"/>
  <c r="P207" i="3"/>
  <c r="AB74" i="48" s="1"/>
  <c r="Q207" i="3"/>
  <c r="R207" i="3"/>
  <c r="S207" i="3"/>
  <c r="T207" i="3"/>
  <c r="U207" i="3"/>
  <c r="V207" i="3"/>
  <c r="W207" i="3"/>
  <c r="X207" i="3"/>
  <c r="Y207" i="3"/>
  <c r="Z207" i="3"/>
  <c r="H208" i="3"/>
  <c r="T230" i="48" s="1"/>
  <c r="I208" i="3"/>
  <c r="J208" i="3"/>
  <c r="V230" i="48" s="1"/>
  <c r="K208" i="3"/>
  <c r="W230" i="48" s="1"/>
  <c r="L208" i="3"/>
  <c r="X230" i="48" s="1"/>
  <c r="M208" i="3"/>
  <c r="Y230" i="48" s="1"/>
  <c r="N208" i="3"/>
  <c r="Z230" i="48" s="1"/>
  <c r="O208" i="3"/>
  <c r="AA230" i="48" s="1"/>
  <c r="P208" i="3"/>
  <c r="AB230" i="48" s="1"/>
  <c r="Q208" i="3"/>
  <c r="R208" i="3"/>
  <c r="S208" i="3"/>
  <c r="T208" i="3"/>
  <c r="U208" i="3"/>
  <c r="V208" i="3"/>
  <c r="W208" i="3"/>
  <c r="X208" i="3"/>
  <c r="Y208" i="3"/>
  <c r="Z208" i="3"/>
  <c r="H209" i="3"/>
  <c r="T112" i="48" s="1"/>
  <c r="I209" i="3"/>
  <c r="J209" i="3"/>
  <c r="V112" i="48" s="1"/>
  <c r="K209" i="3"/>
  <c r="W112" i="48" s="1"/>
  <c r="L209" i="3"/>
  <c r="X112" i="48" s="1"/>
  <c r="M209" i="3"/>
  <c r="Y112" i="48" s="1"/>
  <c r="N209" i="3"/>
  <c r="Z112" i="48" s="1"/>
  <c r="O209" i="3"/>
  <c r="AA112" i="48" s="1"/>
  <c r="P209" i="3"/>
  <c r="AB112" i="48" s="1"/>
  <c r="Q209" i="3"/>
  <c r="R209" i="3"/>
  <c r="S209" i="3"/>
  <c r="T209" i="3"/>
  <c r="U209" i="3"/>
  <c r="V209" i="3"/>
  <c r="W209" i="3"/>
  <c r="X209" i="3"/>
  <c r="Y209" i="3"/>
  <c r="Z209" i="3"/>
  <c r="H210" i="3"/>
  <c r="T137" i="48" s="1"/>
  <c r="I210" i="3"/>
  <c r="J210" i="3"/>
  <c r="V137" i="48" s="1"/>
  <c r="K210" i="3"/>
  <c r="W137" i="48" s="1"/>
  <c r="L210" i="3"/>
  <c r="X137" i="48" s="1"/>
  <c r="M210" i="3"/>
  <c r="Y137" i="48" s="1"/>
  <c r="N210" i="3"/>
  <c r="Z137" i="48" s="1"/>
  <c r="O210" i="3"/>
  <c r="AA137" i="48" s="1"/>
  <c r="Q210" i="3"/>
  <c r="R210" i="3"/>
  <c r="S210" i="3"/>
  <c r="T210" i="3"/>
  <c r="U210" i="3"/>
  <c r="V210" i="3"/>
  <c r="W210" i="3"/>
  <c r="X210" i="3"/>
  <c r="Y210" i="3"/>
  <c r="Z210" i="3"/>
  <c r="H211" i="3"/>
  <c r="T240" i="48" s="1"/>
  <c r="I211" i="3"/>
  <c r="J211" i="3"/>
  <c r="V240" i="48" s="1"/>
  <c r="K211" i="3"/>
  <c r="W240" i="48" s="1"/>
  <c r="L211" i="3"/>
  <c r="X240" i="48" s="1"/>
  <c r="M211" i="3"/>
  <c r="Y240" i="48" s="1"/>
  <c r="N211" i="3"/>
  <c r="Z240" i="48" s="1"/>
  <c r="O211" i="3"/>
  <c r="AA240" i="48" s="1"/>
  <c r="P211" i="3"/>
  <c r="AB240" i="48" s="1"/>
  <c r="Q211" i="3"/>
  <c r="R211" i="3"/>
  <c r="S211" i="3"/>
  <c r="T211" i="3"/>
  <c r="U211" i="3"/>
  <c r="V211" i="3"/>
  <c r="W211" i="3"/>
  <c r="X211" i="3"/>
  <c r="Y211" i="3"/>
  <c r="Z211" i="3"/>
  <c r="H212" i="3"/>
  <c r="T185" i="48" s="1"/>
  <c r="I212" i="3"/>
  <c r="J212" i="3"/>
  <c r="V185" i="48" s="1"/>
  <c r="K212" i="3"/>
  <c r="W185" i="48" s="1"/>
  <c r="L212" i="3"/>
  <c r="X185" i="48" s="1"/>
  <c r="M212" i="3"/>
  <c r="Y185" i="48" s="1"/>
  <c r="N212" i="3"/>
  <c r="Z185" i="48" s="1"/>
  <c r="O212" i="3"/>
  <c r="AA185" i="48" s="1"/>
  <c r="P212" i="3"/>
  <c r="AB185" i="48" s="1"/>
  <c r="Q212" i="3"/>
  <c r="R212" i="3"/>
  <c r="S212" i="3"/>
  <c r="T212" i="3"/>
  <c r="U212" i="3"/>
  <c r="V212" i="3"/>
  <c r="W212" i="3"/>
  <c r="X212" i="3"/>
  <c r="Y212" i="3"/>
  <c r="Z212" i="3"/>
  <c r="E217" i="3" l="1"/>
  <c r="F242" i="48" s="1"/>
  <c r="C211" i="86"/>
  <c r="S240" i="48" s="1"/>
  <c r="C209" i="86"/>
  <c r="S112" i="48" s="1"/>
  <c r="C207" i="86"/>
  <c r="S74" i="48" s="1"/>
  <c r="C213" i="86"/>
  <c r="S227" i="48" s="1"/>
  <c r="C210" i="86"/>
  <c r="S137" i="48" s="1"/>
  <c r="C208" i="86"/>
  <c r="S230" i="48" s="1"/>
  <c r="C212" i="86"/>
  <c r="S185" i="48" s="1"/>
  <c r="U137" i="48"/>
  <c r="G210" i="3"/>
  <c r="E137" i="48" s="1"/>
  <c r="U185" i="48"/>
  <c r="G212" i="3"/>
  <c r="E185" i="48" s="1"/>
  <c r="U112" i="48"/>
  <c r="G209" i="3"/>
  <c r="E112" i="48" s="1"/>
  <c r="U240" i="48"/>
  <c r="G211" i="3"/>
  <c r="E240" i="48" s="1"/>
  <c r="U230" i="48"/>
  <c r="G208" i="3"/>
  <c r="E230" i="48" s="1"/>
  <c r="U74" i="48"/>
  <c r="G207" i="3"/>
  <c r="E74" i="48" s="1"/>
  <c r="E218" i="3"/>
  <c r="F237" i="48" s="1"/>
  <c r="E219" i="3"/>
  <c r="F88" i="48" s="1"/>
  <c r="R171" i="48"/>
  <c r="E214" i="3"/>
  <c r="F205" i="48" s="1"/>
  <c r="E215" i="3"/>
  <c r="F207" i="48" s="1"/>
  <c r="E216" i="3"/>
  <c r="F62" i="48" s="1"/>
  <c r="M41" i="48"/>
  <c r="N41" i="48" s="1"/>
  <c r="M158" i="48"/>
  <c r="N158" i="48" s="1"/>
  <c r="G158" i="48"/>
  <c r="J158" i="48" s="1"/>
  <c r="G207" i="48"/>
  <c r="J207" i="48" s="1"/>
  <c r="G129" i="48"/>
  <c r="J129" i="48" s="1"/>
  <c r="G40" i="48"/>
  <c r="J40" i="48" s="1"/>
  <c r="G93" i="48"/>
  <c r="J93" i="48" s="1"/>
  <c r="G98" i="48"/>
  <c r="J98" i="48" s="1"/>
  <c r="M211" i="48"/>
  <c r="N211" i="48" s="1"/>
  <c r="M40" i="48"/>
  <c r="N40" i="48" s="1"/>
  <c r="M93" i="48"/>
  <c r="N93" i="48" s="1"/>
  <c r="G124" i="48"/>
  <c r="J124" i="48" s="1"/>
  <c r="G41" i="48"/>
  <c r="J41" i="48" s="1"/>
  <c r="M129" i="48"/>
  <c r="N129" i="48" s="1"/>
  <c r="M98" i="48"/>
  <c r="N98" i="48" s="1"/>
  <c r="M124" i="48"/>
  <c r="N124" i="48" s="1"/>
  <c r="M207" i="48"/>
  <c r="N207" i="48" s="1"/>
  <c r="G211" i="48"/>
  <c r="J211" i="48" s="1"/>
  <c r="E207" i="3" l="1"/>
  <c r="F74" i="48" s="1"/>
  <c r="E210" i="3"/>
  <c r="F137" i="48" s="1"/>
  <c r="E212" i="3"/>
  <c r="F185" i="48" s="1"/>
  <c r="E208" i="3"/>
  <c r="F230" i="48" s="1"/>
  <c r="E209" i="3"/>
  <c r="F112" i="48" s="1"/>
  <c r="R41" i="48"/>
  <c r="R158" i="48"/>
  <c r="R93" i="48"/>
  <c r="R129" i="48"/>
  <c r="R40" i="48"/>
  <c r="R211" i="48"/>
  <c r="R124" i="48"/>
  <c r="R98" i="48"/>
  <c r="R207" i="48"/>
  <c r="E211" i="3"/>
  <c r="F240" i="48" s="1"/>
  <c r="B5" i="78" l="1"/>
  <c r="C5" i="78"/>
  <c r="B6" i="78"/>
  <c r="C6" i="78"/>
  <c r="B7" i="78"/>
  <c r="C7" i="78"/>
  <c r="B8" i="78"/>
  <c r="C8" i="78"/>
  <c r="B9" i="78"/>
  <c r="C9" i="78"/>
  <c r="B10" i="78"/>
  <c r="C10" i="78"/>
  <c r="B11" i="78"/>
  <c r="C11" i="78"/>
  <c r="B12" i="78"/>
  <c r="C12" i="78"/>
  <c r="B13" i="78"/>
  <c r="C13" i="78"/>
  <c r="B14" i="78"/>
  <c r="C14" i="78"/>
  <c r="B15" i="78"/>
  <c r="C15" i="78"/>
  <c r="B16" i="78"/>
  <c r="C16" i="78"/>
  <c r="B17" i="78"/>
  <c r="C17" i="78"/>
  <c r="B18" i="78"/>
  <c r="C18" i="78"/>
  <c r="B19" i="78"/>
  <c r="C19" i="78"/>
  <c r="B20" i="78"/>
  <c r="C20" i="78"/>
  <c r="B21" i="78"/>
  <c r="C21" i="78"/>
  <c r="B22" i="78"/>
  <c r="C22" i="78"/>
  <c r="B23" i="78"/>
  <c r="C23" i="78"/>
  <c r="B24" i="78"/>
  <c r="C24" i="78"/>
  <c r="B25" i="78"/>
  <c r="C25" i="78"/>
  <c r="B26" i="78"/>
  <c r="C26" i="78"/>
  <c r="B27" i="78"/>
  <c r="C27" i="78"/>
  <c r="B28" i="78"/>
  <c r="C28" i="78"/>
  <c r="B29" i="78"/>
  <c r="C29" i="78"/>
  <c r="B30" i="78"/>
  <c r="C30" i="78"/>
  <c r="B31" i="78"/>
  <c r="C31" i="78"/>
  <c r="B32" i="78"/>
  <c r="C32" i="78"/>
  <c r="B33" i="78"/>
  <c r="C33" i="78"/>
  <c r="B34" i="78"/>
  <c r="C34" i="78"/>
  <c r="B35" i="78"/>
  <c r="C35" i="78"/>
  <c r="B36" i="78"/>
  <c r="C36" i="78"/>
  <c r="B37" i="78"/>
  <c r="C37" i="78"/>
  <c r="B38" i="78"/>
  <c r="C38" i="78"/>
  <c r="B39" i="78"/>
  <c r="C39" i="78"/>
  <c r="B40" i="78"/>
  <c r="C40" i="78"/>
  <c r="B41" i="78"/>
  <c r="C41" i="78"/>
  <c r="B42" i="78"/>
  <c r="C42" i="78"/>
  <c r="B43" i="78"/>
  <c r="C43" i="78"/>
  <c r="B44" i="78"/>
  <c r="C44" i="78"/>
  <c r="B45" i="78"/>
  <c r="C45" i="78"/>
  <c r="B46" i="78"/>
  <c r="C46" i="78"/>
  <c r="B47" i="78"/>
  <c r="C47" i="78"/>
  <c r="B48" i="78"/>
  <c r="C48" i="78"/>
  <c r="B49" i="78"/>
  <c r="C49" i="78"/>
  <c r="B50" i="78"/>
  <c r="C50" i="78"/>
  <c r="B51" i="78"/>
  <c r="C51" i="78"/>
  <c r="B52" i="78"/>
  <c r="C52" i="78"/>
  <c r="B53" i="78"/>
  <c r="C53" i="78"/>
  <c r="B54" i="78"/>
  <c r="C54" i="78"/>
  <c r="B55" i="78"/>
  <c r="C55" i="78"/>
  <c r="B56" i="78"/>
  <c r="C56" i="78"/>
  <c r="B57" i="78"/>
  <c r="C57" i="78"/>
  <c r="B58" i="78"/>
  <c r="C58" i="78"/>
  <c r="B59" i="78"/>
  <c r="C59" i="78"/>
  <c r="B60" i="78"/>
  <c r="C60" i="78"/>
  <c r="B61" i="78"/>
  <c r="C61" i="78"/>
  <c r="B62" i="78"/>
  <c r="C62" i="78"/>
  <c r="B63" i="78"/>
  <c r="C63" i="78"/>
  <c r="B64" i="78"/>
  <c r="C64" i="78"/>
  <c r="B65" i="78"/>
  <c r="C65" i="78"/>
  <c r="B66" i="78"/>
  <c r="C66" i="78"/>
  <c r="B67" i="78"/>
  <c r="C67" i="78"/>
  <c r="B68" i="78"/>
  <c r="C68" i="78"/>
  <c r="B69" i="78"/>
  <c r="C69" i="78"/>
  <c r="B70" i="78"/>
  <c r="C70" i="78"/>
  <c r="B71" i="78"/>
  <c r="C71" i="78"/>
  <c r="B72" i="78"/>
  <c r="C72" i="78"/>
  <c r="B73" i="78"/>
  <c r="C73" i="78"/>
  <c r="B74" i="78"/>
  <c r="C74" i="78"/>
  <c r="B75" i="78"/>
  <c r="C75" i="78"/>
  <c r="B76" i="78"/>
  <c r="C76" i="78"/>
  <c r="B77" i="78"/>
  <c r="C77" i="78"/>
  <c r="B78" i="78"/>
  <c r="C78" i="78"/>
  <c r="B79" i="78"/>
  <c r="C79" i="78"/>
  <c r="B80" i="78"/>
  <c r="C80" i="78"/>
  <c r="B81" i="78"/>
  <c r="C81" i="78"/>
  <c r="B82" i="78"/>
  <c r="C82" i="78"/>
  <c r="B83" i="78"/>
  <c r="C83" i="78"/>
  <c r="B84" i="78"/>
  <c r="C84" i="78"/>
  <c r="B85" i="78"/>
  <c r="C85" i="78"/>
  <c r="B86" i="78"/>
  <c r="C86" i="78"/>
  <c r="B87" i="78"/>
  <c r="C87" i="78"/>
  <c r="B88" i="78"/>
  <c r="C88" i="78"/>
  <c r="B89" i="78"/>
  <c r="C89" i="78"/>
  <c r="B90" i="78"/>
  <c r="C90" i="78"/>
  <c r="B91" i="78"/>
  <c r="C91" i="78"/>
  <c r="B92" i="78"/>
  <c r="C92" i="78"/>
  <c r="B93" i="78"/>
  <c r="C93" i="78"/>
  <c r="B94" i="78"/>
  <c r="C94" i="78"/>
  <c r="B95" i="78"/>
  <c r="C95" i="78"/>
  <c r="B96" i="78"/>
  <c r="C96" i="78"/>
  <c r="B97" i="78"/>
  <c r="C97" i="78"/>
  <c r="B98" i="78"/>
  <c r="C98" i="78"/>
  <c r="B99" i="78"/>
  <c r="C99" i="78"/>
  <c r="B100" i="78"/>
  <c r="C100" i="78"/>
  <c r="B101" i="78"/>
  <c r="C101" i="78"/>
  <c r="B102" i="78"/>
  <c r="C102" i="78"/>
  <c r="B103" i="78"/>
  <c r="C103" i="78"/>
  <c r="B104" i="78"/>
  <c r="C104" i="78"/>
  <c r="B105" i="78"/>
  <c r="C105" i="78"/>
  <c r="B106" i="78"/>
  <c r="C106" i="78"/>
  <c r="B107" i="78"/>
  <c r="C107" i="78"/>
  <c r="B108" i="78"/>
  <c r="C108" i="78"/>
  <c r="B109" i="78"/>
  <c r="C109" i="78"/>
  <c r="B110" i="78"/>
  <c r="C110" i="78"/>
  <c r="B111" i="78"/>
  <c r="C111" i="78"/>
  <c r="B112" i="78"/>
  <c r="C112" i="78"/>
  <c r="B113" i="78"/>
  <c r="C113" i="78"/>
  <c r="B114" i="78"/>
  <c r="C114" i="78"/>
  <c r="B115" i="78"/>
  <c r="C115" i="78"/>
  <c r="B116" i="78"/>
  <c r="C116" i="78"/>
  <c r="B117" i="78"/>
  <c r="C117" i="78"/>
  <c r="B118" i="78"/>
  <c r="C118" i="78"/>
  <c r="B119" i="78"/>
  <c r="C119" i="78"/>
  <c r="B120" i="78"/>
  <c r="C120" i="78"/>
  <c r="B121" i="78"/>
  <c r="C121" i="78"/>
  <c r="B122" i="78"/>
  <c r="C122" i="78"/>
  <c r="B123" i="78"/>
  <c r="C123" i="78"/>
  <c r="B124" i="78"/>
  <c r="C124" i="78"/>
  <c r="B125" i="78"/>
  <c r="C125" i="78"/>
  <c r="B126" i="78"/>
  <c r="C126" i="78"/>
  <c r="B127" i="78"/>
  <c r="C127" i="78"/>
  <c r="B128" i="78"/>
  <c r="C128" i="78"/>
  <c r="B129" i="78"/>
  <c r="C129" i="78"/>
  <c r="B130" i="78"/>
  <c r="C130" i="78"/>
  <c r="B131" i="78"/>
  <c r="C131" i="78"/>
  <c r="B132" i="78"/>
  <c r="C132" i="78"/>
  <c r="B133" i="78"/>
  <c r="C133" i="78"/>
  <c r="B134" i="78"/>
  <c r="C134" i="78"/>
  <c r="B135" i="78"/>
  <c r="C135" i="78"/>
  <c r="B136" i="78"/>
  <c r="C136" i="78"/>
  <c r="B137" i="78"/>
  <c r="C137" i="78"/>
  <c r="B138" i="78"/>
  <c r="C138" i="78"/>
  <c r="B139" i="78"/>
  <c r="C139" i="78"/>
  <c r="B140" i="78"/>
  <c r="C140" i="78"/>
  <c r="B141" i="78"/>
  <c r="C141" i="78"/>
  <c r="B142" i="78"/>
  <c r="C142" i="78"/>
  <c r="B143" i="78"/>
  <c r="C143" i="78"/>
  <c r="B144" i="78"/>
  <c r="C144" i="78"/>
  <c r="B145" i="78"/>
  <c r="C145" i="78"/>
  <c r="B146" i="78"/>
  <c r="C146" i="78"/>
  <c r="B147" i="78"/>
  <c r="C147" i="78"/>
  <c r="B148" i="78"/>
  <c r="C148" i="78"/>
  <c r="B149" i="78"/>
  <c r="C149" i="78"/>
  <c r="B150" i="78"/>
  <c r="C150" i="78"/>
  <c r="B151" i="78"/>
  <c r="C151" i="78"/>
  <c r="B152" i="78"/>
  <c r="C152" i="78"/>
  <c r="B153" i="78"/>
  <c r="C153" i="78"/>
  <c r="B154" i="78"/>
  <c r="C154" i="78"/>
  <c r="B155" i="78"/>
  <c r="C155" i="78"/>
  <c r="B156" i="78"/>
  <c r="C156" i="78"/>
  <c r="B157" i="78"/>
  <c r="C157" i="78"/>
  <c r="B158" i="78"/>
  <c r="C158" i="78"/>
  <c r="B159" i="78"/>
  <c r="C159" i="78"/>
  <c r="B160" i="78"/>
  <c r="C160" i="78"/>
  <c r="B161" i="78"/>
  <c r="C161" i="78"/>
  <c r="B162" i="78"/>
  <c r="C162" i="78"/>
  <c r="B163" i="78"/>
  <c r="C163" i="78"/>
  <c r="B164" i="78"/>
  <c r="C164" i="78"/>
  <c r="B165" i="78"/>
  <c r="C165" i="78"/>
  <c r="B166" i="78"/>
  <c r="C166" i="78"/>
  <c r="B167" i="78"/>
  <c r="C167" i="78"/>
  <c r="B168" i="78"/>
  <c r="C168" i="78"/>
  <c r="B169" i="78"/>
  <c r="C169" i="78"/>
  <c r="B170" i="78"/>
  <c r="C170" i="78"/>
  <c r="B171" i="78"/>
  <c r="C171" i="78"/>
  <c r="B172" i="78"/>
  <c r="C172" i="78"/>
  <c r="B173" i="78"/>
  <c r="C173" i="78"/>
  <c r="B174" i="78"/>
  <c r="C174" i="78"/>
  <c r="B175" i="78"/>
  <c r="C175" i="78"/>
  <c r="B176" i="78"/>
  <c r="C176" i="78"/>
  <c r="B177" i="78"/>
  <c r="C177" i="78"/>
  <c r="B178" i="78"/>
  <c r="C178" i="78"/>
  <c r="B179" i="78"/>
  <c r="C179" i="78"/>
  <c r="B180" i="78"/>
  <c r="C180" i="78"/>
  <c r="B181" i="78"/>
  <c r="C181" i="78"/>
  <c r="B182" i="78"/>
  <c r="C182" i="78"/>
  <c r="B183" i="78"/>
  <c r="C183" i="78"/>
  <c r="B184" i="78"/>
  <c r="C184" i="78"/>
  <c r="B185" i="78"/>
  <c r="C185" i="78"/>
  <c r="B186" i="78"/>
  <c r="C186" i="78"/>
  <c r="B187" i="78"/>
  <c r="C187" i="78"/>
  <c r="B188" i="78"/>
  <c r="C188" i="78"/>
  <c r="B189" i="78"/>
  <c r="C189" i="78"/>
  <c r="B190" i="78"/>
  <c r="C190" i="78"/>
  <c r="B191" i="78"/>
  <c r="C191" i="78"/>
  <c r="B192" i="78"/>
  <c r="C192" i="78"/>
  <c r="B193" i="78"/>
  <c r="C193" i="78"/>
  <c r="B194" i="78"/>
  <c r="C194" i="78"/>
  <c r="B195" i="78"/>
  <c r="C195" i="78"/>
  <c r="B196" i="78"/>
  <c r="C196" i="78"/>
  <c r="B197" i="78"/>
  <c r="C197" i="78"/>
  <c r="B198" i="78"/>
  <c r="C198" i="78"/>
  <c r="B199" i="78"/>
  <c r="C199" i="78"/>
  <c r="B200" i="78"/>
  <c r="C200" i="78"/>
  <c r="B201" i="78"/>
  <c r="C201" i="78"/>
  <c r="B202" i="78"/>
  <c r="C202" i="78"/>
  <c r="B203" i="78"/>
  <c r="C203" i="78"/>
  <c r="B204" i="78"/>
  <c r="C204" i="78"/>
  <c r="B205" i="78"/>
  <c r="C205" i="78"/>
  <c r="B206" i="78"/>
  <c r="C206" i="78"/>
  <c r="C4" i="78"/>
  <c r="B4" i="78"/>
  <c r="B5" i="85"/>
  <c r="C5" i="85"/>
  <c r="B6" i="85"/>
  <c r="C6" i="85"/>
  <c r="B7" i="85"/>
  <c r="C7" i="85"/>
  <c r="B8" i="85"/>
  <c r="C8" i="85"/>
  <c r="B9" i="85"/>
  <c r="C9" i="85"/>
  <c r="B10" i="85"/>
  <c r="C10" i="85"/>
  <c r="B11" i="85"/>
  <c r="C11" i="85"/>
  <c r="B12" i="85"/>
  <c r="C12" i="85"/>
  <c r="B13" i="85"/>
  <c r="C13" i="85"/>
  <c r="B14" i="85"/>
  <c r="C14" i="85"/>
  <c r="B15" i="85"/>
  <c r="C15" i="85"/>
  <c r="B16" i="85"/>
  <c r="C16" i="85"/>
  <c r="B17" i="85"/>
  <c r="C17" i="85"/>
  <c r="B18" i="85"/>
  <c r="C18" i="85"/>
  <c r="B19" i="85"/>
  <c r="C19" i="85"/>
  <c r="B20" i="85"/>
  <c r="C20" i="85"/>
  <c r="B21" i="85"/>
  <c r="C21" i="85"/>
  <c r="B22" i="85"/>
  <c r="C22" i="85"/>
  <c r="B23" i="85"/>
  <c r="C23" i="85"/>
  <c r="B24" i="85"/>
  <c r="C24" i="85"/>
  <c r="B25" i="85"/>
  <c r="C25" i="85"/>
  <c r="B26" i="85"/>
  <c r="C26" i="85"/>
  <c r="B27" i="85"/>
  <c r="C27" i="85"/>
  <c r="B28" i="85"/>
  <c r="C28" i="85"/>
  <c r="B29" i="85"/>
  <c r="C29" i="85"/>
  <c r="B30" i="85"/>
  <c r="C30" i="85"/>
  <c r="B31" i="85"/>
  <c r="C31" i="85"/>
  <c r="B32" i="85"/>
  <c r="C32" i="85"/>
  <c r="B33" i="85"/>
  <c r="C33" i="85"/>
  <c r="B34" i="85"/>
  <c r="C34" i="85"/>
  <c r="B35" i="85"/>
  <c r="C35" i="85"/>
  <c r="B36" i="85"/>
  <c r="C36" i="85"/>
  <c r="B37" i="85"/>
  <c r="C37" i="85"/>
  <c r="B38" i="85"/>
  <c r="C38" i="85"/>
  <c r="B39" i="85"/>
  <c r="C39" i="85"/>
  <c r="B40" i="85"/>
  <c r="C40" i="85"/>
  <c r="B41" i="85"/>
  <c r="C41" i="85"/>
  <c r="B42" i="85"/>
  <c r="C42" i="85"/>
  <c r="B43" i="85"/>
  <c r="C43" i="85"/>
  <c r="B44" i="85"/>
  <c r="C44" i="85"/>
  <c r="B45" i="85"/>
  <c r="C45" i="85"/>
  <c r="B46" i="85"/>
  <c r="C46" i="85"/>
  <c r="B47" i="85"/>
  <c r="C47" i="85"/>
  <c r="B48" i="85"/>
  <c r="C48" i="85"/>
  <c r="B49" i="85"/>
  <c r="C49" i="85"/>
  <c r="B50" i="85"/>
  <c r="C50" i="85"/>
  <c r="B51" i="85"/>
  <c r="C51" i="85"/>
  <c r="B52" i="85"/>
  <c r="C52" i="85"/>
  <c r="B53" i="85"/>
  <c r="C53" i="85"/>
  <c r="B54" i="85"/>
  <c r="C54" i="85"/>
  <c r="B55" i="85"/>
  <c r="C55" i="85"/>
  <c r="B56" i="85"/>
  <c r="C56" i="85"/>
  <c r="B57" i="85"/>
  <c r="C57" i="85"/>
  <c r="B58" i="85"/>
  <c r="C58" i="85"/>
  <c r="B59" i="85"/>
  <c r="C59" i="85"/>
  <c r="B60" i="85"/>
  <c r="C60" i="85"/>
  <c r="B61" i="85"/>
  <c r="C61" i="85"/>
  <c r="B62" i="85"/>
  <c r="C62" i="85"/>
  <c r="B63" i="85"/>
  <c r="C63" i="85"/>
  <c r="B64" i="85"/>
  <c r="C64" i="85"/>
  <c r="B65" i="85"/>
  <c r="C65" i="85"/>
  <c r="B66" i="85"/>
  <c r="C66" i="85"/>
  <c r="B67" i="85"/>
  <c r="C67" i="85"/>
  <c r="B68" i="85"/>
  <c r="C68" i="85"/>
  <c r="B69" i="85"/>
  <c r="C69" i="85"/>
  <c r="B70" i="85"/>
  <c r="C70" i="85"/>
  <c r="B71" i="85"/>
  <c r="C71" i="85"/>
  <c r="B72" i="85"/>
  <c r="C72" i="85"/>
  <c r="B73" i="85"/>
  <c r="C73" i="85"/>
  <c r="B74" i="85"/>
  <c r="C74" i="85"/>
  <c r="B75" i="85"/>
  <c r="C75" i="85"/>
  <c r="B76" i="85"/>
  <c r="C76" i="85"/>
  <c r="B77" i="85"/>
  <c r="C77" i="85"/>
  <c r="B78" i="85"/>
  <c r="C78" i="85"/>
  <c r="B79" i="85"/>
  <c r="C79" i="85"/>
  <c r="B80" i="85"/>
  <c r="C80" i="85"/>
  <c r="B81" i="85"/>
  <c r="C81" i="85"/>
  <c r="B82" i="85"/>
  <c r="C82" i="85"/>
  <c r="B83" i="85"/>
  <c r="C83" i="85"/>
  <c r="B84" i="85"/>
  <c r="C84" i="85"/>
  <c r="B85" i="85"/>
  <c r="C85" i="85"/>
  <c r="B86" i="85"/>
  <c r="C86" i="85"/>
  <c r="B87" i="85"/>
  <c r="C87" i="85"/>
  <c r="B88" i="85"/>
  <c r="C88" i="85"/>
  <c r="B89" i="85"/>
  <c r="C89" i="85"/>
  <c r="B90" i="85"/>
  <c r="C90" i="85"/>
  <c r="B91" i="85"/>
  <c r="C91" i="85"/>
  <c r="B92" i="85"/>
  <c r="C92" i="85"/>
  <c r="B93" i="85"/>
  <c r="C93" i="85"/>
  <c r="B94" i="85"/>
  <c r="C94" i="85"/>
  <c r="B95" i="85"/>
  <c r="C95" i="85"/>
  <c r="B96" i="85"/>
  <c r="C96" i="85"/>
  <c r="B97" i="85"/>
  <c r="C97" i="85"/>
  <c r="B98" i="85"/>
  <c r="C98" i="85"/>
  <c r="B99" i="85"/>
  <c r="C99" i="85"/>
  <c r="B100" i="85"/>
  <c r="C100" i="85"/>
  <c r="B101" i="85"/>
  <c r="C101" i="85"/>
  <c r="B102" i="85"/>
  <c r="C102" i="85"/>
  <c r="B103" i="85"/>
  <c r="C103" i="85"/>
  <c r="B104" i="85"/>
  <c r="C104" i="85"/>
  <c r="B105" i="85"/>
  <c r="C105" i="85"/>
  <c r="B106" i="85"/>
  <c r="C106" i="85"/>
  <c r="B107" i="85"/>
  <c r="C107" i="85"/>
  <c r="B108" i="85"/>
  <c r="C108" i="85"/>
  <c r="B109" i="85"/>
  <c r="C109" i="85"/>
  <c r="B110" i="85"/>
  <c r="C110" i="85"/>
  <c r="B111" i="85"/>
  <c r="C111" i="85"/>
  <c r="B112" i="85"/>
  <c r="C112" i="85"/>
  <c r="B113" i="85"/>
  <c r="C113" i="85"/>
  <c r="B114" i="85"/>
  <c r="C114" i="85"/>
  <c r="B115" i="85"/>
  <c r="C115" i="85"/>
  <c r="B116" i="85"/>
  <c r="C116" i="85"/>
  <c r="B117" i="85"/>
  <c r="C117" i="85"/>
  <c r="B118" i="85"/>
  <c r="C118" i="85"/>
  <c r="B119" i="85"/>
  <c r="C119" i="85"/>
  <c r="B120" i="85"/>
  <c r="C120" i="85"/>
  <c r="B121" i="85"/>
  <c r="C121" i="85"/>
  <c r="B122" i="85"/>
  <c r="C122" i="85"/>
  <c r="B123" i="85"/>
  <c r="C123" i="85"/>
  <c r="B124" i="85"/>
  <c r="C124" i="85"/>
  <c r="B125" i="85"/>
  <c r="C125" i="85"/>
  <c r="B126" i="85"/>
  <c r="C126" i="85"/>
  <c r="B127" i="85"/>
  <c r="C127" i="85"/>
  <c r="B128" i="85"/>
  <c r="C128" i="85"/>
  <c r="B129" i="85"/>
  <c r="C129" i="85"/>
  <c r="B130" i="85"/>
  <c r="C130" i="85"/>
  <c r="B131" i="85"/>
  <c r="C131" i="85"/>
  <c r="B132" i="85"/>
  <c r="C132" i="85"/>
  <c r="B133" i="85"/>
  <c r="C133" i="85"/>
  <c r="B134" i="85"/>
  <c r="C134" i="85"/>
  <c r="B135" i="85"/>
  <c r="C135" i="85"/>
  <c r="B136" i="85"/>
  <c r="C136" i="85"/>
  <c r="B137" i="85"/>
  <c r="C137" i="85"/>
  <c r="B138" i="85"/>
  <c r="C138" i="85"/>
  <c r="B139" i="85"/>
  <c r="C139" i="85"/>
  <c r="B140" i="85"/>
  <c r="C140" i="85"/>
  <c r="B141" i="85"/>
  <c r="C141" i="85"/>
  <c r="B142" i="85"/>
  <c r="C142" i="85"/>
  <c r="B143" i="85"/>
  <c r="C143" i="85"/>
  <c r="B144" i="85"/>
  <c r="C144" i="85"/>
  <c r="B145" i="85"/>
  <c r="C145" i="85"/>
  <c r="B146" i="85"/>
  <c r="C146" i="85"/>
  <c r="B147" i="85"/>
  <c r="C147" i="85"/>
  <c r="B148" i="85"/>
  <c r="C148" i="85"/>
  <c r="B149" i="85"/>
  <c r="C149" i="85"/>
  <c r="B150" i="85"/>
  <c r="C150" i="85"/>
  <c r="B151" i="85"/>
  <c r="C151" i="85"/>
  <c r="B152" i="85"/>
  <c r="C152" i="85"/>
  <c r="B153" i="85"/>
  <c r="C153" i="85"/>
  <c r="B154" i="85"/>
  <c r="C154" i="85"/>
  <c r="B155" i="85"/>
  <c r="C155" i="85"/>
  <c r="B156" i="85"/>
  <c r="C156" i="85"/>
  <c r="B157" i="85"/>
  <c r="C157" i="85"/>
  <c r="B158" i="85"/>
  <c r="C158" i="85"/>
  <c r="B159" i="85"/>
  <c r="C159" i="85"/>
  <c r="B160" i="85"/>
  <c r="C160" i="85"/>
  <c r="B161" i="85"/>
  <c r="C161" i="85"/>
  <c r="B162" i="85"/>
  <c r="C162" i="85"/>
  <c r="B163" i="85"/>
  <c r="C163" i="85"/>
  <c r="B164" i="85"/>
  <c r="C164" i="85"/>
  <c r="B165" i="85"/>
  <c r="C165" i="85"/>
  <c r="B166" i="85"/>
  <c r="C166" i="85"/>
  <c r="B167" i="85"/>
  <c r="C167" i="85"/>
  <c r="B168" i="85"/>
  <c r="C168" i="85"/>
  <c r="B169" i="85"/>
  <c r="C169" i="85"/>
  <c r="B170" i="85"/>
  <c r="C170" i="85"/>
  <c r="B171" i="85"/>
  <c r="C171" i="85"/>
  <c r="B172" i="85"/>
  <c r="C172" i="85"/>
  <c r="B173" i="85"/>
  <c r="C173" i="85"/>
  <c r="B174" i="85"/>
  <c r="C174" i="85"/>
  <c r="B175" i="85"/>
  <c r="C175" i="85"/>
  <c r="B176" i="85"/>
  <c r="C176" i="85"/>
  <c r="B177" i="85"/>
  <c r="C177" i="85"/>
  <c r="B178" i="85"/>
  <c r="C178" i="85"/>
  <c r="B179" i="85"/>
  <c r="C179" i="85"/>
  <c r="B180" i="85"/>
  <c r="C180" i="85"/>
  <c r="B181" i="85"/>
  <c r="C181" i="85"/>
  <c r="B182" i="85"/>
  <c r="C182" i="85"/>
  <c r="B183" i="85"/>
  <c r="C183" i="85"/>
  <c r="B184" i="85"/>
  <c r="C184" i="85"/>
  <c r="B185" i="85"/>
  <c r="C185" i="85"/>
  <c r="B186" i="85"/>
  <c r="C186" i="85"/>
  <c r="B187" i="85"/>
  <c r="C187" i="85"/>
  <c r="B188" i="85"/>
  <c r="C188" i="85"/>
  <c r="B189" i="85"/>
  <c r="C189" i="85"/>
  <c r="B190" i="85"/>
  <c r="C190" i="85"/>
  <c r="B191" i="85"/>
  <c r="C191" i="85"/>
  <c r="B192" i="85"/>
  <c r="C192" i="85"/>
  <c r="B193" i="85"/>
  <c r="C193" i="85"/>
  <c r="B194" i="85"/>
  <c r="C194" i="85"/>
  <c r="B195" i="85"/>
  <c r="C195" i="85"/>
  <c r="B196" i="85"/>
  <c r="C196" i="85"/>
  <c r="B197" i="85"/>
  <c r="C197" i="85"/>
  <c r="B198" i="85"/>
  <c r="C198" i="85"/>
  <c r="B199" i="85"/>
  <c r="C199" i="85"/>
  <c r="B200" i="85"/>
  <c r="C200" i="85"/>
  <c r="B201" i="85"/>
  <c r="C201" i="85"/>
  <c r="B202" i="85"/>
  <c r="C202" i="85"/>
  <c r="B203" i="85"/>
  <c r="C203" i="85"/>
  <c r="B204" i="85"/>
  <c r="C204" i="85"/>
  <c r="B205" i="85"/>
  <c r="C205" i="85"/>
  <c r="B206" i="85"/>
  <c r="C206" i="85"/>
  <c r="C4" i="85"/>
  <c r="B4" i="85"/>
  <c r="B12" i="77" l="1"/>
  <c r="B5" i="77"/>
  <c r="C5" i="77"/>
  <c r="B6" i="77"/>
  <c r="C6" i="77"/>
  <c r="B7" i="77"/>
  <c r="C7" i="77"/>
  <c r="B8" i="77"/>
  <c r="C8" i="77"/>
  <c r="B9" i="77"/>
  <c r="C9" i="77"/>
  <c r="B10" i="77"/>
  <c r="C10" i="77"/>
  <c r="B11" i="77"/>
  <c r="C11" i="77"/>
  <c r="C12" i="77"/>
  <c r="B13" i="77"/>
  <c r="C13" i="77"/>
  <c r="B14" i="77"/>
  <c r="C14" i="77"/>
  <c r="B15" i="77"/>
  <c r="C15" i="77"/>
  <c r="B16" i="77"/>
  <c r="C16" i="77"/>
  <c r="B17" i="77"/>
  <c r="C17" i="77"/>
  <c r="B18" i="77"/>
  <c r="C18" i="77"/>
  <c r="B19" i="77"/>
  <c r="C19" i="77"/>
  <c r="B20" i="77"/>
  <c r="C20" i="77"/>
  <c r="B21" i="77"/>
  <c r="C21" i="77"/>
  <c r="B22" i="77"/>
  <c r="C22" i="77"/>
  <c r="B23" i="77"/>
  <c r="C23" i="77"/>
  <c r="B24" i="77"/>
  <c r="C24" i="77"/>
  <c r="B25" i="77"/>
  <c r="C25" i="77"/>
  <c r="B26" i="77"/>
  <c r="C26" i="77"/>
  <c r="B27" i="77"/>
  <c r="C27" i="77"/>
  <c r="B28" i="77"/>
  <c r="C28" i="77"/>
  <c r="B29" i="77"/>
  <c r="C29" i="77"/>
  <c r="B30" i="77"/>
  <c r="C30" i="77"/>
  <c r="B31" i="77"/>
  <c r="C31" i="77"/>
  <c r="B32" i="77"/>
  <c r="C32" i="77"/>
  <c r="B33" i="77"/>
  <c r="C33" i="77"/>
  <c r="B34" i="77"/>
  <c r="C34" i="77"/>
  <c r="B35" i="77"/>
  <c r="C35" i="77"/>
  <c r="B36" i="77"/>
  <c r="C36" i="77"/>
  <c r="B37" i="77"/>
  <c r="C37" i="77"/>
  <c r="B38" i="77"/>
  <c r="C38" i="77"/>
  <c r="B39" i="77"/>
  <c r="C39" i="77"/>
  <c r="B40" i="77"/>
  <c r="C40" i="77"/>
  <c r="B41" i="77"/>
  <c r="C41" i="77"/>
  <c r="B42" i="77"/>
  <c r="C42" i="77"/>
  <c r="B43" i="77"/>
  <c r="C43" i="77"/>
  <c r="B44" i="77"/>
  <c r="C44" i="77"/>
  <c r="B45" i="77"/>
  <c r="C45" i="77"/>
  <c r="B46" i="77"/>
  <c r="C46" i="77"/>
  <c r="B47" i="77"/>
  <c r="C47" i="77"/>
  <c r="B48" i="77"/>
  <c r="C48" i="77"/>
  <c r="B49" i="77"/>
  <c r="C49" i="77"/>
  <c r="B50" i="77"/>
  <c r="C50" i="77"/>
  <c r="B51" i="77"/>
  <c r="C51" i="77"/>
  <c r="B52" i="77"/>
  <c r="C52" i="77"/>
  <c r="B53" i="77"/>
  <c r="C53" i="77"/>
  <c r="B54" i="77"/>
  <c r="C54" i="77"/>
  <c r="B55" i="77"/>
  <c r="C55" i="77"/>
  <c r="B56" i="77"/>
  <c r="C56" i="77"/>
  <c r="B57" i="77"/>
  <c r="C57" i="77"/>
  <c r="B58" i="77"/>
  <c r="C58" i="77"/>
  <c r="B59" i="77"/>
  <c r="C59" i="77"/>
  <c r="B60" i="77"/>
  <c r="C60" i="77"/>
  <c r="B61" i="77"/>
  <c r="C61" i="77"/>
  <c r="B62" i="77"/>
  <c r="C62" i="77"/>
  <c r="B63" i="77"/>
  <c r="C63" i="77"/>
  <c r="B64" i="77"/>
  <c r="C64" i="77"/>
  <c r="B65" i="77"/>
  <c r="C65" i="77"/>
  <c r="B66" i="77"/>
  <c r="C66" i="77"/>
  <c r="B67" i="77"/>
  <c r="C67" i="77"/>
  <c r="B68" i="77"/>
  <c r="C68" i="77"/>
  <c r="B69" i="77"/>
  <c r="C69" i="77"/>
  <c r="B70" i="77"/>
  <c r="C70" i="77"/>
  <c r="B71" i="77"/>
  <c r="C71" i="77"/>
  <c r="B72" i="77"/>
  <c r="C72" i="77"/>
  <c r="B73" i="77"/>
  <c r="C73" i="77"/>
  <c r="B74" i="77"/>
  <c r="C74" i="77"/>
  <c r="B75" i="77"/>
  <c r="C75" i="77"/>
  <c r="B76" i="77"/>
  <c r="C76" i="77"/>
  <c r="B77" i="77"/>
  <c r="C77" i="77"/>
  <c r="B78" i="77"/>
  <c r="C78" i="77"/>
  <c r="B79" i="77"/>
  <c r="C79" i="77"/>
  <c r="B80" i="77"/>
  <c r="C80" i="77"/>
  <c r="B81" i="77"/>
  <c r="C81" i="77"/>
  <c r="B82" i="77"/>
  <c r="C82" i="77"/>
  <c r="B83" i="77"/>
  <c r="C83" i="77"/>
  <c r="B84" i="77"/>
  <c r="C84" i="77"/>
  <c r="B85" i="77"/>
  <c r="C85" i="77"/>
  <c r="B86" i="77"/>
  <c r="C86" i="77"/>
  <c r="B87" i="77"/>
  <c r="C87" i="77"/>
  <c r="B88" i="77"/>
  <c r="C88" i="77"/>
  <c r="B89" i="77"/>
  <c r="C89" i="77"/>
  <c r="B90" i="77"/>
  <c r="C90" i="77"/>
  <c r="B91" i="77"/>
  <c r="C91" i="77"/>
  <c r="B92" i="77"/>
  <c r="C92" i="77"/>
  <c r="B93" i="77"/>
  <c r="C93" i="77"/>
  <c r="B94" i="77"/>
  <c r="C94" i="77"/>
  <c r="B95" i="77"/>
  <c r="C95" i="77"/>
  <c r="B96" i="77"/>
  <c r="C96" i="77"/>
  <c r="B97" i="77"/>
  <c r="C97" i="77"/>
  <c r="B98" i="77"/>
  <c r="C98" i="77"/>
  <c r="B99" i="77"/>
  <c r="C99" i="77"/>
  <c r="B100" i="77"/>
  <c r="C100" i="77"/>
  <c r="B101" i="77"/>
  <c r="C101" i="77"/>
  <c r="B102" i="77"/>
  <c r="C102" i="77"/>
  <c r="B103" i="77"/>
  <c r="C103" i="77"/>
  <c r="B104" i="77"/>
  <c r="C104" i="77"/>
  <c r="B105" i="77"/>
  <c r="C105" i="77"/>
  <c r="B106" i="77"/>
  <c r="C106" i="77"/>
  <c r="B107" i="77"/>
  <c r="C107" i="77"/>
  <c r="B108" i="77"/>
  <c r="C108" i="77"/>
  <c r="B109" i="77"/>
  <c r="C109" i="77"/>
  <c r="B110" i="77"/>
  <c r="C110" i="77"/>
  <c r="B111" i="77"/>
  <c r="C111" i="77"/>
  <c r="B112" i="77"/>
  <c r="C112" i="77"/>
  <c r="B113" i="77"/>
  <c r="C113" i="77"/>
  <c r="B114" i="77"/>
  <c r="C114" i="77"/>
  <c r="B115" i="77"/>
  <c r="C115" i="77"/>
  <c r="B116" i="77"/>
  <c r="C116" i="77"/>
  <c r="B117" i="77"/>
  <c r="C117" i="77"/>
  <c r="B118" i="77"/>
  <c r="C118" i="77"/>
  <c r="B119" i="77"/>
  <c r="C119" i="77"/>
  <c r="B120" i="77"/>
  <c r="C120" i="77"/>
  <c r="B121" i="77"/>
  <c r="C121" i="77"/>
  <c r="B122" i="77"/>
  <c r="C122" i="77"/>
  <c r="B123" i="77"/>
  <c r="C123" i="77"/>
  <c r="B124" i="77"/>
  <c r="C124" i="77"/>
  <c r="B125" i="77"/>
  <c r="C125" i="77"/>
  <c r="B126" i="77"/>
  <c r="C126" i="77"/>
  <c r="B127" i="77"/>
  <c r="C127" i="77"/>
  <c r="B128" i="77"/>
  <c r="C128" i="77"/>
  <c r="B129" i="77"/>
  <c r="C129" i="77"/>
  <c r="B130" i="77"/>
  <c r="C130" i="77"/>
  <c r="B131" i="77"/>
  <c r="C131" i="77"/>
  <c r="B132" i="77"/>
  <c r="C132" i="77"/>
  <c r="B133" i="77"/>
  <c r="C133" i="77"/>
  <c r="B134" i="77"/>
  <c r="C134" i="77"/>
  <c r="B135" i="77"/>
  <c r="C135" i="77"/>
  <c r="B136" i="77"/>
  <c r="C136" i="77"/>
  <c r="B137" i="77"/>
  <c r="C137" i="77"/>
  <c r="B138" i="77"/>
  <c r="C138" i="77"/>
  <c r="B139" i="77"/>
  <c r="C139" i="77"/>
  <c r="B140" i="77"/>
  <c r="C140" i="77"/>
  <c r="B141" i="77"/>
  <c r="C141" i="77"/>
  <c r="B142" i="77"/>
  <c r="C142" i="77"/>
  <c r="B143" i="77"/>
  <c r="C143" i="77"/>
  <c r="B144" i="77"/>
  <c r="C144" i="77"/>
  <c r="B145" i="77"/>
  <c r="C145" i="77"/>
  <c r="B146" i="77"/>
  <c r="C146" i="77"/>
  <c r="B147" i="77"/>
  <c r="C147" i="77"/>
  <c r="B148" i="77"/>
  <c r="C148" i="77"/>
  <c r="B149" i="77"/>
  <c r="C149" i="77"/>
  <c r="B150" i="77"/>
  <c r="C150" i="77"/>
  <c r="B151" i="77"/>
  <c r="C151" i="77"/>
  <c r="B152" i="77"/>
  <c r="C152" i="77"/>
  <c r="B153" i="77"/>
  <c r="C153" i="77"/>
  <c r="B154" i="77"/>
  <c r="C154" i="77"/>
  <c r="B155" i="77"/>
  <c r="C155" i="77"/>
  <c r="B156" i="77"/>
  <c r="C156" i="77"/>
  <c r="B157" i="77"/>
  <c r="C157" i="77"/>
  <c r="B158" i="77"/>
  <c r="C158" i="77"/>
  <c r="B159" i="77"/>
  <c r="C159" i="77"/>
  <c r="B160" i="77"/>
  <c r="C160" i="77"/>
  <c r="B161" i="77"/>
  <c r="C161" i="77"/>
  <c r="B162" i="77"/>
  <c r="C162" i="77"/>
  <c r="B163" i="77"/>
  <c r="C163" i="77"/>
  <c r="B164" i="77"/>
  <c r="C164" i="77"/>
  <c r="B165" i="77"/>
  <c r="C165" i="77"/>
  <c r="B166" i="77"/>
  <c r="C166" i="77"/>
  <c r="B167" i="77"/>
  <c r="C167" i="77"/>
  <c r="B168" i="77"/>
  <c r="C168" i="77"/>
  <c r="B169" i="77"/>
  <c r="C169" i="77"/>
  <c r="B170" i="77"/>
  <c r="C170" i="77"/>
  <c r="B171" i="77"/>
  <c r="C171" i="77"/>
  <c r="B172" i="77"/>
  <c r="C172" i="77"/>
  <c r="B173" i="77"/>
  <c r="C173" i="77"/>
  <c r="B174" i="77"/>
  <c r="C174" i="77"/>
  <c r="B175" i="77"/>
  <c r="C175" i="77"/>
  <c r="B176" i="77"/>
  <c r="C176" i="77"/>
  <c r="B177" i="77"/>
  <c r="C177" i="77"/>
  <c r="B178" i="77"/>
  <c r="C178" i="77"/>
  <c r="B179" i="77"/>
  <c r="C179" i="77"/>
  <c r="B180" i="77"/>
  <c r="C180" i="77"/>
  <c r="B181" i="77"/>
  <c r="C181" i="77"/>
  <c r="B182" i="77"/>
  <c r="C182" i="77"/>
  <c r="B183" i="77"/>
  <c r="C183" i="77"/>
  <c r="B184" i="77"/>
  <c r="C184" i="77"/>
  <c r="B185" i="77"/>
  <c r="C185" i="77"/>
  <c r="B186" i="77"/>
  <c r="C186" i="77"/>
  <c r="B187" i="77"/>
  <c r="C187" i="77"/>
  <c r="B188" i="77"/>
  <c r="C188" i="77"/>
  <c r="B189" i="77"/>
  <c r="C189" i="77"/>
  <c r="B190" i="77"/>
  <c r="C190" i="77"/>
  <c r="B191" i="77"/>
  <c r="C191" i="77"/>
  <c r="B192" i="77"/>
  <c r="C192" i="77"/>
  <c r="B193" i="77"/>
  <c r="C193" i="77"/>
  <c r="B194" i="77"/>
  <c r="C194" i="77"/>
  <c r="B195" i="77"/>
  <c r="C195" i="77"/>
  <c r="B196" i="77"/>
  <c r="C196" i="77"/>
  <c r="B197" i="77"/>
  <c r="C197" i="77"/>
  <c r="B198" i="77"/>
  <c r="C198" i="77"/>
  <c r="B199" i="77"/>
  <c r="C199" i="77"/>
  <c r="B200" i="77"/>
  <c r="C200" i="77"/>
  <c r="B201" i="77"/>
  <c r="C201" i="77"/>
  <c r="B202" i="77"/>
  <c r="C202" i="77"/>
  <c r="B203" i="77"/>
  <c r="C203" i="77"/>
  <c r="B204" i="77"/>
  <c r="C204" i="77"/>
  <c r="B205" i="77"/>
  <c r="C205" i="77"/>
  <c r="B206" i="77"/>
  <c r="C206" i="77"/>
  <c r="C4" i="77"/>
  <c r="B4" i="77"/>
  <c r="B5" i="76"/>
  <c r="C5" i="76"/>
  <c r="B6" i="76"/>
  <c r="C6" i="76"/>
  <c r="B7" i="76"/>
  <c r="C7" i="76"/>
  <c r="B8" i="76"/>
  <c r="C8" i="76"/>
  <c r="B9" i="76"/>
  <c r="C9" i="76"/>
  <c r="B10" i="76"/>
  <c r="C10" i="76"/>
  <c r="B11" i="76"/>
  <c r="C11" i="76"/>
  <c r="B12" i="76"/>
  <c r="C12" i="76"/>
  <c r="B13" i="76"/>
  <c r="C13" i="76"/>
  <c r="B14" i="76"/>
  <c r="C14" i="76"/>
  <c r="B15" i="76"/>
  <c r="C15" i="76"/>
  <c r="B16" i="76"/>
  <c r="C16" i="76"/>
  <c r="B17" i="76"/>
  <c r="C17" i="76"/>
  <c r="B18" i="76"/>
  <c r="C18" i="76"/>
  <c r="B19" i="76"/>
  <c r="C19" i="76"/>
  <c r="B20" i="76"/>
  <c r="C20" i="76"/>
  <c r="B21" i="76"/>
  <c r="C21" i="76"/>
  <c r="B22" i="76"/>
  <c r="C22" i="76"/>
  <c r="B23" i="76"/>
  <c r="C23" i="76"/>
  <c r="B24" i="76"/>
  <c r="C24" i="76"/>
  <c r="B25" i="76"/>
  <c r="C25" i="76"/>
  <c r="B26" i="76"/>
  <c r="C26" i="76"/>
  <c r="B27" i="76"/>
  <c r="C27" i="76"/>
  <c r="B28" i="76"/>
  <c r="C28" i="76"/>
  <c r="B29" i="76"/>
  <c r="C29" i="76"/>
  <c r="B30" i="76"/>
  <c r="C30" i="76"/>
  <c r="B31" i="76"/>
  <c r="C31" i="76"/>
  <c r="B32" i="76"/>
  <c r="C32" i="76"/>
  <c r="B33" i="76"/>
  <c r="C33" i="76"/>
  <c r="B34" i="76"/>
  <c r="C34" i="76"/>
  <c r="B35" i="76"/>
  <c r="C35" i="76"/>
  <c r="B36" i="76"/>
  <c r="C36" i="76"/>
  <c r="B37" i="76"/>
  <c r="C37" i="76"/>
  <c r="B38" i="76"/>
  <c r="C38" i="76"/>
  <c r="B39" i="76"/>
  <c r="C39" i="76"/>
  <c r="B40" i="76"/>
  <c r="C40" i="76"/>
  <c r="B41" i="76"/>
  <c r="C41" i="76"/>
  <c r="B42" i="76"/>
  <c r="C42" i="76"/>
  <c r="B43" i="76"/>
  <c r="C43" i="76"/>
  <c r="B44" i="76"/>
  <c r="C44" i="76"/>
  <c r="B45" i="76"/>
  <c r="C45" i="76"/>
  <c r="B46" i="76"/>
  <c r="C46" i="76"/>
  <c r="B47" i="76"/>
  <c r="C47" i="76"/>
  <c r="B48" i="76"/>
  <c r="C48" i="76"/>
  <c r="B49" i="76"/>
  <c r="C49" i="76"/>
  <c r="B50" i="76"/>
  <c r="C50" i="76"/>
  <c r="B51" i="76"/>
  <c r="C51" i="76"/>
  <c r="B52" i="76"/>
  <c r="C52" i="76"/>
  <c r="B53" i="76"/>
  <c r="C53" i="76"/>
  <c r="B54" i="76"/>
  <c r="C54" i="76"/>
  <c r="B55" i="76"/>
  <c r="C55" i="76"/>
  <c r="B56" i="76"/>
  <c r="C56" i="76"/>
  <c r="B57" i="76"/>
  <c r="C57" i="76"/>
  <c r="B58" i="76"/>
  <c r="C58" i="76"/>
  <c r="B59" i="76"/>
  <c r="C59" i="76"/>
  <c r="B60" i="76"/>
  <c r="C60" i="76"/>
  <c r="B61" i="76"/>
  <c r="C61" i="76"/>
  <c r="B62" i="76"/>
  <c r="C62" i="76"/>
  <c r="B63" i="76"/>
  <c r="C63" i="76"/>
  <c r="B64" i="76"/>
  <c r="C64" i="76"/>
  <c r="B65" i="76"/>
  <c r="C65" i="76"/>
  <c r="B66" i="76"/>
  <c r="C66" i="76"/>
  <c r="B67" i="76"/>
  <c r="C67" i="76"/>
  <c r="B68" i="76"/>
  <c r="C68" i="76"/>
  <c r="B69" i="76"/>
  <c r="C69" i="76"/>
  <c r="B70" i="76"/>
  <c r="C70" i="76"/>
  <c r="B71" i="76"/>
  <c r="C71" i="76"/>
  <c r="B72" i="76"/>
  <c r="C72" i="76"/>
  <c r="B73" i="76"/>
  <c r="C73" i="76"/>
  <c r="B74" i="76"/>
  <c r="C74" i="76"/>
  <c r="B75" i="76"/>
  <c r="C75" i="76"/>
  <c r="B76" i="76"/>
  <c r="C76" i="76"/>
  <c r="B77" i="76"/>
  <c r="C77" i="76"/>
  <c r="B78" i="76"/>
  <c r="C78" i="76"/>
  <c r="B79" i="76"/>
  <c r="C79" i="76"/>
  <c r="B80" i="76"/>
  <c r="C80" i="76"/>
  <c r="B81" i="76"/>
  <c r="C81" i="76"/>
  <c r="B82" i="76"/>
  <c r="C82" i="76"/>
  <c r="B83" i="76"/>
  <c r="C83" i="76"/>
  <c r="B84" i="76"/>
  <c r="C84" i="76"/>
  <c r="B85" i="76"/>
  <c r="C85" i="76"/>
  <c r="B86" i="76"/>
  <c r="C86" i="76"/>
  <c r="B87" i="76"/>
  <c r="C87" i="76"/>
  <c r="B88" i="76"/>
  <c r="C88" i="76"/>
  <c r="B89" i="76"/>
  <c r="C89" i="76"/>
  <c r="B90" i="76"/>
  <c r="C90" i="76"/>
  <c r="B91" i="76"/>
  <c r="C91" i="76"/>
  <c r="B92" i="76"/>
  <c r="C92" i="76"/>
  <c r="B93" i="76"/>
  <c r="C93" i="76"/>
  <c r="B94" i="76"/>
  <c r="C94" i="76"/>
  <c r="B95" i="76"/>
  <c r="C95" i="76"/>
  <c r="B96" i="76"/>
  <c r="C96" i="76"/>
  <c r="B97" i="76"/>
  <c r="C97" i="76"/>
  <c r="B98" i="76"/>
  <c r="C98" i="76"/>
  <c r="B99" i="76"/>
  <c r="C99" i="76"/>
  <c r="B100" i="76"/>
  <c r="C100" i="76"/>
  <c r="B101" i="76"/>
  <c r="C101" i="76"/>
  <c r="B102" i="76"/>
  <c r="C102" i="76"/>
  <c r="B103" i="76"/>
  <c r="C103" i="76"/>
  <c r="B104" i="76"/>
  <c r="C104" i="76"/>
  <c r="B105" i="76"/>
  <c r="C105" i="76"/>
  <c r="B106" i="76"/>
  <c r="C106" i="76"/>
  <c r="B107" i="76"/>
  <c r="C107" i="76"/>
  <c r="B108" i="76"/>
  <c r="C108" i="76"/>
  <c r="B109" i="76"/>
  <c r="C109" i="76"/>
  <c r="B110" i="76"/>
  <c r="C110" i="76"/>
  <c r="B111" i="76"/>
  <c r="C111" i="76"/>
  <c r="B112" i="76"/>
  <c r="C112" i="76"/>
  <c r="B113" i="76"/>
  <c r="C113" i="76"/>
  <c r="B114" i="76"/>
  <c r="C114" i="76"/>
  <c r="B115" i="76"/>
  <c r="C115" i="76"/>
  <c r="B116" i="76"/>
  <c r="C116" i="76"/>
  <c r="B117" i="76"/>
  <c r="C117" i="76"/>
  <c r="B118" i="76"/>
  <c r="C118" i="76"/>
  <c r="B119" i="76"/>
  <c r="C119" i="76"/>
  <c r="B120" i="76"/>
  <c r="C120" i="76"/>
  <c r="B121" i="76"/>
  <c r="C121" i="76"/>
  <c r="B122" i="76"/>
  <c r="C122" i="76"/>
  <c r="B123" i="76"/>
  <c r="C123" i="76"/>
  <c r="B124" i="76"/>
  <c r="C124" i="76"/>
  <c r="B125" i="76"/>
  <c r="C125" i="76"/>
  <c r="B126" i="76"/>
  <c r="C126" i="76"/>
  <c r="B127" i="76"/>
  <c r="C127" i="76"/>
  <c r="B128" i="76"/>
  <c r="C128" i="76"/>
  <c r="B129" i="76"/>
  <c r="C129" i="76"/>
  <c r="B130" i="76"/>
  <c r="C130" i="76"/>
  <c r="B131" i="76"/>
  <c r="C131" i="76"/>
  <c r="B132" i="76"/>
  <c r="C132" i="76"/>
  <c r="B133" i="76"/>
  <c r="C133" i="76"/>
  <c r="B134" i="76"/>
  <c r="C134" i="76"/>
  <c r="B135" i="76"/>
  <c r="C135" i="76"/>
  <c r="B136" i="76"/>
  <c r="C136" i="76"/>
  <c r="B137" i="76"/>
  <c r="C137" i="76"/>
  <c r="B138" i="76"/>
  <c r="C138" i="76"/>
  <c r="B139" i="76"/>
  <c r="C139" i="76"/>
  <c r="B140" i="76"/>
  <c r="C140" i="76"/>
  <c r="B141" i="76"/>
  <c r="C141" i="76"/>
  <c r="B142" i="76"/>
  <c r="C142" i="76"/>
  <c r="B143" i="76"/>
  <c r="C143" i="76"/>
  <c r="B144" i="76"/>
  <c r="C144" i="76"/>
  <c r="B145" i="76"/>
  <c r="C145" i="76"/>
  <c r="B146" i="76"/>
  <c r="C146" i="76"/>
  <c r="B147" i="76"/>
  <c r="C147" i="76"/>
  <c r="B148" i="76"/>
  <c r="C148" i="76"/>
  <c r="B149" i="76"/>
  <c r="C149" i="76"/>
  <c r="B150" i="76"/>
  <c r="C150" i="76"/>
  <c r="B151" i="76"/>
  <c r="C151" i="76"/>
  <c r="B152" i="76"/>
  <c r="C152" i="76"/>
  <c r="B153" i="76"/>
  <c r="C153" i="76"/>
  <c r="B154" i="76"/>
  <c r="C154" i="76"/>
  <c r="B155" i="76"/>
  <c r="C155" i="76"/>
  <c r="B156" i="76"/>
  <c r="C156" i="76"/>
  <c r="B157" i="76"/>
  <c r="C157" i="76"/>
  <c r="B158" i="76"/>
  <c r="C158" i="76"/>
  <c r="B159" i="76"/>
  <c r="C159" i="76"/>
  <c r="B160" i="76"/>
  <c r="C160" i="76"/>
  <c r="B161" i="76"/>
  <c r="C161" i="76"/>
  <c r="B162" i="76"/>
  <c r="C162" i="76"/>
  <c r="B163" i="76"/>
  <c r="C163" i="76"/>
  <c r="B164" i="76"/>
  <c r="C164" i="76"/>
  <c r="B165" i="76"/>
  <c r="C165" i="76"/>
  <c r="B166" i="76"/>
  <c r="C166" i="76"/>
  <c r="B167" i="76"/>
  <c r="C167" i="76"/>
  <c r="B168" i="76"/>
  <c r="C168" i="76"/>
  <c r="B169" i="76"/>
  <c r="C169" i="76"/>
  <c r="B170" i="76"/>
  <c r="C170" i="76"/>
  <c r="B171" i="76"/>
  <c r="C171" i="76"/>
  <c r="B172" i="76"/>
  <c r="C172" i="76"/>
  <c r="B173" i="76"/>
  <c r="C173" i="76"/>
  <c r="B174" i="76"/>
  <c r="C174" i="76"/>
  <c r="B175" i="76"/>
  <c r="C175" i="76"/>
  <c r="B176" i="76"/>
  <c r="C176" i="76"/>
  <c r="B177" i="76"/>
  <c r="C177" i="76"/>
  <c r="B178" i="76"/>
  <c r="C178" i="76"/>
  <c r="B179" i="76"/>
  <c r="C179" i="76"/>
  <c r="B180" i="76"/>
  <c r="C180" i="76"/>
  <c r="B181" i="76"/>
  <c r="C181" i="76"/>
  <c r="B182" i="76"/>
  <c r="C182" i="76"/>
  <c r="B183" i="76"/>
  <c r="C183" i="76"/>
  <c r="B184" i="76"/>
  <c r="C184" i="76"/>
  <c r="B185" i="76"/>
  <c r="C185" i="76"/>
  <c r="B186" i="76"/>
  <c r="C186" i="76"/>
  <c r="B187" i="76"/>
  <c r="C187" i="76"/>
  <c r="B188" i="76"/>
  <c r="C188" i="76"/>
  <c r="B189" i="76"/>
  <c r="C189" i="76"/>
  <c r="B190" i="76"/>
  <c r="C190" i="76"/>
  <c r="B191" i="76"/>
  <c r="C191" i="76"/>
  <c r="B192" i="76"/>
  <c r="C192" i="76"/>
  <c r="B193" i="76"/>
  <c r="C193" i="76"/>
  <c r="B194" i="76"/>
  <c r="C194" i="76"/>
  <c r="B195" i="76"/>
  <c r="C195" i="76"/>
  <c r="B196" i="76"/>
  <c r="C196" i="76"/>
  <c r="B197" i="76"/>
  <c r="C197" i="76"/>
  <c r="B198" i="76"/>
  <c r="C198" i="76"/>
  <c r="B199" i="76"/>
  <c r="C199" i="76"/>
  <c r="B200" i="76"/>
  <c r="C200" i="76"/>
  <c r="B201" i="76"/>
  <c r="C201" i="76"/>
  <c r="B202" i="76"/>
  <c r="C202" i="76"/>
  <c r="B203" i="76"/>
  <c r="C203" i="76"/>
  <c r="B204" i="76"/>
  <c r="C204" i="76"/>
  <c r="B205" i="76"/>
  <c r="C205" i="76"/>
  <c r="B206" i="76"/>
  <c r="C206" i="76"/>
  <c r="C4" i="76"/>
  <c r="B4" i="76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178" i="75"/>
  <c r="C179" i="75"/>
  <c r="C180" i="75"/>
  <c r="C181" i="75"/>
  <c r="C182" i="75"/>
  <c r="C183" i="75"/>
  <c r="C184" i="75"/>
  <c r="C185" i="75"/>
  <c r="C186" i="75"/>
  <c r="C187" i="75"/>
  <c r="C188" i="75"/>
  <c r="C189" i="75"/>
  <c r="C190" i="75"/>
  <c r="C191" i="75"/>
  <c r="C192" i="75"/>
  <c r="C193" i="75"/>
  <c r="C194" i="75"/>
  <c r="C195" i="75"/>
  <c r="C196" i="75"/>
  <c r="C197" i="75"/>
  <c r="C198" i="75"/>
  <c r="C199" i="75"/>
  <c r="C200" i="75"/>
  <c r="C201" i="75"/>
  <c r="C202" i="75"/>
  <c r="C203" i="75"/>
  <c r="C204" i="75"/>
  <c r="C205" i="75"/>
  <c r="C206" i="75"/>
  <c r="C4" i="75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153" i="75"/>
  <c r="B154" i="75"/>
  <c r="B155" i="75"/>
  <c r="B156" i="75"/>
  <c r="B157" i="75"/>
  <c r="B158" i="75"/>
  <c r="B159" i="75"/>
  <c r="B160" i="75"/>
  <c r="B161" i="75"/>
  <c r="B162" i="75"/>
  <c r="B163" i="75"/>
  <c r="B164" i="75"/>
  <c r="B165" i="75"/>
  <c r="B166" i="75"/>
  <c r="B167" i="75"/>
  <c r="B168" i="75"/>
  <c r="B169" i="75"/>
  <c r="B170" i="75"/>
  <c r="B171" i="75"/>
  <c r="B172" i="75"/>
  <c r="B173" i="75"/>
  <c r="B174" i="75"/>
  <c r="B175" i="75"/>
  <c r="B176" i="75"/>
  <c r="B177" i="75"/>
  <c r="B178" i="75"/>
  <c r="B179" i="75"/>
  <c r="B180" i="75"/>
  <c r="B181" i="75"/>
  <c r="B182" i="75"/>
  <c r="B183" i="75"/>
  <c r="B184" i="75"/>
  <c r="B185" i="75"/>
  <c r="B186" i="75"/>
  <c r="B187" i="75"/>
  <c r="B188" i="75"/>
  <c r="B189" i="75"/>
  <c r="B190" i="75"/>
  <c r="B191" i="75"/>
  <c r="B192" i="75"/>
  <c r="B193" i="75"/>
  <c r="B194" i="75"/>
  <c r="B195" i="75"/>
  <c r="B196" i="75"/>
  <c r="B197" i="75"/>
  <c r="B198" i="75"/>
  <c r="B199" i="75"/>
  <c r="B200" i="75"/>
  <c r="B201" i="75"/>
  <c r="B202" i="75"/>
  <c r="B203" i="75"/>
  <c r="B204" i="75"/>
  <c r="B205" i="75"/>
  <c r="B206" i="75"/>
  <c r="B4" i="75"/>
  <c r="C5" i="74"/>
  <c r="C6" i="74"/>
  <c r="C7" i="74"/>
  <c r="C8" i="74"/>
  <c r="C9" i="74"/>
  <c r="C10" i="74"/>
  <c r="C11" i="74"/>
  <c r="C12" i="74"/>
  <c r="C13" i="74"/>
  <c r="C14" i="74"/>
  <c r="C15" i="74"/>
  <c r="C16" i="74"/>
  <c r="C17" i="74"/>
  <c r="C18" i="74"/>
  <c r="C19" i="74"/>
  <c r="C20" i="74"/>
  <c r="C21" i="74"/>
  <c r="C22" i="74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2" i="74"/>
  <c r="C43" i="74"/>
  <c r="C44" i="74"/>
  <c r="C45" i="74"/>
  <c r="C46" i="74"/>
  <c r="C47" i="74"/>
  <c r="C48" i="74"/>
  <c r="C49" i="74"/>
  <c r="C50" i="74"/>
  <c r="C51" i="74"/>
  <c r="C52" i="74"/>
  <c r="C53" i="74"/>
  <c r="C54" i="74"/>
  <c r="C55" i="74"/>
  <c r="C56" i="74"/>
  <c r="C57" i="74"/>
  <c r="C58" i="74"/>
  <c r="C59" i="74"/>
  <c r="C60" i="74"/>
  <c r="C61" i="74"/>
  <c r="C62" i="74"/>
  <c r="C63" i="74"/>
  <c r="C64" i="74"/>
  <c r="C65" i="74"/>
  <c r="C66" i="74"/>
  <c r="C67" i="74"/>
  <c r="C68" i="74"/>
  <c r="C69" i="74"/>
  <c r="C70" i="74"/>
  <c r="C71" i="74"/>
  <c r="C72" i="74"/>
  <c r="C73" i="74"/>
  <c r="C74" i="74"/>
  <c r="C75" i="74"/>
  <c r="C76" i="74"/>
  <c r="C77" i="74"/>
  <c r="C78" i="74"/>
  <c r="C79" i="74"/>
  <c r="C80" i="74"/>
  <c r="C81" i="74"/>
  <c r="C82" i="74"/>
  <c r="C83" i="74"/>
  <c r="C84" i="74"/>
  <c r="C85" i="74"/>
  <c r="C86" i="74"/>
  <c r="C87" i="74"/>
  <c r="C88" i="74"/>
  <c r="C89" i="74"/>
  <c r="C90" i="74"/>
  <c r="C91" i="74"/>
  <c r="C92" i="74"/>
  <c r="C93" i="74"/>
  <c r="C94" i="74"/>
  <c r="C95" i="74"/>
  <c r="C96" i="74"/>
  <c r="C97" i="74"/>
  <c r="C98" i="74"/>
  <c r="C99" i="74"/>
  <c r="C100" i="74"/>
  <c r="C101" i="74"/>
  <c r="C102" i="74"/>
  <c r="C103" i="74"/>
  <c r="C104" i="74"/>
  <c r="C105" i="74"/>
  <c r="C106" i="74"/>
  <c r="C107" i="74"/>
  <c r="C108" i="74"/>
  <c r="C109" i="74"/>
  <c r="C110" i="74"/>
  <c r="C111" i="74"/>
  <c r="C112" i="74"/>
  <c r="C113" i="74"/>
  <c r="C114" i="74"/>
  <c r="C115" i="74"/>
  <c r="C116" i="74"/>
  <c r="C117" i="74"/>
  <c r="C118" i="74"/>
  <c r="C119" i="74"/>
  <c r="C120" i="74"/>
  <c r="C121" i="74"/>
  <c r="C122" i="74"/>
  <c r="C123" i="74"/>
  <c r="C124" i="74"/>
  <c r="C125" i="74"/>
  <c r="C126" i="74"/>
  <c r="C127" i="74"/>
  <c r="C128" i="74"/>
  <c r="C129" i="74"/>
  <c r="C130" i="74"/>
  <c r="C131" i="74"/>
  <c r="C132" i="74"/>
  <c r="C133" i="74"/>
  <c r="C134" i="74"/>
  <c r="C135" i="74"/>
  <c r="C136" i="74"/>
  <c r="C137" i="74"/>
  <c r="C138" i="74"/>
  <c r="C139" i="74"/>
  <c r="C140" i="74"/>
  <c r="C141" i="74"/>
  <c r="C142" i="74"/>
  <c r="C143" i="74"/>
  <c r="C144" i="74"/>
  <c r="C145" i="74"/>
  <c r="C146" i="74"/>
  <c r="C147" i="74"/>
  <c r="C148" i="74"/>
  <c r="C149" i="74"/>
  <c r="C150" i="74"/>
  <c r="C151" i="74"/>
  <c r="C152" i="74"/>
  <c r="C153" i="74"/>
  <c r="C154" i="74"/>
  <c r="C155" i="74"/>
  <c r="C156" i="74"/>
  <c r="C157" i="74"/>
  <c r="C158" i="74"/>
  <c r="C159" i="74"/>
  <c r="C160" i="74"/>
  <c r="C161" i="74"/>
  <c r="C162" i="74"/>
  <c r="C163" i="74"/>
  <c r="C164" i="74"/>
  <c r="C165" i="74"/>
  <c r="C166" i="74"/>
  <c r="C167" i="74"/>
  <c r="C168" i="74"/>
  <c r="C169" i="74"/>
  <c r="C170" i="74"/>
  <c r="C171" i="74"/>
  <c r="C172" i="74"/>
  <c r="C173" i="74"/>
  <c r="C174" i="74"/>
  <c r="C175" i="74"/>
  <c r="C176" i="74"/>
  <c r="C177" i="74"/>
  <c r="C178" i="74"/>
  <c r="C179" i="74"/>
  <c r="C180" i="74"/>
  <c r="C181" i="74"/>
  <c r="C182" i="74"/>
  <c r="C183" i="74"/>
  <c r="C184" i="74"/>
  <c r="C185" i="74"/>
  <c r="C186" i="74"/>
  <c r="C187" i="74"/>
  <c r="C188" i="74"/>
  <c r="C189" i="74"/>
  <c r="C190" i="74"/>
  <c r="C191" i="74"/>
  <c r="C192" i="74"/>
  <c r="C193" i="74"/>
  <c r="C194" i="74"/>
  <c r="C195" i="74"/>
  <c r="C196" i="74"/>
  <c r="C197" i="74"/>
  <c r="C198" i="74"/>
  <c r="C199" i="74"/>
  <c r="C200" i="74"/>
  <c r="C201" i="74"/>
  <c r="C202" i="74"/>
  <c r="C203" i="74"/>
  <c r="C204" i="74"/>
  <c r="C205" i="74"/>
  <c r="C206" i="74"/>
  <c r="C4" i="74"/>
  <c r="B5" i="73" l="1"/>
  <c r="B6" i="73"/>
  <c r="B7" i="73"/>
  <c r="B8" i="73"/>
  <c r="B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B104" i="73"/>
  <c r="B105" i="73"/>
  <c r="B106" i="73"/>
  <c r="B107" i="73"/>
  <c r="B108" i="73"/>
  <c r="B109" i="73"/>
  <c r="B110" i="73"/>
  <c r="B111" i="73"/>
  <c r="B112" i="73"/>
  <c r="B113" i="73"/>
  <c r="B114" i="73"/>
  <c r="B115" i="73"/>
  <c r="B116" i="73"/>
  <c r="B117" i="73"/>
  <c r="B118" i="73"/>
  <c r="B119" i="73"/>
  <c r="B120" i="73"/>
  <c r="B121" i="73"/>
  <c r="B122" i="73"/>
  <c r="B123" i="73"/>
  <c r="B124" i="73"/>
  <c r="B125" i="73"/>
  <c r="B126" i="73"/>
  <c r="B127" i="73"/>
  <c r="B128" i="73"/>
  <c r="B129" i="73"/>
  <c r="B130" i="73"/>
  <c r="B131" i="73"/>
  <c r="B132" i="73"/>
  <c r="B133" i="73"/>
  <c r="B134" i="73"/>
  <c r="B135" i="73"/>
  <c r="B136" i="73"/>
  <c r="B137" i="73"/>
  <c r="B138" i="73"/>
  <c r="B139" i="73"/>
  <c r="B140" i="73"/>
  <c r="B141" i="73"/>
  <c r="B142" i="73"/>
  <c r="B143" i="73"/>
  <c r="B144" i="73"/>
  <c r="B145" i="73"/>
  <c r="B146" i="73"/>
  <c r="B147" i="73"/>
  <c r="B148" i="73"/>
  <c r="B149" i="73"/>
  <c r="B150" i="73"/>
  <c r="B151" i="73"/>
  <c r="B152" i="73"/>
  <c r="B153" i="73"/>
  <c r="B154" i="73"/>
  <c r="B155" i="73"/>
  <c r="B156" i="73"/>
  <c r="B157" i="73"/>
  <c r="B158" i="73"/>
  <c r="B159" i="73"/>
  <c r="B160" i="73"/>
  <c r="B161" i="73"/>
  <c r="B162" i="73"/>
  <c r="B163" i="73"/>
  <c r="B164" i="73"/>
  <c r="B165" i="73"/>
  <c r="B166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2" i="73"/>
  <c r="B183" i="73"/>
  <c r="B184" i="73"/>
  <c r="B185" i="73"/>
  <c r="B186" i="73"/>
  <c r="B187" i="73"/>
  <c r="B188" i="73"/>
  <c r="B189" i="73"/>
  <c r="B190" i="73"/>
  <c r="B191" i="73"/>
  <c r="B192" i="73"/>
  <c r="B193" i="73"/>
  <c r="B194" i="73"/>
  <c r="B195" i="73"/>
  <c r="B196" i="73"/>
  <c r="B197" i="73"/>
  <c r="B198" i="73"/>
  <c r="B199" i="73"/>
  <c r="B200" i="73"/>
  <c r="B201" i="73"/>
  <c r="B202" i="73"/>
  <c r="B203" i="73"/>
  <c r="B204" i="73"/>
  <c r="B205" i="73"/>
  <c r="B206" i="73"/>
  <c r="B4" i="73"/>
  <c r="C5" i="73"/>
  <c r="C6" i="73"/>
  <c r="C7" i="73"/>
  <c r="C8" i="73"/>
  <c r="C9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C104" i="73"/>
  <c r="C105" i="73"/>
  <c r="C106" i="73"/>
  <c r="C107" i="73"/>
  <c r="C108" i="73"/>
  <c r="C109" i="73"/>
  <c r="C110" i="73"/>
  <c r="C111" i="73"/>
  <c r="C112" i="73"/>
  <c r="C113" i="73"/>
  <c r="C114" i="73"/>
  <c r="C115" i="73"/>
  <c r="C116" i="73"/>
  <c r="C117" i="73"/>
  <c r="C118" i="73"/>
  <c r="C119" i="73"/>
  <c r="C120" i="73"/>
  <c r="C121" i="73"/>
  <c r="C122" i="73"/>
  <c r="C123" i="73"/>
  <c r="C124" i="73"/>
  <c r="C125" i="73"/>
  <c r="C126" i="73"/>
  <c r="C127" i="73"/>
  <c r="C128" i="73"/>
  <c r="C129" i="73"/>
  <c r="C130" i="73"/>
  <c r="C131" i="73"/>
  <c r="C132" i="73"/>
  <c r="C133" i="73"/>
  <c r="C134" i="73"/>
  <c r="C135" i="73"/>
  <c r="C136" i="73"/>
  <c r="C137" i="73"/>
  <c r="C138" i="73"/>
  <c r="C139" i="73"/>
  <c r="C140" i="73"/>
  <c r="C141" i="73"/>
  <c r="C142" i="73"/>
  <c r="C143" i="73"/>
  <c r="C144" i="73"/>
  <c r="C145" i="73"/>
  <c r="C146" i="73"/>
  <c r="C147" i="73"/>
  <c r="C148" i="73"/>
  <c r="C149" i="73"/>
  <c r="C150" i="73"/>
  <c r="C151" i="73"/>
  <c r="C152" i="73"/>
  <c r="C153" i="73"/>
  <c r="C154" i="73"/>
  <c r="C155" i="73"/>
  <c r="C156" i="73"/>
  <c r="C157" i="73"/>
  <c r="C158" i="73"/>
  <c r="C159" i="73"/>
  <c r="C160" i="73"/>
  <c r="C161" i="73"/>
  <c r="C162" i="73"/>
  <c r="C163" i="73"/>
  <c r="C164" i="73"/>
  <c r="C165" i="73"/>
  <c r="C166" i="73"/>
  <c r="C167" i="73"/>
  <c r="C168" i="73"/>
  <c r="C169" i="73"/>
  <c r="C170" i="73"/>
  <c r="C171" i="73"/>
  <c r="C172" i="73"/>
  <c r="C173" i="73"/>
  <c r="C174" i="73"/>
  <c r="C175" i="73"/>
  <c r="C176" i="73"/>
  <c r="C177" i="73"/>
  <c r="C178" i="73"/>
  <c r="C179" i="73"/>
  <c r="C180" i="73"/>
  <c r="C181" i="73"/>
  <c r="C182" i="73"/>
  <c r="C183" i="73"/>
  <c r="C184" i="73"/>
  <c r="C185" i="73"/>
  <c r="C186" i="73"/>
  <c r="C187" i="73"/>
  <c r="C188" i="73"/>
  <c r="C189" i="73"/>
  <c r="C190" i="73"/>
  <c r="C191" i="73"/>
  <c r="C192" i="73"/>
  <c r="C193" i="73"/>
  <c r="C194" i="73"/>
  <c r="C195" i="73"/>
  <c r="C196" i="73"/>
  <c r="C197" i="73"/>
  <c r="C198" i="73"/>
  <c r="C199" i="73"/>
  <c r="C200" i="73"/>
  <c r="C201" i="73"/>
  <c r="C202" i="73"/>
  <c r="C203" i="73"/>
  <c r="C204" i="73"/>
  <c r="C205" i="73"/>
  <c r="C206" i="73"/>
  <c r="C4" i="73"/>
  <c r="A5" i="72" l="1"/>
  <c r="A6" i="72" s="1"/>
  <c r="A7" i="72" s="1"/>
  <c r="A8" i="72" s="1"/>
  <c r="A9" i="72" s="1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A191" i="72" s="1"/>
  <c r="A192" i="72" s="1"/>
  <c r="A193" i="72" s="1"/>
  <c r="A194" i="72" s="1"/>
  <c r="A195" i="72" s="1"/>
  <c r="A196" i="72" s="1"/>
  <c r="A197" i="72" s="1"/>
  <c r="A198" i="72" s="1"/>
  <c r="A199" i="72" s="1"/>
  <c r="A200" i="72" s="1"/>
  <c r="A201" i="72" s="1"/>
  <c r="A202" i="72" s="1"/>
  <c r="A203" i="72" s="1"/>
  <c r="A204" i="72" s="1"/>
  <c r="A205" i="72" s="1"/>
  <c r="A206" i="72" s="1"/>
  <c r="A207" i="72" s="1"/>
  <c r="A208" i="72" s="1"/>
  <c r="A209" i="72" s="1"/>
  <c r="A210" i="72" s="1"/>
  <c r="A211" i="72" s="1"/>
  <c r="A212" i="72" s="1"/>
  <c r="A213" i="72" s="1"/>
  <c r="A214" i="72" s="1"/>
  <c r="A215" i="72" s="1"/>
  <c r="A216" i="72" s="1"/>
  <c r="A217" i="72" s="1"/>
  <c r="A218" i="72" s="1"/>
  <c r="A219" i="72" s="1"/>
  <c r="A220" i="72" s="1"/>
  <c r="A221" i="72" s="1"/>
  <c r="A222" i="72" s="1"/>
  <c r="A223" i="72" s="1"/>
  <c r="A224" i="72" s="1"/>
  <c r="A225" i="72" s="1"/>
  <c r="A226" i="72" s="1"/>
  <c r="A227" i="72" s="1"/>
  <c r="A228" i="72" s="1"/>
  <c r="A229" i="72" s="1"/>
  <c r="A230" i="72" s="1"/>
  <c r="A231" i="72" s="1"/>
  <c r="A232" i="72" s="1"/>
  <c r="A233" i="72" s="1"/>
  <c r="A234" i="72" s="1"/>
  <c r="A235" i="72" s="1"/>
  <c r="A236" i="72" s="1"/>
  <c r="A237" i="72" s="1"/>
  <c r="A238" i="72" s="1"/>
  <c r="A239" i="72" s="1"/>
  <c r="A240" i="72" s="1"/>
  <c r="A241" i="72" s="1"/>
  <c r="A242" i="72" s="1"/>
  <c r="A243" i="72" s="1"/>
  <c r="A244" i="72" s="1"/>
  <c r="A245" i="72" s="1"/>
  <c r="A246" i="72" s="1"/>
  <c r="A247" i="72" s="1"/>
  <c r="A248" i="72" s="1"/>
  <c r="A249" i="72" s="1"/>
  <c r="A250" i="72" s="1"/>
  <c r="A251" i="72" s="1"/>
  <c r="A252" i="72" s="1"/>
  <c r="A253" i="72" s="1"/>
  <c r="A254" i="72" s="1"/>
  <c r="A255" i="72" s="1"/>
  <c r="A256" i="72" s="1"/>
  <c r="A257" i="72" s="1"/>
  <c r="A258" i="72" s="1"/>
  <c r="A259" i="72" s="1"/>
  <c r="A260" i="72" s="1"/>
  <c r="A261" i="72" s="1"/>
  <c r="A262" i="72" s="1"/>
  <c r="A263" i="72" s="1"/>
  <c r="A264" i="72" s="1"/>
  <c r="A265" i="72" s="1"/>
  <c r="A266" i="72" s="1"/>
  <c r="A267" i="72" s="1"/>
  <c r="A268" i="72" s="1"/>
  <c r="A269" i="72" s="1"/>
  <c r="A270" i="72" s="1"/>
  <c r="A271" i="72" s="1"/>
  <c r="A272" i="72" s="1"/>
  <c r="A273" i="72" s="1"/>
  <c r="A274" i="72" s="1"/>
  <c r="A275" i="72" s="1"/>
  <c r="A276" i="72" s="1"/>
  <c r="A277" i="72" s="1"/>
  <c r="A278" i="72" s="1"/>
  <c r="A279" i="72" s="1"/>
  <c r="A280" i="72" s="1"/>
  <c r="A281" i="72" s="1"/>
  <c r="A282" i="72" s="1"/>
  <c r="A283" i="72" s="1"/>
  <c r="A284" i="72" s="1"/>
  <c r="A285" i="72" s="1"/>
  <c r="A286" i="72" s="1"/>
  <c r="A287" i="72" s="1"/>
  <c r="A288" i="72" s="1"/>
  <c r="A289" i="72" s="1"/>
  <c r="A290" i="72" s="1"/>
  <c r="A291" i="72" s="1"/>
  <c r="A292" i="72" s="1"/>
  <c r="A293" i="72" s="1"/>
  <c r="A294" i="72" s="1"/>
  <c r="A295" i="72" s="1"/>
  <c r="A296" i="72" s="1"/>
  <c r="A297" i="72" s="1"/>
  <c r="A298" i="72" s="1"/>
  <c r="A299" i="72" s="1"/>
  <c r="A300" i="72" s="1"/>
  <c r="A301" i="72" s="1"/>
  <c r="A302" i="72" s="1"/>
  <c r="A303" i="72" s="1"/>
  <c r="C5" i="72"/>
  <c r="C6" i="72"/>
  <c r="C7" i="72"/>
  <c r="C8" i="72"/>
  <c r="C9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C37" i="72"/>
  <c r="C38" i="72"/>
  <c r="C39" i="72"/>
  <c r="C40" i="72"/>
  <c r="C41" i="72"/>
  <c r="C42" i="72"/>
  <c r="C43" i="72"/>
  <c r="C44" i="72"/>
  <c r="C45" i="72"/>
  <c r="C46" i="72"/>
  <c r="C47" i="72"/>
  <c r="C48" i="72"/>
  <c r="C49" i="72"/>
  <c r="C50" i="72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C64" i="72"/>
  <c r="C65" i="72"/>
  <c r="C66" i="72"/>
  <c r="C67" i="72"/>
  <c r="C68" i="72"/>
  <c r="C69" i="72"/>
  <c r="C70" i="72"/>
  <c r="C71" i="72"/>
  <c r="C72" i="72"/>
  <c r="C73" i="72"/>
  <c r="C74" i="72"/>
  <c r="C75" i="72"/>
  <c r="C76" i="72"/>
  <c r="C77" i="72"/>
  <c r="C78" i="72"/>
  <c r="C79" i="72"/>
  <c r="C80" i="72"/>
  <c r="C81" i="72"/>
  <c r="C82" i="72"/>
  <c r="C83" i="72"/>
  <c r="C84" i="72"/>
  <c r="C85" i="72"/>
  <c r="C86" i="72"/>
  <c r="C87" i="72"/>
  <c r="C88" i="72"/>
  <c r="C89" i="72"/>
  <c r="C90" i="72"/>
  <c r="C91" i="72"/>
  <c r="C92" i="72"/>
  <c r="C93" i="72"/>
  <c r="C94" i="72"/>
  <c r="C95" i="72"/>
  <c r="C96" i="72"/>
  <c r="C97" i="72"/>
  <c r="C98" i="72"/>
  <c r="C99" i="72"/>
  <c r="C100" i="72"/>
  <c r="C101" i="72"/>
  <c r="C102" i="72"/>
  <c r="C103" i="72"/>
  <c r="C104" i="72"/>
  <c r="C105" i="72"/>
  <c r="C106" i="72"/>
  <c r="C107" i="72"/>
  <c r="C108" i="72"/>
  <c r="C109" i="72"/>
  <c r="C110" i="72"/>
  <c r="C111" i="72"/>
  <c r="C112" i="72"/>
  <c r="C113" i="72"/>
  <c r="C114" i="72"/>
  <c r="C115" i="72"/>
  <c r="C116" i="72"/>
  <c r="C117" i="72"/>
  <c r="C118" i="72"/>
  <c r="C119" i="72"/>
  <c r="C120" i="72"/>
  <c r="C121" i="72"/>
  <c r="C122" i="72"/>
  <c r="C123" i="72"/>
  <c r="C124" i="72"/>
  <c r="C125" i="72"/>
  <c r="C126" i="72"/>
  <c r="C127" i="72"/>
  <c r="C128" i="72"/>
  <c r="C129" i="72"/>
  <c r="C130" i="72"/>
  <c r="C131" i="72"/>
  <c r="C132" i="72"/>
  <c r="C133" i="72"/>
  <c r="C134" i="72"/>
  <c r="C135" i="72"/>
  <c r="C136" i="72"/>
  <c r="C137" i="72"/>
  <c r="C138" i="72"/>
  <c r="C139" i="72"/>
  <c r="C140" i="72"/>
  <c r="C141" i="72"/>
  <c r="C142" i="72"/>
  <c r="C143" i="72"/>
  <c r="C144" i="72"/>
  <c r="C145" i="72"/>
  <c r="C146" i="72"/>
  <c r="C147" i="72"/>
  <c r="C148" i="72"/>
  <c r="C149" i="72"/>
  <c r="C150" i="72"/>
  <c r="C151" i="72"/>
  <c r="C152" i="72"/>
  <c r="C153" i="72"/>
  <c r="C154" i="72"/>
  <c r="C155" i="72"/>
  <c r="C156" i="72"/>
  <c r="C157" i="72"/>
  <c r="C158" i="72"/>
  <c r="C159" i="72"/>
  <c r="C160" i="72"/>
  <c r="C161" i="72"/>
  <c r="C162" i="72"/>
  <c r="C163" i="72"/>
  <c r="C164" i="72"/>
  <c r="C165" i="72"/>
  <c r="C166" i="72"/>
  <c r="C167" i="72"/>
  <c r="C168" i="72"/>
  <c r="C169" i="72"/>
  <c r="C170" i="72"/>
  <c r="C171" i="72"/>
  <c r="C172" i="72"/>
  <c r="C173" i="72"/>
  <c r="C174" i="72"/>
  <c r="C175" i="72"/>
  <c r="C176" i="72"/>
  <c r="C177" i="72"/>
  <c r="C178" i="72"/>
  <c r="C179" i="72"/>
  <c r="C180" i="72"/>
  <c r="C181" i="72"/>
  <c r="C182" i="72"/>
  <c r="C183" i="72"/>
  <c r="C184" i="72"/>
  <c r="C185" i="72"/>
  <c r="C186" i="72"/>
  <c r="C187" i="72"/>
  <c r="C188" i="72"/>
  <c r="C189" i="72"/>
  <c r="C190" i="72"/>
  <c r="C191" i="72"/>
  <c r="C192" i="72"/>
  <c r="C193" i="72"/>
  <c r="C194" i="72"/>
  <c r="C195" i="72"/>
  <c r="C196" i="72"/>
  <c r="C197" i="72"/>
  <c r="C198" i="72"/>
  <c r="C199" i="72"/>
  <c r="C200" i="72"/>
  <c r="C201" i="72"/>
  <c r="C202" i="72"/>
  <c r="C203" i="72"/>
  <c r="C204" i="72"/>
  <c r="C205" i="72"/>
  <c r="C206" i="72"/>
  <c r="C4" i="72"/>
  <c r="B5" i="72"/>
  <c r="B6" i="72"/>
  <c r="B7" i="72"/>
  <c r="B8" i="72"/>
  <c r="B9" i="72"/>
  <c r="B10" i="72"/>
  <c r="B11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52" i="72"/>
  <c r="B53" i="72"/>
  <c r="B54" i="72"/>
  <c r="B55" i="72"/>
  <c r="B56" i="72"/>
  <c r="B57" i="72"/>
  <c r="B58" i="72"/>
  <c r="B59" i="72"/>
  <c r="B60" i="72"/>
  <c r="B61" i="72"/>
  <c r="B62" i="72"/>
  <c r="B63" i="72"/>
  <c r="B64" i="72"/>
  <c r="B65" i="72"/>
  <c r="B66" i="72"/>
  <c r="B67" i="72"/>
  <c r="B68" i="72"/>
  <c r="B69" i="72"/>
  <c r="B70" i="72"/>
  <c r="B71" i="72"/>
  <c r="B72" i="72"/>
  <c r="B73" i="72"/>
  <c r="B74" i="72"/>
  <c r="B75" i="72"/>
  <c r="B76" i="72"/>
  <c r="B77" i="72"/>
  <c r="B78" i="72"/>
  <c r="B79" i="72"/>
  <c r="B80" i="72"/>
  <c r="B81" i="72"/>
  <c r="B82" i="72"/>
  <c r="B83" i="72"/>
  <c r="B84" i="72"/>
  <c r="B85" i="72"/>
  <c r="B86" i="72"/>
  <c r="B87" i="72"/>
  <c r="B88" i="72"/>
  <c r="B89" i="72"/>
  <c r="B90" i="72"/>
  <c r="B91" i="72"/>
  <c r="B92" i="72"/>
  <c r="B93" i="72"/>
  <c r="B94" i="72"/>
  <c r="B95" i="72"/>
  <c r="B96" i="72"/>
  <c r="B97" i="72"/>
  <c r="B98" i="72"/>
  <c r="B99" i="72"/>
  <c r="B100" i="72"/>
  <c r="B101" i="72"/>
  <c r="B102" i="72"/>
  <c r="B103" i="72"/>
  <c r="B104" i="72"/>
  <c r="B105" i="72"/>
  <c r="B106" i="72"/>
  <c r="B107" i="72"/>
  <c r="B108" i="72"/>
  <c r="B109" i="72"/>
  <c r="B110" i="72"/>
  <c r="B111" i="72"/>
  <c r="B112" i="72"/>
  <c r="B113" i="72"/>
  <c r="B114" i="72"/>
  <c r="B115" i="72"/>
  <c r="B116" i="72"/>
  <c r="B117" i="72"/>
  <c r="B118" i="72"/>
  <c r="B119" i="72"/>
  <c r="B120" i="72"/>
  <c r="B121" i="72"/>
  <c r="B122" i="72"/>
  <c r="B123" i="72"/>
  <c r="B124" i="72"/>
  <c r="B125" i="72"/>
  <c r="B126" i="72"/>
  <c r="B127" i="72"/>
  <c r="B128" i="72"/>
  <c r="B129" i="72"/>
  <c r="B130" i="72"/>
  <c r="B131" i="72"/>
  <c r="B132" i="72"/>
  <c r="B133" i="72"/>
  <c r="B134" i="72"/>
  <c r="B135" i="72"/>
  <c r="B136" i="72"/>
  <c r="B137" i="72"/>
  <c r="B138" i="72"/>
  <c r="B139" i="72"/>
  <c r="B140" i="72"/>
  <c r="B141" i="72"/>
  <c r="B142" i="72"/>
  <c r="B143" i="72"/>
  <c r="B144" i="72"/>
  <c r="B145" i="72"/>
  <c r="B146" i="72"/>
  <c r="B147" i="72"/>
  <c r="B148" i="72"/>
  <c r="B149" i="72"/>
  <c r="B150" i="72"/>
  <c r="B151" i="72"/>
  <c r="B152" i="72"/>
  <c r="B153" i="72"/>
  <c r="B154" i="72"/>
  <c r="B155" i="72"/>
  <c r="B156" i="72"/>
  <c r="B157" i="72"/>
  <c r="B158" i="72"/>
  <c r="B159" i="72"/>
  <c r="B160" i="72"/>
  <c r="B161" i="72"/>
  <c r="B162" i="72"/>
  <c r="B163" i="72"/>
  <c r="B164" i="72"/>
  <c r="B165" i="72"/>
  <c r="B166" i="72"/>
  <c r="B167" i="72"/>
  <c r="B168" i="72"/>
  <c r="B169" i="72"/>
  <c r="B170" i="72"/>
  <c r="B171" i="72"/>
  <c r="B172" i="72"/>
  <c r="B173" i="72"/>
  <c r="B174" i="72"/>
  <c r="B175" i="72"/>
  <c r="B176" i="72"/>
  <c r="B177" i="72"/>
  <c r="B178" i="72"/>
  <c r="B179" i="72"/>
  <c r="B180" i="72"/>
  <c r="B181" i="72"/>
  <c r="B182" i="72"/>
  <c r="B183" i="72"/>
  <c r="B184" i="72"/>
  <c r="B185" i="72"/>
  <c r="B186" i="72"/>
  <c r="B187" i="72"/>
  <c r="B188" i="72"/>
  <c r="B189" i="72"/>
  <c r="B190" i="72"/>
  <c r="B191" i="72"/>
  <c r="B192" i="72"/>
  <c r="B193" i="72"/>
  <c r="B194" i="72"/>
  <c r="B195" i="72"/>
  <c r="B196" i="72"/>
  <c r="B197" i="72"/>
  <c r="B198" i="72"/>
  <c r="B199" i="72"/>
  <c r="B200" i="72"/>
  <c r="B201" i="72"/>
  <c r="B202" i="72"/>
  <c r="B203" i="72"/>
  <c r="B204" i="72"/>
  <c r="B205" i="72"/>
  <c r="B206" i="72"/>
  <c r="B4" i="72"/>
  <c r="B5" i="71" l="1"/>
  <c r="B6" i="71"/>
  <c r="B7" i="71"/>
  <c r="B8" i="71"/>
  <c r="B9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84" i="71"/>
  <c r="B85" i="71"/>
  <c r="B86" i="71"/>
  <c r="B87" i="71"/>
  <c r="B88" i="71"/>
  <c r="B89" i="71"/>
  <c r="B90" i="71"/>
  <c r="B91" i="71"/>
  <c r="B92" i="71"/>
  <c r="B93" i="71"/>
  <c r="B94" i="71"/>
  <c r="B95" i="71"/>
  <c r="B96" i="71"/>
  <c r="B97" i="71"/>
  <c r="B98" i="71"/>
  <c r="B99" i="71"/>
  <c r="B100" i="71"/>
  <c r="B101" i="71"/>
  <c r="B102" i="71"/>
  <c r="B103" i="71"/>
  <c r="B104" i="71"/>
  <c r="B105" i="71"/>
  <c r="B106" i="71"/>
  <c r="B107" i="71"/>
  <c r="B108" i="71"/>
  <c r="B109" i="71"/>
  <c r="B110" i="71"/>
  <c r="B111" i="71"/>
  <c r="B112" i="71"/>
  <c r="B113" i="71"/>
  <c r="B114" i="71"/>
  <c r="B115" i="71"/>
  <c r="B116" i="71"/>
  <c r="B117" i="71"/>
  <c r="B118" i="71"/>
  <c r="B119" i="71"/>
  <c r="B120" i="71"/>
  <c r="B121" i="71"/>
  <c r="B122" i="71"/>
  <c r="B123" i="71"/>
  <c r="B124" i="71"/>
  <c r="B125" i="71"/>
  <c r="B126" i="71"/>
  <c r="B127" i="71"/>
  <c r="B128" i="71"/>
  <c r="B129" i="71"/>
  <c r="B130" i="71"/>
  <c r="B131" i="71"/>
  <c r="B132" i="71"/>
  <c r="B133" i="71"/>
  <c r="B134" i="71"/>
  <c r="B135" i="71"/>
  <c r="B136" i="71"/>
  <c r="B137" i="71"/>
  <c r="B138" i="71"/>
  <c r="B139" i="71"/>
  <c r="B140" i="71"/>
  <c r="B141" i="71"/>
  <c r="B142" i="71"/>
  <c r="B143" i="71"/>
  <c r="B144" i="71"/>
  <c r="B145" i="71"/>
  <c r="B146" i="71"/>
  <c r="B147" i="71"/>
  <c r="B148" i="71"/>
  <c r="B149" i="71"/>
  <c r="B150" i="71"/>
  <c r="B151" i="71"/>
  <c r="B152" i="71"/>
  <c r="B153" i="71"/>
  <c r="B154" i="71"/>
  <c r="B155" i="71"/>
  <c r="B156" i="71"/>
  <c r="B157" i="71"/>
  <c r="B158" i="71"/>
  <c r="B159" i="71"/>
  <c r="B160" i="71"/>
  <c r="B161" i="71"/>
  <c r="B162" i="71"/>
  <c r="B163" i="71"/>
  <c r="B164" i="71"/>
  <c r="B165" i="71"/>
  <c r="B166" i="71"/>
  <c r="B167" i="71"/>
  <c r="B168" i="71"/>
  <c r="B169" i="71"/>
  <c r="B170" i="71"/>
  <c r="B171" i="71"/>
  <c r="B172" i="71"/>
  <c r="B173" i="71"/>
  <c r="B174" i="71"/>
  <c r="B175" i="71"/>
  <c r="B176" i="71"/>
  <c r="B177" i="71"/>
  <c r="B178" i="71"/>
  <c r="B179" i="71"/>
  <c r="B180" i="71"/>
  <c r="B181" i="71"/>
  <c r="B182" i="71"/>
  <c r="B183" i="71"/>
  <c r="B184" i="71"/>
  <c r="B185" i="71"/>
  <c r="B186" i="71"/>
  <c r="B187" i="71"/>
  <c r="B188" i="71"/>
  <c r="B189" i="71"/>
  <c r="B190" i="71"/>
  <c r="B191" i="71"/>
  <c r="B192" i="71"/>
  <c r="B193" i="71"/>
  <c r="B194" i="71"/>
  <c r="B195" i="71"/>
  <c r="B196" i="71"/>
  <c r="B197" i="71"/>
  <c r="B198" i="71"/>
  <c r="B199" i="71"/>
  <c r="B200" i="71"/>
  <c r="B201" i="71"/>
  <c r="B202" i="71"/>
  <c r="B203" i="71"/>
  <c r="B204" i="71"/>
  <c r="B205" i="71"/>
  <c r="B206" i="71"/>
  <c r="B4" i="71"/>
  <c r="B150" i="70"/>
  <c r="C22" i="89"/>
  <c r="B5" i="70"/>
  <c r="B6" i="70"/>
  <c r="B7" i="70"/>
  <c r="B8" i="70"/>
  <c r="B9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89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B103" i="70"/>
  <c r="B104" i="70"/>
  <c r="B105" i="70"/>
  <c r="B106" i="70"/>
  <c r="B107" i="70"/>
  <c r="B108" i="70"/>
  <c r="B109" i="70"/>
  <c r="B110" i="70"/>
  <c r="B111" i="70"/>
  <c r="B112" i="70"/>
  <c r="B113" i="70"/>
  <c r="B114" i="70"/>
  <c r="B115" i="70"/>
  <c r="B116" i="70"/>
  <c r="B117" i="70"/>
  <c r="B118" i="70"/>
  <c r="B119" i="70"/>
  <c r="B120" i="70"/>
  <c r="B121" i="70"/>
  <c r="B122" i="70"/>
  <c r="B123" i="70"/>
  <c r="B124" i="70"/>
  <c r="B125" i="70"/>
  <c r="B126" i="70"/>
  <c r="B127" i="70"/>
  <c r="B128" i="70"/>
  <c r="B129" i="70"/>
  <c r="B130" i="70"/>
  <c r="B131" i="70"/>
  <c r="B132" i="70"/>
  <c r="B133" i="70"/>
  <c r="B134" i="70"/>
  <c r="B135" i="70"/>
  <c r="B136" i="70"/>
  <c r="B137" i="70"/>
  <c r="B138" i="70"/>
  <c r="B139" i="70"/>
  <c r="B140" i="70"/>
  <c r="B141" i="70"/>
  <c r="B142" i="70"/>
  <c r="B143" i="70"/>
  <c r="B144" i="70"/>
  <c r="B145" i="70"/>
  <c r="B146" i="70"/>
  <c r="B147" i="70"/>
  <c r="B148" i="70"/>
  <c r="B149" i="70"/>
  <c r="B151" i="70"/>
  <c r="B152" i="70"/>
  <c r="B153" i="70"/>
  <c r="B154" i="70"/>
  <c r="B155" i="70"/>
  <c r="B156" i="70"/>
  <c r="B157" i="70"/>
  <c r="B158" i="70"/>
  <c r="B159" i="70"/>
  <c r="B160" i="70"/>
  <c r="B161" i="70"/>
  <c r="B162" i="70"/>
  <c r="B163" i="70"/>
  <c r="B164" i="70"/>
  <c r="B165" i="70"/>
  <c r="B166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2" i="70"/>
  <c r="B183" i="70"/>
  <c r="B184" i="70"/>
  <c r="B185" i="70"/>
  <c r="B186" i="70"/>
  <c r="B187" i="70"/>
  <c r="B188" i="70"/>
  <c r="B189" i="70"/>
  <c r="B190" i="70"/>
  <c r="B191" i="70"/>
  <c r="B192" i="70"/>
  <c r="B193" i="70"/>
  <c r="B194" i="70"/>
  <c r="B195" i="70"/>
  <c r="B196" i="70"/>
  <c r="B197" i="70"/>
  <c r="B198" i="70"/>
  <c r="B199" i="70"/>
  <c r="B200" i="70"/>
  <c r="B201" i="70"/>
  <c r="B202" i="70"/>
  <c r="B203" i="70"/>
  <c r="B204" i="70"/>
  <c r="B205" i="70"/>
  <c r="B206" i="70"/>
  <c r="B4" i="69"/>
  <c r="B5" i="68"/>
  <c r="B6" i="68"/>
  <c r="B7" i="68"/>
  <c r="B8" i="68"/>
  <c r="B9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88" i="68"/>
  <c r="B89" i="68"/>
  <c r="B90" i="68"/>
  <c r="B91" i="68"/>
  <c r="B92" i="68"/>
  <c r="B93" i="68"/>
  <c r="B94" i="68"/>
  <c r="B95" i="68"/>
  <c r="B96" i="68"/>
  <c r="B97" i="68"/>
  <c r="B98" i="68"/>
  <c r="B99" i="68"/>
  <c r="B100" i="68"/>
  <c r="B101" i="68"/>
  <c r="B102" i="68"/>
  <c r="B103" i="68"/>
  <c r="B104" i="68"/>
  <c r="B105" i="68"/>
  <c r="B106" i="68"/>
  <c r="B107" i="68"/>
  <c r="B108" i="68"/>
  <c r="B109" i="68"/>
  <c r="B110" i="68"/>
  <c r="B111" i="68"/>
  <c r="B4" i="68"/>
  <c r="B5" i="74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67" i="74"/>
  <c r="B68" i="74"/>
  <c r="B69" i="74"/>
  <c r="B70" i="74"/>
  <c r="B71" i="74"/>
  <c r="B72" i="74"/>
  <c r="B73" i="74"/>
  <c r="B74" i="74"/>
  <c r="B75" i="74"/>
  <c r="B76" i="74"/>
  <c r="B77" i="74"/>
  <c r="B78" i="74"/>
  <c r="B79" i="74"/>
  <c r="B80" i="74"/>
  <c r="B81" i="74"/>
  <c r="B82" i="74"/>
  <c r="B83" i="74"/>
  <c r="B84" i="74"/>
  <c r="B85" i="74"/>
  <c r="B86" i="74"/>
  <c r="B87" i="74"/>
  <c r="B88" i="74"/>
  <c r="B89" i="74"/>
  <c r="B90" i="74"/>
  <c r="B91" i="74"/>
  <c r="B92" i="74"/>
  <c r="B93" i="74"/>
  <c r="B94" i="74"/>
  <c r="B95" i="74"/>
  <c r="B96" i="74"/>
  <c r="B97" i="74"/>
  <c r="B98" i="74"/>
  <c r="B99" i="74"/>
  <c r="B100" i="74"/>
  <c r="B101" i="74"/>
  <c r="B102" i="74"/>
  <c r="B103" i="74"/>
  <c r="B104" i="74"/>
  <c r="B105" i="74"/>
  <c r="B106" i="74"/>
  <c r="B107" i="74"/>
  <c r="B108" i="74"/>
  <c r="B109" i="74"/>
  <c r="B110" i="74"/>
  <c r="B111" i="74"/>
  <c r="B112" i="74"/>
  <c r="B113" i="74"/>
  <c r="B114" i="74"/>
  <c r="B115" i="74"/>
  <c r="B116" i="74"/>
  <c r="B117" i="74"/>
  <c r="B118" i="74"/>
  <c r="B119" i="74"/>
  <c r="B120" i="74"/>
  <c r="B121" i="74"/>
  <c r="B122" i="74"/>
  <c r="B123" i="74"/>
  <c r="B124" i="74"/>
  <c r="B125" i="74"/>
  <c r="B126" i="74"/>
  <c r="B127" i="74"/>
  <c r="B128" i="74"/>
  <c r="B129" i="74"/>
  <c r="B130" i="74"/>
  <c r="B131" i="74"/>
  <c r="B132" i="74"/>
  <c r="B133" i="74"/>
  <c r="B134" i="74"/>
  <c r="B135" i="74"/>
  <c r="B136" i="74"/>
  <c r="B137" i="74"/>
  <c r="B138" i="74"/>
  <c r="B139" i="74"/>
  <c r="B140" i="74"/>
  <c r="B141" i="74"/>
  <c r="B142" i="74"/>
  <c r="B143" i="74"/>
  <c r="B144" i="74"/>
  <c r="B145" i="74"/>
  <c r="B146" i="74"/>
  <c r="B147" i="74"/>
  <c r="B148" i="74"/>
  <c r="B149" i="74"/>
  <c r="B150" i="74"/>
  <c r="B151" i="74"/>
  <c r="B152" i="74"/>
  <c r="B153" i="74"/>
  <c r="B154" i="74"/>
  <c r="B155" i="74"/>
  <c r="B156" i="74"/>
  <c r="B157" i="74"/>
  <c r="B158" i="74"/>
  <c r="B159" i="74"/>
  <c r="B160" i="74"/>
  <c r="B161" i="74"/>
  <c r="B162" i="74"/>
  <c r="B163" i="74"/>
  <c r="B164" i="74"/>
  <c r="B165" i="74"/>
  <c r="B166" i="74"/>
  <c r="B167" i="74"/>
  <c r="B168" i="74"/>
  <c r="B169" i="74"/>
  <c r="B170" i="74"/>
  <c r="B171" i="74"/>
  <c r="B172" i="74"/>
  <c r="B173" i="74"/>
  <c r="B174" i="74"/>
  <c r="B175" i="74"/>
  <c r="B176" i="74"/>
  <c r="B177" i="74"/>
  <c r="B178" i="74"/>
  <c r="B179" i="74"/>
  <c r="B180" i="74"/>
  <c r="B181" i="74"/>
  <c r="B182" i="74"/>
  <c r="B183" i="74"/>
  <c r="B184" i="74"/>
  <c r="B185" i="74"/>
  <c r="B186" i="74"/>
  <c r="B187" i="74"/>
  <c r="B188" i="74"/>
  <c r="B189" i="74"/>
  <c r="B190" i="74"/>
  <c r="B191" i="74"/>
  <c r="B192" i="74"/>
  <c r="B193" i="74"/>
  <c r="B194" i="74"/>
  <c r="B195" i="74"/>
  <c r="B196" i="74"/>
  <c r="B197" i="74"/>
  <c r="B198" i="74"/>
  <c r="B199" i="74"/>
  <c r="B200" i="74"/>
  <c r="B201" i="74"/>
  <c r="B202" i="74"/>
  <c r="B203" i="74"/>
  <c r="B204" i="74"/>
  <c r="B205" i="74"/>
  <c r="B206" i="74"/>
  <c r="B4" i="74"/>
  <c r="F97" i="95"/>
  <c r="F10" i="95"/>
  <c r="F3" i="95"/>
  <c r="F6" i="95"/>
  <c r="E2" i="95"/>
  <c r="B2" i="95"/>
  <c r="A97" i="95" l="1"/>
  <c r="A96" i="95"/>
  <c r="A95" i="95"/>
  <c r="A94" i="95"/>
  <c r="A93" i="95"/>
  <c r="A92" i="95"/>
  <c r="A61" i="95"/>
  <c r="A60" i="95"/>
  <c r="A59" i="95"/>
  <c r="A58" i="95"/>
  <c r="A57" i="95"/>
  <c r="A56" i="95"/>
  <c r="A55" i="95"/>
  <c r="A54" i="95"/>
  <c r="A53" i="95"/>
  <c r="A52" i="95"/>
  <c r="A51" i="95"/>
  <c r="A50" i="95"/>
  <c r="A49" i="95"/>
  <c r="A48" i="95"/>
  <c r="A47" i="95"/>
  <c r="A46" i="95"/>
  <c r="A45" i="95"/>
  <c r="A44" i="95"/>
  <c r="A43" i="95"/>
  <c r="A42" i="95"/>
  <c r="A41" i="95"/>
  <c r="A40" i="95"/>
  <c r="A39" i="95"/>
  <c r="A38" i="95"/>
  <c r="A37" i="95"/>
  <c r="A36" i="95"/>
  <c r="A35" i="95"/>
  <c r="A34" i="95"/>
  <c r="A33" i="95"/>
  <c r="A32" i="95"/>
  <c r="A31" i="95"/>
  <c r="A30" i="95"/>
  <c r="A29" i="95"/>
  <c r="A28" i="95"/>
  <c r="A27" i="95"/>
  <c r="A26" i="95"/>
  <c r="A25" i="95"/>
  <c r="A24" i="95"/>
  <c r="A23" i="95"/>
  <c r="A22" i="95"/>
  <c r="A21" i="95"/>
  <c r="A20" i="95"/>
  <c r="A19" i="95"/>
  <c r="A18" i="95"/>
  <c r="A17" i="95"/>
  <c r="A16" i="95"/>
  <c r="A15" i="95"/>
  <c r="A14" i="95"/>
  <c r="A13" i="95"/>
  <c r="A12" i="95"/>
  <c r="A11" i="95"/>
  <c r="A10" i="95"/>
  <c r="A9" i="95"/>
  <c r="A8" i="95"/>
  <c r="A7" i="95"/>
  <c r="A6" i="95"/>
  <c r="A5" i="95"/>
  <c r="A4" i="95"/>
  <c r="A3" i="95"/>
  <c r="A2" i="95"/>
  <c r="K25" i="94"/>
  <c r="K26" i="94" s="1"/>
  <c r="K27" i="94" s="1"/>
  <c r="K28" i="94" s="1"/>
  <c r="K29" i="94" s="1"/>
  <c r="K30" i="94" s="1"/>
  <c r="G25" i="94"/>
  <c r="E25" i="94"/>
  <c r="C25" i="94"/>
  <c r="A25" i="94"/>
  <c r="V15" i="94"/>
  <c r="T15" i="94"/>
  <c r="R15" i="94"/>
  <c r="P15" i="94"/>
  <c r="N15" i="94"/>
  <c r="L15" i="94"/>
  <c r="K15" i="94"/>
  <c r="I15" i="94"/>
  <c r="G15" i="94"/>
  <c r="E15" i="94"/>
  <c r="C15" i="94"/>
  <c r="V5" i="94"/>
  <c r="T5" i="94"/>
  <c r="R5" i="94"/>
  <c r="P5" i="94"/>
  <c r="N5" i="94"/>
  <c r="A2" i="93"/>
  <c r="B3" i="92"/>
  <c r="F37" i="95"/>
  <c r="X57" i="90"/>
  <c r="R57" i="90"/>
  <c r="Q57" i="90"/>
  <c r="P57" i="90"/>
  <c r="J57" i="90"/>
  <c r="H57" i="90"/>
  <c r="F36" i="95" s="1"/>
  <c r="X56" i="90"/>
  <c r="R56" i="90"/>
  <c r="Q56" i="90"/>
  <c r="P56" i="90"/>
  <c r="J56" i="90"/>
  <c r="H56" i="90"/>
  <c r="F35" i="95" s="1"/>
  <c r="X55" i="90"/>
  <c r="R55" i="90"/>
  <c r="Q55" i="90"/>
  <c r="P55" i="90"/>
  <c r="J55" i="90"/>
  <c r="H55" i="90"/>
  <c r="F34" i="95" s="1"/>
  <c r="X54" i="90"/>
  <c r="R54" i="90"/>
  <c r="Q54" i="90"/>
  <c r="P54" i="90"/>
  <c r="J54" i="90"/>
  <c r="H54" i="90"/>
  <c r="F33" i="95" s="1"/>
  <c r="X53" i="90"/>
  <c r="R53" i="90"/>
  <c r="Q53" i="90"/>
  <c r="P53" i="90"/>
  <c r="H53" i="90"/>
  <c r="F32" i="95" s="1"/>
  <c r="Q52" i="90"/>
  <c r="P52" i="90"/>
  <c r="O52" i="90"/>
  <c r="N52" i="90"/>
  <c r="K52" i="90"/>
  <c r="H52" i="90"/>
  <c r="G52" i="90"/>
  <c r="F52" i="90"/>
  <c r="C52" i="90"/>
  <c r="X51" i="90"/>
  <c r="R51" i="90"/>
  <c r="Q51" i="90"/>
  <c r="P51" i="90"/>
  <c r="J51" i="90"/>
  <c r="I51" i="90"/>
  <c r="H51" i="90"/>
  <c r="Q50" i="90"/>
  <c r="P50" i="90"/>
  <c r="K50" i="90"/>
  <c r="H50" i="90"/>
  <c r="C50" i="90"/>
  <c r="F31" i="95"/>
  <c r="X47" i="90"/>
  <c r="R47" i="90"/>
  <c r="Q47" i="90"/>
  <c r="P47" i="90"/>
  <c r="F96" i="95" s="1"/>
  <c r="J47" i="90"/>
  <c r="I47" i="90"/>
  <c r="H47" i="90"/>
  <c r="F30" i="95" s="1"/>
  <c r="X46" i="90"/>
  <c r="R46" i="90"/>
  <c r="Q46" i="90"/>
  <c r="P46" i="90"/>
  <c r="F95" i="95" s="1"/>
  <c r="J46" i="90"/>
  <c r="I46" i="90"/>
  <c r="H46" i="90"/>
  <c r="F29" i="95" s="1"/>
  <c r="X45" i="90"/>
  <c r="R45" i="90"/>
  <c r="Q45" i="90"/>
  <c r="P45" i="90"/>
  <c r="F94" i="95" s="1"/>
  <c r="J45" i="90"/>
  <c r="I45" i="90"/>
  <c r="H45" i="90"/>
  <c r="F28" i="95" s="1"/>
  <c r="X44" i="90"/>
  <c r="R44" i="90"/>
  <c r="Q44" i="90"/>
  <c r="P44" i="90"/>
  <c r="F93" i="95" s="1"/>
  <c r="J44" i="90"/>
  <c r="I44" i="90"/>
  <c r="H44" i="90"/>
  <c r="F27" i="95" s="1"/>
  <c r="X43" i="90"/>
  <c r="R43" i="90"/>
  <c r="Q43" i="90"/>
  <c r="P43" i="90"/>
  <c r="F92" i="95" s="1"/>
  <c r="J43" i="90"/>
  <c r="I43" i="90"/>
  <c r="H43" i="90"/>
  <c r="F26" i="95" s="1"/>
  <c r="N42" i="90"/>
  <c r="J42" i="90"/>
  <c r="I42" i="90"/>
  <c r="X41" i="90"/>
  <c r="R41" i="90"/>
  <c r="Q41" i="90"/>
  <c r="P41" i="90"/>
  <c r="J41" i="90"/>
  <c r="I41" i="90"/>
  <c r="H41" i="90"/>
  <c r="Q40" i="90"/>
  <c r="P40" i="90"/>
  <c r="K40" i="90"/>
  <c r="J40" i="90"/>
  <c r="I40" i="90"/>
  <c r="H40" i="90"/>
  <c r="C40" i="90"/>
  <c r="Q39" i="90"/>
  <c r="P39" i="90"/>
  <c r="F61" i="95" s="1"/>
  <c r="J39" i="90"/>
  <c r="I39" i="90"/>
  <c r="H39" i="90"/>
  <c r="F25" i="95" s="1"/>
  <c r="X37" i="90"/>
  <c r="R37" i="90"/>
  <c r="Q37" i="90"/>
  <c r="P37" i="90"/>
  <c r="F60" i="95" s="1"/>
  <c r="J37" i="90"/>
  <c r="I37" i="90"/>
  <c r="H37" i="90"/>
  <c r="F24" i="95" s="1"/>
  <c r="X36" i="90"/>
  <c r="R36" i="90"/>
  <c r="Q36" i="90"/>
  <c r="P36" i="90"/>
  <c r="F59" i="95" s="1"/>
  <c r="J36" i="90"/>
  <c r="I36" i="90"/>
  <c r="H36" i="90"/>
  <c r="F23" i="95" s="1"/>
  <c r="X35" i="90"/>
  <c r="R35" i="90"/>
  <c r="Q35" i="90"/>
  <c r="P35" i="90"/>
  <c r="F58" i="95" s="1"/>
  <c r="J35" i="90"/>
  <c r="I35" i="90"/>
  <c r="H35" i="90"/>
  <c r="F22" i="95" s="1"/>
  <c r="X34" i="90"/>
  <c r="R34" i="90"/>
  <c r="Q34" i="90"/>
  <c r="P34" i="90"/>
  <c r="F57" i="95" s="1"/>
  <c r="J34" i="90"/>
  <c r="I34" i="90"/>
  <c r="H34" i="90"/>
  <c r="F21" i="95" s="1"/>
  <c r="X33" i="90"/>
  <c r="R33" i="90"/>
  <c r="Q33" i="90"/>
  <c r="P33" i="90"/>
  <c r="F56" i="95" s="1"/>
  <c r="J33" i="90"/>
  <c r="I33" i="90"/>
  <c r="H33" i="90"/>
  <c r="F20" i="95" s="1"/>
  <c r="Q32" i="90"/>
  <c r="P32" i="90"/>
  <c r="O32" i="90"/>
  <c r="N32" i="90"/>
  <c r="K32" i="90"/>
  <c r="J32" i="90"/>
  <c r="I32" i="90"/>
  <c r="H32" i="90"/>
  <c r="G32" i="90"/>
  <c r="F32" i="90"/>
  <c r="C32" i="90"/>
  <c r="X31" i="90"/>
  <c r="R31" i="90"/>
  <c r="Q31" i="90"/>
  <c r="P31" i="90"/>
  <c r="J31" i="90"/>
  <c r="I31" i="90"/>
  <c r="H31" i="90"/>
  <c r="R30" i="90"/>
  <c r="Q30" i="90"/>
  <c r="P30" i="90"/>
  <c r="K30" i="90"/>
  <c r="J30" i="90"/>
  <c r="I30" i="90"/>
  <c r="H30" i="90"/>
  <c r="C30" i="90"/>
  <c r="F55" i="95"/>
  <c r="J29" i="90"/>
  <c r="F19" i="95"/>
  <c r="X27" i="90"/>
  <c r="R27" i="90"/>
  <c r="Q27" i="90"/>
  <c r="P27" i="90"/>
  <c r="F54" i="95" s="1"/>
  <c r="J27" i="90"/>
  <c r="I27" i="90"/>
  <c r="H27" i="90"/>
  <c r="F18" i="95" s="1"/>
  <c r="X26" i="90"/>
  <c r="R26" i="90"/>
  <c r="Q26" i="90"/>
  <c r="P26" i="90"/>
  <c r="F53" i="95" s="1"/>
  <c r="J26" i="90"/>
  <c r="I26" i="90"/>
  <c r="H26" i="90"/>
  <c r="F17" i="95" s="1"/>
  <c r="X25" i="90"/>
  <c r="R25" i="90"/>
  <c r="Q25" i="90"/>
  <c r="P25" i="90"/>
  <c r="F52" i="95" s="1"/>
  <c r="J25" i="90"/>
  <c r="I25" i="90"/>
  <c r="H25" i="90"/>
  <c r="F16" i="95" s="1"/>
  <c r="X24" i="90"/>
  <c r="R24" i="90"/>
  <c r="Q24" i="90"/>
  <c r="P24" i="90"/>
  <c r="F51" i="95" s="1"/>
  <c r="J24" i="90"/>
  <c r="I24" i="90"/>
  <c r="H24" i="90"/>
  <c r="F15" i="95" s="1"/>
  <c r="X23" i="90"/>
  <c r="R23" i="90"/>
  <c r="Q23" i="90"/>
  <c r="P23" i="90"/>
  <c r="F50" i="95" s="1"/>
  <c r="J23" i="90"/>
  <c r="I23" i="90"/>
  <c r="H23" i="90"/>
  <c r="F14" i="95" s="1"/>
  <c r="X21" i="90"/>
  <c r="R21" i="90"/>
  <c r="Q21" i="90"/>
  <c r="P21" i="90"/>
  <c r="J21" i="90"/>
  <c r="I21" i="90"/>
  <c r="H21" i="90"/>
  <c r="S20" i="90"/>
  <c r="Q20" i="90"/>
  <c r="P20" i="90"/>
  <c r="K20" i="90"/>
  <c r="J20" i="90"/>
  <c r="I20" i="90"/>
  <c r="H20" i="90"/>
  <c r="C20" i="90"/>
  <c r="Q19" i="90"/>
  <c r="P19" i="90"/>
  <c r="F49" i="95" s="1"/>
  <c r="J19" i="90"/>
  <c r="I19" i="90"/>
  <c r="H19" i="90"/>
  <c r="F13" i="95" s="1"/>
  <c r="X17" i="90"/>
  <c r="R17" i="90"/>
  <c r="Q17" i="90"/>
  <c r="P17" i="90"/>
  <c r="F48" i="95" s="1"/>
  <c r="J17" i="90"/>
  <c r="I17" i="90"/>
  <c r="H17" i="90"/>
  <c r="F12" i="95" s="1"/>
  <c r="X16" i="90"/>
  <c r="R16" i="90"/>
  <c r="Q16" i="90"/>
  <c r="P16" i="90"/>
  <c r="F47" i="95" s="1"/>
  <c r="J16" i="90"/>
  <c r="I16" i="90"/>
  <c r="H16" i="90"/>
  <c r="F11" i="95" s="1"/>
  <c r="X15" i="90"/>
  <c r="R15" i="90"/>
  <c r="Q15" i="90"/>
  <c r="P15" i="90"/>
  <c r="F46" i="95" s="1"/>
  <c r="J15" i="90"/>
  <c r="I15" i="90"/>
  <c r="X14" i="90"/>
  <c r="R14" i="90"/>
  <c r="Q14" i="90"/>
  <c r="P14" i="90"/>
  <c r="F45" i="95" s="1"/>
  <c r="J14" i="90"/>
  <c r="I14" i="90"/>
  <c r="H14" i="90"/>
  <c r="F9" i="95" s="1"/>
  <c r="X13" i="90"/>
  <c r="R13" i="90"/>
  <c r="Q13" i="90"/>
  <c r="P13" i="90"/>
  <c r="F44" i="95" s="1"/>
  <c r="J13" i="90"/>
  <c r="I13" i="90"/>
  <c r="H13" i="90"/>
  <c r="F8" i="95" s="1"/>
  <c r="W12" i="90"/>
  <c r="V12" i="90"/>
  <c r="S12" i="90"/>
  <c r="R12" i="90"/>
  <c r="Q12" i="90"/>
  <c r="P12" i="90"/>
  <c r="O12" i="90"/>
  <c r="N12" i="90"/>
  <c r="K12" i="90"/>
  <c r="J12" i="90"/>
  <c r="I12" i="90"/>
  <c r="H12" i="90"/>
  <c r="G12" i="90"/>
  <c r="F12" i="90"/>
  <c r="C12" i="90"/>
  <c r="X11" i="90"/>
  <c r="R11" i="90"/>
  <c r="Q11" i="90"/>
  <c r="P11" i="90"/>
  <c r="J11" i="90"/>
  <c r="I11" i="90"/>
  <c r="H11" i="90"/>
  <c r="S10" i="90"/>
  <c r="R10" i="90"/>
  <c r="Q10" i="90"/>
  <c r="P10" i="90"/>
  <c r="K10" i="90"/>
  <c r="J10" i="90"/>
  <c r="I10" i="90"/>
  <c r="H10" i="90"/>
  <c r="C10" i="90"/>
  <c r="Q9" i="90"/>
  <c r="P9" i="90"/>
  <c r="F43" i="95" s="1"/>
  <c r="J9" i="90"/>
  <c r="I9" i="90"/>
  <c r="H9" i="90"/>
  <c r="F7" i="95" s="1"/>
  <c r="X7" i="90"/>
  <c r="R7" i="90"/>
  <c r="Q7" i="90"/>
  <c r="P7" i="90"/>
  <c r="F42" i="95" s="1"/>
  <c r="J7" i="90"/>
  <c r="I7" i="90"/>
  <c r="X6" i="90"/>
  <c r="R6" i="90"/>
  <c r="Q6" i="90"/>
  <c r="P6" i="90"/>
  <c r="F41" i="95" s="1"/>
  <c r="J6" i="90"/>
  <c r="I6" i="90"/>
  <c r="H6" i="90"/>
  <c r="F5" i="95" s="1"/>
  <c r="X5" i="90"/>
  <c r="R5" i="90"/>
  <c r="Q5" i="90"/>
  <c r="P5" i="90"/>
  <c r="F40" i="95" s="1"/>
  <c r="J5" i="90"/>
  <c r="I5" i="90"/>
  <c r="H5" i="90"/>
  <c r="F4" i="95" s="1"/>
  <c r="X4" i="90"/>
  <c r="R4" i="90"/>
  <c r="Q4" i="90"/>
  <c r="P4" i="90"/>
  <c r="F39" i="95" s="1"/>
  <c r="J4" i="90"/>
  <c r="I4" i="90"/>
  <c r="X3" i="90"/>
  <c r="R3" i="90"/>
  <c r="Q3" i="90"/>
  <c r="P3" i="90"/>
  <c r="F38" i="95" s="1"/>
  <c r="J3" i="90"/>
  <c r="I3" i="90"/>
  <c r="H3" i="90"/>
  <c r="F2" i="95" s="1"/>
  <c r="X2" i="90"/>
  <c r="R2" i="90"/>
  <c r="Q2" i="90"/>
  <c r="P2" i="90"/>
  <c r="J2" i="90"/>
  <c r="I2" i="90"/>
  <c r="H2" i="90"/>
  <c r="X1" i="90"/>
  <c r="S1" i="90"/>
  <c r="R1" i="90"/>
  <c r="Q1" i="90"/>
  <c r="P1" i="90"/>
  <c r="K1" i="90"/>
  <c r="J1" i="90"/>
  <c r="I1" i="90"/>
  <c r="H1" i="90"/>
  <c r="C1" i="90"/>
  <c r="V5" i="86"/>
  <c r="V6" i="86"/>
  <c r="V7" i="86"/>
  <c r="V8" i="86"/>
  <c r="V9" i="86"/>
  <c r="V10" i="86"/>
  <c r="V11" i="86"/>
  <c r="V12" i="86"/>
  <c r="V13" i="86"/>
  <c r="V14" i="86"/>
  <c r="V15" i="86"/>
  <c r="V16" i="86"/>
  <c r="V17" i="86"/>
  <c r="V18" i="86"/>
  <c r="V19" i="86"/>
  <c r="V20" i="86"/>
  <c r="V21" i="86"/>
  <c r="V22" i="86"/>
  <c r="V23" i="86"/>
  <c r="V24" i="86"/>
  <c r="V25" i="86"/>
  <c r="V26" i="86"/>
  <c r="V27" i="86"/>
  <c r="V28" i="86"/>
  <c r="V29" i="86"/>
  <c r="V30" i="86"/>
  <c r="V31" i="86"/>
  <c r="V32" i="86"/>
  <c r="V33" i="86"/>
  <c r="V34" i="86"/>
  <c r="V35" i="86"/>
  <c r="V36" i="86"/>
  <c r="V37" i="86"/>
  <c r="V38" i="86"/>
  <c r="V39" i="86"/>
  <c r="V40" i="86"/>
  <c r="V41" i="86"/>
  <c r="V42" i="86"/>
  <c r="V43" i="86"/>
  <c r="V44" i="86"/>
  <c r="V45" i="86"/>
  <c r="V46" i="86"/>
  <c r="V47" i="86"/>
  <c r="V48" i="86"/>
  <c r="V49" i="86"/>
  <c r="V50" i="86"/>
  <c r="V51" i="86"/>
  <c r="V52" i="86"/>
  <c r="V53" i="86"/>
  <c r="V54" i="86"/>
  <c r="V55" i="86"/>
  <c r="V56" i="86"/>
  <c r="V57" i="86"/>
  <c r="V58" i="86"/>
  <c r="V59" i="86"/>
  <c r="V60" i="86"/>
  <c r="V61" i="86"/>
  <c r="V62" i="86"/>
  <c r="V63" i="86"/>
  <c r="V64" i="86"/>
  <c r="V65" i="86"/>
  <c r="V66" i="86"/>
  <c r="V67" i="86"/>
  <c r="V68" i="86"/>
  <c r="V69" i="86"/>
  <c r="V70" i="86"/>
  <c r="V71" i="86"/>
  <c r="V72" i="86"/>
  <c r="V73" i="86"/>
  <c r="V74" i="86"/>
  <c r="V75" i="86"/>
  <c r="V76" i="86"/>
  <c r="V77" i="86"/>
  <c r="V78" i="86"/>
  <c r="V79" i="86"/>
  <c r="V80" i="86"/>
  <c r="V81" i="86"/>
  <c r="V82" i="86"/>
  <c r="V83" i="86"/>
  <c r="V84" i="86"/>
  <c r="V85" i="86"/>
  <c r="V86" i="86"/>
  <c r="V87" i="86"/>
  <c r="V88" i="86"/>
  <c r="V89" i="86"/>
  <c r="V90" i="86"/>
  <c r="V91" i="86"/>
  <c r="V92" i="86"/>
  <c r="V93" i="86"/>
  <c r="V94" i="86"/>
  <c r="V95" i="86"/>
  <c r="V96" i="86"/>
  <c r="V97" i="86"/>
  <c r="V98" i="86"/>
  <c r="V99" i="86"/>
  <c r="V100" i="86"/>
  <c r="V101" i="86"/>
  <c r="V102" i="86"/>
  <c r="V103" i="86"/>
  <c r="V104" i="86"/>
  <c r="V105" i="86"/>
  <c r="V106" i="86"/>
  <c r="V107" i="86"/>
  <c r="V108" i="86"/>
  <c r="V109" i="86"/>
  <c r="V110" i="86"/>
  <c r="V111" i="86"/>
  <c r="V112" i="86"/>
  <c r="V113" i="86"/>
  <c r="V114" i="86"/>
  <c r="V115" i="86"/>
  <c r="V116" i="86"/>
  <c r="V117" i="86"/>
  <c r="V118" i="86"/>
  <c r="V119" i="86"/>
  <c r="V120" i="86"/>
  <c r="V121" i="86"/>
  <c r="V122" i="86"/>
  <c r="V123" i="86"/>
  <c r="V124" i="86"/>
  <c r="V125" i="86"/>
  <c r="V126" i="86"/>
  <c r="V127" i="86"/>
  <c r="V128" i="86"/>
  <c r="V129" i="86"/>
  <c r="V130" i="86"/>
  <c r="V131" i="86"/>
  <c r="V132" i="86"/>
  <c r="V133" i="86"/>
  <c r="V134" i="86"/>
  <c r="V135" i="86"/>
  <c r="V136" i="86"/>
  <c r="V137" i="86"/>
  <c r="V138" i="86"/>
  <c r="V139" i="86"/>
  <c r="V140" i="86"/>
  <c r="V141" i="86"/>
  <c r="V142" i="86"/>
  <c r="V143" i="86"/>
  <c r="V144" i="86"/>
  <c r="V145" i="86"/>
  <c r="V146" i="86"/>
  <c r="V147" i="86"/>
  <c r="V148" i="86"/>
  <c r="V149" i="86"/>
  <c r="V150" i="86"/>
  <c r="V151" i="86"/>
  <c r="V152" i="86"/>
  <c r="V153" i="86"/>
  <c r="V154" i="86"/>
  <c r="V155" i="86"/>
  <c r="V156" i="86"/>
  <c r="V157" i="86"/>
  <c r="V158" i="86"/>
  <c r="V159" i="86"/>
  <c r="V160" i="86"/>
  <c r="V161" i="86"/>
  <c r="V162" i="86"/>
  <c r="V163" i="86"/>
  <c r="V164" i="86"/>
  <c r="V165" i="86"/>
  <c r="V166" i="86"/>
  <c r="V167" i="86"/>
  <c r="V168" i="86"/>
  <c r="V169" i="86"/>
  <c r="V170" i="86"/>
  <c r="V171" i="86"/>
  <c r="V172" i="86"/>
  <c r="V173" i="86"/>
  <c r="V174" i="86"/>
  <c r="V175" i="86"/>
  <c r="V176" i="86"/>
  <c r="V177" i="86"/>
  <c r="V178" i="86"/>
  <c r="V179" i="86"/>
  <c r="V180" i="86"/>
  <c r="V181" i="86"/>
  <c r="V182" i="86"/>
  <c r="V183" i="86"/>
  <c r="V184" i="86"/>
  <c r="V185" i="86"/>
  <c r="V186" i="86"/>
  <c r="V187" i="86"/>
  <c r="V188" i="86"/>
  <c r="V189" i="86"/>
  <c r="V190" i="86"/>
  <c r="V191" i="86"/>
  <c r="V192" i="86"/>
  <c r="V193" i="86"/>
  <c r="V194" i="86"/>
  <c r="V195" i="86"/>
  <c r="V196" i="86"/>
  <c r="V197" i="86"/>
  <c r="V198" i="86"/>
  <c r="V199" i="86"/>
  <c r="V200" i="86"/>
  <c r="V201" i="86"/>
  <c r="V202" i="86"/>
  <c r="V203" i="86"/>
  <c r="V204" i="86"/>
  <c r="V205" i="86"/>
  <c r="V206" i="86"/>
  <c r="V4" i="86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4" i="3"/>
  <c r="A5" i="88"/>
  <c r="A6" i="88" s="1"/>
  <c r="A7" i="88" s="1"/>
  <c r="A8" i="88" s="1"/>
  <c r="A9" i="88" s="1"/>
  <c r="A10" i="88" s="1"/>
  <c r="A11" i="88" s="1"/>
  <c r="A12" i="88" s="1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A45" i="88" s="1"/>
  <c r="A46" i="88" s="1"/>
  <c r="A47" i="88" s="1"/>
  <c r="A48" i="88" s="1"/>
  <c r="A49" i="88" s="1"/>
  <c r="A50" i="88" s="1"/>
  <c r="A51" i="88" s="1"/>
  <c r="A52" i="88" s="1"/>
  <c r="A53" i="88" s="1"/>
  <c r="A54" i="88" s="1"/>
  <c r="A55" i="88" s="1"/>
  <c r="A56" i="88" s="1"/>
  <c r="A57" i="88" s="1"/>
  <c r="A58" i="88" s="1"/>
  <c r="A59" i="88" s="1"/>
  <c r="A60" i="88" s="1"/>
  <c r="A61" i="88" s="1"/>
  <c r="A62" i="88" s="1"/>
  <c r="A63" i="88" s="1"/>
  <c r="A64" i="88" s="1"/>
  <c r="A65" i="88" s="1"/>
  <c r="A66" i="88" s="1"/>
  <c r="A67" i="88" s="1"/>
  <c r="A68" i="88" s="1"/>
  <c r="A69" i="88" s="1"/>
  <c r="A70" i="88" s="1"/>
  <c r="A71" i="88" s="1"/>
  <c r="A72" i="88" s="1"/>
  <c r="A73" i="88" s="1"/>
  <c r="A74" i="88" s="1"/>
  <c r="A75" i="88" s="1"/>
  <c r="A76" i="88" s="1"/>
  <c r="A77" i="88" s="1"/>
  <c r="A78" i="88" s="1"/>
  <c r="A79" i="88" s="1"/>
  <c r="A80" i="88" s="1"/>
  <c r="A81" i="88" s="1"/>
  <c r="A82" i="88" s="1"/>
  <c r="A83" i="88" s="1"/>
  <c r="A84" i="88" s="1"/>
  <c r="A85" i="88" s="1"/>
  <c r="A86" i="88" s="1"/>
  <c r="A87" i="88" s="1"/>
  <c r="A88" i="88" s="1"/>
  <c r="A89" i="88" s="1"/>
  <c r="A90" i="88" s="1"/>
  <c r="A91" i="88" s="1"/>
  <c r="A92" i="88" s="1"/>
  <c r="A93" i="88" s="1"/>
  <c r="A94" i="88" s="1"/>
  <c r="A95" i="88" s="1"/>
  <c r="A96" i="88" s="1"/>
  <c r="A97" i="88" s="1"/>
  <c r="A98" i="88" s="1"/>
  <c r="A99" i="88" s="1"/>
  <c r="A100" i="88" s="1"/>
  <c r="A101" i="88" s="1"/>
  <c r="A102" i="88" s="1"/>
  <c r="A103" i="88" s="1"/>
  <c r="A104" i="88" s="1"/>
  <c r="A105" i="88" s="1"/>
  <c r="A106" i="88" s="1"/>
  <c r="A107" i="88" s="1"/>
  <c r="A108" i="88" s="1"/>
  <c r="A109" i="88" s="1"/>
  <c r="A110" i="88" s="1"/>
  <c r="A111" i="88" s="1"/>
  <c r="A112" i="88" s="1"/>
  <c r="A113" i="88" s="1"/>
  <c r="A114" i="88" s="1"/>
  <c r="A115" i="88" s="1"/>
  <c r="A116" i="88" s="1"/>
  <c r="A117" i="88" s="1"/>
  <c r="A118" i="88" s="1"/>
  <c r="A119" i="88" s="1"/>
  <c r="A120" i="88" s="1"/>
  <c r="A121" i="88" s="1"/>
  <c r="A122" i="88" s="1"/>
  <c r="A123" i="88" s="1"/>
  <c r="A124" i="88" s="1"/>
  <c r="A125" i="88" s="1"/>
  <c r="A126" i="88" s="1"/>
  <c r="A127" i="88" s="1"/>
  <c r="A128" i="88" s="1"/>
  <c r="A129" i="88" s="1"/>
  <c r="A130" i="88" s="1"/>
  <c r="A131" i="88" s="1"/>
  <c r="A132" i="88" s="1"/>
  <c r="A133" i="88" s="1"/>
  <c r="A134" i="88" s="1"/>
  <c r="A135" i="88" s="1"/>
  <c r="A136" i="88" s="1"/>
  <c r="A137" i="88" s="1"/>
  <c r="A138" i="88" s="1"/>
  <c r="A139" i="88" s="1"/>
  <c r="A140" i="88" s="1"/>
  <c r="A141" i="88" s="1"/>
  <c r="A142" i="88" s="1"/>
  <c r="A143" i="88" s="1"/>
  <c r="A144" i="88" s="1"/>
  <c r="A145" i="88" s="1"/>
  <c r="A146" i="88" s="1"/>
  <c r="A147" i="88" s="1"/>
  <c r="A148" i="88" s="1"/>
  <c r="A149" i="88" s="1"/>
  <c r="A150" i="88" s="1"/>
  <c r="A151" i="88" s="1"/>
  <c r="A152" i="88" s="1"/>
  <c r="A153" i="88" s="1"/>
  <c r="A154" i="88" s="1"/>
  <c r="A155" i="88" s="1"/>
  <c r="A156" i="88" s="1"/>
  <c r="A157" i="88" s="1"/>
  <c r="A158" i="88" s="1"/>
  <c r="A159" i="88" s="1"/>
  <c r="A160" i="88" s="1"/>
  <c r="A161" i="88" s="1"/>
  <c r="A162" i="88" s="1"/>
  <c r="A163" i="88" s="1"/>
  <c r="A164" i="88" s="1"/>
  <c r="A165" i="88" s="1"/>
  <c r="A166" i="88" s="1"/>
  <c r="A167" i="88" s="1"/>
  <c r="A168" i="88" s="1"/>
  <c r="A169" i="88" s="1"/>
  <c r="A170" i="88" s="1"/>
  <c r="A171" i="88" s="1"/>
  <c r="A172" i="88" s="1"/>
  <c r="A173" i="88" s="1"/>
  <c r="A174" i="88" s="1"/>
  <c r="A175" i="88" s="1"/>
  <c r="A176" i="88" s="1"/>
  <c r="A177" i="88" s="1"/>
  <c r="A178" i="88" s="1"/>
  <c r="A179" i="88" s="1"/>
  <c r="A180" i="88" s="1"/>
  <c r="A181" i="88" s="1"/>
  <c r="A182" i="88" s="1"/>
  <c r="A183" i="88" s="1"/>
  <c r="A184" i="88" s="1"/>
  <c r="A185" i="88" s="1"/>
  <c r="A186" i="88" s="1"/>
  <c r="A187" i="88" s="1"/>
  <c r="A188" i="88" s="1"/>
  <c r="A189" i="88" s="1"/>
  <c r="A190" i="88" s="1"/>
  <c r="A191" i="88" s="1"/>
  <c r="A192" i="88" s="1"/>
  <c r="A193" i="88" s="1"/>
  <c r="A194" i="88" s="1"/>
  <c r="A195" i="88" s="1"/>
  <c r="A196" i="88" s="1"/>
  <c r="A197" i="88" s="1"/>
  <c r="A198" i="88" s="1"/>
  <c r="A199" i="88" s="1"/>
  <c r="A200" i="88" s="1"/>
  <c r="A201" i="88" s="1"/>
  <c r="A202" i="88" s="1"/>
  <c r="A203" i="88" s="1"/>
  <c r="A204" i="88" s="1"/>
  <c r="A205" i="88" s="1"/>
  <c r="A206" i="88" s="1"/>
  <c r="A207" i="88" s="1"/>
  <c r="A208" i="88" s="1"/>
  <c r="A209" i="88" s="1"/>
  <c r="A210" i="88" s="1"/>
  <c r="A211" i="88" s="1"/>
  <c r="A212" i="88" s="1"/>
  <c r="A213" i="88" s="1"/>
  <c r="A214" i="88" s="1"/>
  <c r="A215" i="88" s="1"/>
  <c r="A216" i="88" s="1"/>
  <c r="A217" i="88" s="1"/>
  <c r="A218" i="88" s="1"/>
  <c r="A219" i="88" s="1"/>
  <c r="A5" i="84"/>
  <c r="A6" i="84" s="1"/>
  <c r="A7" i="84" s="1"/>
  <c r="A8" i="84" s="1"/>
  <c r="A9" i="84" s="1"/>
  <c r="A10" i="84" s="1"/>
  <c r="A11" i="84" s="1"/>
  <c r="A12" i="84" s="1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A45" i="84" s="1"/>
  <c r="A46" i="84" s="1"/>
  <c r="A47" i="84" s="1"/>
  <c r="A48" i="84" s="1"/>
  <c r="A49" i="84" s="1"/>
  <c r="A50" i="84" s="1"/>
  <c r="A51" i="84" s="1"/>
  <c r="A52" i="84" s="1"/>
  <c r="A53" i="84" s="1"/>
  <c r="A54" i="84" s="1"/>
  <c r="A55" i="84" s="1"/>
  <c r="A56" i="84" s="1"/>
  <c r="A57" i="84" s="1"/>
  <c r="A58" i="84" s="1"/>
  <c r="A59" i="84" s="1"/>
  <c r="A60" i="84" s="1"/>
  <c r="A61" i="84" s="1"/>
  <c r="A62" i="84" s="1"/>
  <c r="A63" i="84" s="1"/>
  <c r="A64" i="84" s="1"/>
  <c r="A65" i="84" s="1"/>
  <c r="A66" i="84" s="1"/>
  <c r="A67" i="84" s="1"/>
  <c r="A68" i="84" s="1"/>
  <c r="A69" i="84" s="1"/>
  <c r="A70" i="84" s="1"/>
  <c r="A71" i="84" s="1"/>
  <c r="A72" i="84" s="1"/>
  <c r="A73" i="84" s="1"/>
  <c r="A74" i="84" s="1"/>
  <c r="A75" i="84" s="1"/>
  <c r="A76" i="84" s="1"/>
  <c r="A77" i="84" s="1"/>
  <c r="A78" i="84" s="1"/>
  <c r="A79" i="84" s="1"/>
  <c r="A80" i="84" s="1"/>
  <c r="A81" i="84" s="1"/>
  <c r="A82" i="84" s="1"/>
  <c r="A83" i="84" s="1"/>
  <c r="A84" i="84" s="1"/>
  <c r="A85" i="84" s="1"/>
  <c r="A86" i="84" s="1"/>
  <c r="A87" i="84" s="1"/>
  <c r="A88" i="84" s="1"/>
  <c r="A89" i="84" s="1"/>
  <c r="A90" i="84" s="1"/>
  <c r="A91" i="84" s="1"/>
  <c r="A92" i="84" s="1"/>
  <c r="A93" i="84" s="1"/>
  <c r="A94" i="84" s="1"/>
  <c r="A95" i="84" s="1"/>
  <c r="A96" i="84" s="1"/>
  <c r="A97" i="84" s="1"/>
  <c r="A98" i="84" s="1"/>
  <c r="A99" i="84" s="1"/>
  <c r="A100" i="84" s="1"/>
  <c r="A101" i="84" s="1"/>
  <c r="A102" i="84" s="1"/>
  <c r="A103" i="84" s="1"/>
  <c r="A104" i="84" s="1"/>
  <c r="A105" i="84" s="1"/>
  <c r="A106" i="84" s="1"/>
  <c r="A107" i="84" s="1"/>
  <c r="A108" i="84" s="1"/>
  <c r="A109" i="84" s="1"/>
  <c r="A110" i="84" s="1"/>
  <c r="A111" i="84" s="1"/>
  <c r="A112" i="84" s="1"/>
  <c r="A113" i="84" s="1"/>
  <c r="A114" i="84" s="1"/>
  <c r="A115" i="84" s="1"/>
  <c r="A116" i="84" s="1"/>
  <c r="A117" i="84" s="1"/>
  <c r="A118" i="84" s="1"/>
  <c r="A119" i="84" s="1"/>
  <c r="A120" i="84" s="1"/>
  <c r="A121" i="84" s="1"/>
  <c r="A122" i="84" s="1"/>
  <c r="A123" i="84" s="1"/>
  <c r="A124" i="84" s="1"/>
  <c r="A125" i="84" s="1"/>
  <c r="A126" i="84" s="1"/>
  <c r="A127" i="84" s="1"/>
  <c r="A128" i="84" s="1"/>
  <c r="A129" i="84" s="1"/>
  <c r="A130" i="84" s="1"/>
  <c r="A131" i="84" s="1"/>
  <c r="A132" i="84" s="1"/>
  <c r="A133" i="84" s="1"/>
  <c r="A134" i="84" s="1"/>
  <c r="A135" i="84" s="1"/>
  <c r="A136" i="84" s="1"/>
  <c r="A137" i="84" s="1"/>
  <c r="A138" i="84" s="1"/>
  <c r="A139" i="84" s="1"/>
  <c r="A140" i="84" s="1"/>
  <c r="A141" i="84" s="1"/>
  <c r="A142" i="84" s="1"/>
  <c r="A143" i="84" s="1"/>
  <c r="A144" i="84" s="1"/>
  <c r="A145" i="84" s="1"/>
  <c r="A146" i="84" s="1"/>
  <c r="A147" i="84" s="1"/>
  <c r="A148" i="84" s="1"/>
  <c r="A149" i="84" s="1"/>
  <c r="A150" i="84" s="1"/>
  <c r="A151" i="84" s="1"/>
  <c r="A152" i="84" s="1"/>
  <c r="A153" i="84" s="1"/>
  <c r="A154" i="84" s="1"/>
  <c r="A155" i="84" s="1"/>
  <c r="A156" i="84" s="1"/>
  <c r="A157" i="84" s="1"/>
  <c r="A158" i="84" s="1"/>
  <c r="A159" i="84" s="1"/>
  <c r="A160" i="84" s="1"/>
  <c r="A161" i="84" s="1"/>
  <c r="A162" i="84" s="1"/>
  <c r="A163" i="84" s="1"/>
  <c r="A164" i="84" s="1"/>
  <c r="A165" i="84" s="1"/>
  <c r="A166" i="84" s="1"/>
  <c r="A167" i="84" s="1"/>
  <c r="A168" i="84" s="1"/>
  <c r="A169" i="84" s="1"/>
  <c r="A170" i="84" s="1"/>
  <c r="A171" i="84" s="1"/>
  <c r="A172" i="84" s="1"/>
  <c r="A173" i="84" s="1"/>
  <c r="A174" i="84" s="1"/>
  <c r="A175" i="84" s="1"/>
  <c r="A176" i="84" s="1"/>
  <c r="A177" i="84" s="1"/>
  <c r="A178" i="84" s="1"/>
  <c r="A179" i="84" s="1"/>
  <c r="A180" i="84" s="1"/>
  <c r="A181" i="84" s="1"/>
  <c r="A182" i="84" s="1"/>
  <c r="A183" i="84" s="1"/>
  <c r="A184" i="84" s="1"/>
  <c r="A185" i="84" s="1"/>
  <c r="A186" i="84" s="1"/>
  <c r="A187" i="84" s="1"/>
  <c r="A188" i="84" s="1"/>
  <c r="A189" i="84" s="1"/>
  <c r="A190" i="84" s="1"/>
  <c r="A191" i="84" s="1"/>
  <c r="A192" i="84" s="1"/>
  <c r="A193" i="84" s="1"/>
  <c r="A194" i="84" s="1"/>
  <c r="A195" i="84" s="1"/>
  <c r="A196" i="84" s="1"/>
  <c r="A197" i="84" s="1"/>
  <c r="A198" i="84" s="1"/>
  <c r="A199" i="84" s="1"/>
  <c r="A200" i="84" s="1"/>
  <c r="A201" i="84" s="1"/>
  <c r="A202" i="84" s="1"/>
  <c r="A203" i="84" s="1"/>
  <c r="A204" i="84" s="1"/>
  <c r="A205" i="84" s="1"/>
  <c r="A206" i="84" s="1"/>
  <c r="A207" i="84" s="1"/>
  <c r="A208" i="84" s="1"/>
  <c r="A209" i="84" s="1"/>
  <c r="A210" i="84" s="1"/>
  <c r="A211" i="84" s="1"/>
  <c r="A212" i="84" s="1"/>
  <c r="A213" i="84" s="1"/>
  <c r="A214" i="84" s="1"/>
  <c r="A215" i="84" s="1"/>
  <c r="A216" i="84" s="1"/>
  <c r="A217" i="84" s="1"/>
  <c r="A218" i="84" s="1"/>
  <c r="A219" i="84" s="1"/>
  <c r="A220" i="84" s="1"/>
  <c r="A5" i="83"/>
  <c r="A6" i="83" s="1"/>
  <c r="A7" i="83" s="1"/>
  <c r="A8" i="83" s="1"/>
  <c r="A9" i="83" s="1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A48" i="83" s="1"/>
  <c r="A49" i="83" s="1"/>
  <c r="A50" i="83" s="1"/>
  <c r="A51" i="83" s="1"/>
  <c r="A52" i="83" s="1"/>
  <c r="A53" i="83" s="1"/>
  <c r="A54" i="83" s="1"/>
  <c r="A55" i="83" s="1"/>
  <c r="A56" i="83" s="1"/>
  <c r="A57" i="83" s="1"/>
  <c r="A58" i="83" s="1"/>
  <c r="A59" i="83" s="1"/>
  <c r="A60" i="83" s="1"/>
  <c r="A61" i="83" s="1"/>
  <c r="A62" i="83" s="1"/>
  <c r="A63" i="83" s="1"/>
  <c r="A64" i="83" s="1"/>
  <c r="A65" i="83" s="1"/>
  <c r="A66" i="83" s="1"/>
  <c r="A67" i="83" s="1"/>
  <c r="A68" i="83" s="1"/>
  <c r="A69" i="83" s="1"/>
  <c r="A70" i="83" s="1"/>
  <c r="A71" i="83" s="1"/>
  <c r="A72" i="83" s="1"/>
  <c r="A73" i="83" s="1"/>
  <c r="A74" i="83" s="1"/>
  <c r="A75" i="83" s="1"/>
  <c r="A76" i="83" s="1"/>
  <c r="A77" i="83" s="1"/>
  <c r="A78" i="83" s="1"/>
  <c r="A79" i="83" s="1"/>
  <c r="A80" i="83" s="1"/>
  <c r="A81" i="83" s="1"/>
  <c r="A82" i="83" s="1"/>
  <c r="A83" i="83" s="1"/>
  <c r="A84" i="83" s="1"/>
  <c r="A85" i="83" s="1"/>
  <c r="A86" i="83" s="1"/>
  <c r="A87" i="83" s="1"/>
  <c r="A88" i="83" s="1"/>
  <c r="A89" i="83" s="1"/>
  <c r="A90" i="83" s="1"/>
  <c r="A91" i="83" s="1"/>
  <c r="A92" i="83" s="1"/>
  <c r="A93" i="83" s="1"/>
  <c r="A94" i="83" s="1"/>
  <c r="A95" i="83" s="1"/>
  <c r="A96" i="83" s="1"/>
  <c r="A97" i="83" s="1"/>
  <c r="A98" i="83" s="1"/>
  <c r="A99" i="83" s="1"/>
  <c r="A100" i="83" s="1"/>
  <c r="A101" i="83" s="1"/>
  <c r="A102" i="83" s="1"/>
  <c r="A103" i="83" s="1"/>
  <c r="A104" i="83" s="1"/>
  <c r="A105" i="83" s="1"/>
  <c r="A106" i="83" s="1"/>
  <c r="A107" i="83" s="1"/>
  <c r="A108" i="83" s="1"/>
  <c r="A109" i="83" s="1"/>
  <c r="A110" i="83" s="1"/>
  <c r="A111" i="83" s="1"/>
  <c r="A112" i="83" s="1"/>
  <c r="A113" i="83" s="1"/>
  <c r="A114" i="83" s="1"/>
  <c r="A115" i="83" s="1"/>
  <c r="A116" i="83" s="1"/>
  <c r="A117" i="83" s="1"/>
  <c r="A118" i="83" s="1"/>
  <c r="A119" i="83" s="1"/>
  <c r="A120" i="83" s="1"/>
  <c r="A121" i="83" s="1"/>
  <c r="A122" i="83" s="1"/>
  <c r="A123" i="83" s="1"/>
  <c r="A124" i="83" s="1"/>
  <c r="A125" i="83" s="1"/>
  <c r="A126" i="83" s="1"/>
  <c r="A127" i="83" s="1"/>
  <c r="A128" i="83" s="1"/>
  <c r="A129" i="83" s="1"/>
  <c r="A130" i="83" s="1"/>
  <c r="A131" i="83" s="1"/>
  <c r="A132" i="83" s="1"/>
  <c r="A133" i="83" s="1"/>
  <c r="A134" i="83" s="1"/>
  <c r="A135" i="83" s="1"/>
  <c r="A136" i="83" s="1"/>
  <c r="A137" i="83" s="1"/>
  <c r="A138" i="83" s="1"/>
  <c r="A139" i="83" s="1"/>
  <c r="A140" i="83" s="1"/>
  <c r="A141" i="83" s="1"/>
  <c r="A142" i="83" s="1"/>
  <c r="A143" i="83" s="1"/>
  <c r="A144" i="83" s="1"/>
  <c r="A145" i="83" s="1"/>
  <c r="A146" i="83" s="1"/>
  <c r="A147" i="83" s="1"/>
  <c r="A148" i="83" s="1"/>
  <c r="A149" i="83" s="1"/>
  <c r="A150" i="83" s="1"/>
  <c r="A151" i="83" s="1"/>
  <c r="A152" i="83" s="1"/>
  <c r="A153" i="83" s="1"/>
  <c r="A154" i="83" s="1"/>
  <c r="A155" i="83" s="1"/>
  <c r="A156" i="83" s="1"/>
  <c r="A157" i="83" s="1"/>
  <c r="A158" i="83" s="1"/>
  <c r="A159" i="83" s="1"/>
  <c r="A160" i="83" s="1"/>
  <c r="A161" i="83" s="1"/>
  <c r="A162" i="83" s="1"/>
  <c r="A163" i="83" s="1"/>
  <c r="A164" i="83" s="1"/>
  <c r="A165" i="83" s="1"/>
  <c r="A166" i="83" s="1"/>
  <c r="A167" i="83" s="1"/>
  <c r="A168" i="83" s="1"/>
  <c r="A169" i="83" s="1"/>
  <c r="A170" i="83" s="1"/>
  <c r="A171" i="83" s="1"/>
  <c r="A172" i="83" s="1"/>
  <c r="A173" i="83" s="1"/>
  <c r="A174" i="83" s="1"/>
  <c r="A175" i="83" s="1"/>
  <c r="A176" i="83" s="1"/>
  <c r="A177" i="83" s="1"/>
  <c r="A178" i="83" s="1"/>
  <c r="A179" i="83" s="1"/>
  <c r="A180" i="83" s="1"/>
  <c r="A181" i="83" s="1"/>
  <c r="A182" i="83" s="1"/>
  <c r="A183" i="83" s="1"/>
  <c r="A184" i="83" s="1"/>
  <c r="A185" i="83" s="1"/>
  <c r="A186" i="83" s="1"/>
  <c r="A187" i="83" s="1"/>
  <c r="A188" i="83" s="1"/>
  <c r="A189" i="83" s="1"/>
  <c r="A190" i="83" s="1"/>
  <c r="A191" i="83" s="1"/>
  <c r="A192" i="83" s="1"/>
  <c r="A193" i="83" s="1"/>
  <c r="A194" i="83" s="1"/>
  <c r="A195" i="83" s="1"/>
  <c r="A196" i="83" s="1"/>
  <c r="A197" i="83" s="1"/>
  <c r="A198" i="83" s="1"/>
  <c r="A199" i="83" s="1"/>
  <c r="A200" i="83" s="1"/>
  <c r="A201" i="83" s="1"/>
  <c r="A202" i="83" s="1"/>
  <c r="A203" i="83" s="1"/>
  <c r="A204" i="83" s="1"/>
  <c r="A205" i="83" s="1"/>
  <c r="A206" i="83" s="1"/>
  <c r="A207" i="83" s="1"/>
  <c r="A208" i="83" s="1"/>
  <c r="A209" i="83" s="1"/>
  <c r="A210" i="83" s="1"/>
  <c r="A211" i="83" s="1"/>
  <c r="A212" i="83" s="1"/>
  <c r="A213" i="83" s="1"/>
  <c r="A214" i="83" s="1"/>
  <c r="A215" i="83" s="1"/>
  <c r="A216" i="83" s="1"/>
  <c r="A217" i="83" s="1"/>
  <c r="A218" i="83" s="1"/>
  <c r="A219" i="83" s="1"/>
  <c r="A220" i="83" s="1"/>
  <c r="A221" i="83" s="1"/>
  <c r="A222" i="83" s="1"/>
  <c r="A223" i="83" s="1"/>
  <c r="A224" i="83" s="1"/>
  <c r="A225" i="83" s="1"/>
  <c r="A5" i="82"/>
  <c r="A6" i="82" s="1"/>
  <c r="A7" i="82" s="1"/>
  <c r="A8" i="82" s="1"/>
  <c r="A9" i="82" s="1"/>
  <c r="A10" i="82" s="1"/>
  <c r="A11" i="82" s="1"/>
  <c r="A12" i="82" s="1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A45" i="82" s="1"/>
  <c r="A46" i="82" s="1"/>
  <c r="A47" i="82" s="1"/>
  <c r="A48" i="82" s="1"/>
  <c r="A49" i="82" s="1"/>
  <c r="A50" i="82" s="1"/>
  <c r="A51" i="82" s="1"/>
  <c r="A52" i="82" s="1"/>
  <c r="A53" i="82" s="1"/>
  <c r="A54" i="82" s="1"/>
  <c r="A55" i="82" s="1"/>
  <c r="A56" i="82" s="1"/>
  <c r="A57" i="82" s="1"/>
  <c r="A58" i="82" s="1"/>
  <c r="A59" i="82" s="1"/>
  <c r="A60" i="82" s="1"/>
  <c r="A61" i="82" s="1"/>
  <c r="A62" i="82" s="1"/>
  <c r="A63" i="82" s="1"/>
  <c r="A64" i="82" s="1"/>
  <c r="A65" i="82" s="1"/>
  <c r="A66" i="82" s="1"/>
  <c r="A67" i="82" s="1"/>
  <c r="A68" i="82" s="1"/>
  <c r="A69" i="82" s="1"/>
  <c r="A70" i="82" s="1"/>
  <c r="A71" i="82" s="1"/>
  <c r="A72" i="82" s="1"/>
  <c r="A73" i="82" s="1"/>
  <c r="A74" i="82" s="1"/>
  <c r="A75" i="82" s="1"/>
  <c r="A76" i="82" s="1"/>
  <c r="A77" i="82" s="1"/>
  <c r="A78" i="82" s="1"/>
  <c r="A79" i="82" s="1"/>
  <c r="A80" i="82" s="1"/>
  <c r="A81" i="82" s="1"/>
  <c r="A82" i="82" s="1"/>
  <c r="A83" i="82" s="1"/>
  <c r="A84" i="82" s="1"/>
  <c r="A85" i="82" s="1"/>
  <c r="A86" i="82" s="1"/>
  <c r="A87" i="82" s="1"/>
  <c r="A88" i="82" s="1"/>
  <c r="A89" i="82" s="1"/>
  <c r="A90" i="82" s="1"/>
  <c r="A91" i="82" s="1"/>
  <c r="A92" i="82" s="1"/>
  <c r="A93" i="82" s="1"/>
  <c r="A94" i="82" s="1"/>
  <c r="A95" i="82" s="1"/>
  <c r="A96" i="82" s="1"/>
  <c r="A97" i="82" s="1"/>
  <c r="A98" i="82" s="1"/>
  <c r="A99" i="82" s="1"/>
  <c r="A100" i="82" s="1"/>
  <c r="A101" i="82" s="1"/>
  <c r="A102" i="82" s="1"/>
  <c r="A103" i="82" s="1"/>
  <c r="A104" i="82" s="1"/>
  <c r="A105" i="82" s="1"/>
  <c r="A106" i="82" s="1"/>
  <c r="A107" i="82" s="1"/>
  <c r="A108" i="82" s="1"/>
  <c r="A109" i="82" s="1"/>
  <c r="A110" i="82" s="1"/>
  <c r="A111" i="82" s="1"/>
  <c r="A112" i="82" s="1"/>
  <c r="A113" i="82" s="1"/>
  <c r="A114" i="82" s="1"/>
  <c r="A115" i="82" s="1"/>
  <c r="A116" i="82" s="1"/>
  <c r="A117" i="82" s="1"/>
  <c r="A118" i="82" s="1"/>
  <c r="A119" i="82" s="1"/>
  <c r="A120" i="82" s="1"/>
  <c r="A121" i="82" s="1"/>
  <c r="A122" i="82" s="1"/>
  <c r="A123" i="82" s="1"/>
  <c r="A124" i="82" s="1"/>
  <c r="A125" i="82" s="1"/>
  <c r="A126" i="82" s="1"/>
  <c r="A127" i="82" s="1"/>
  <c r="A128" i="82" s="1"/>
  <c r="A129" i="82" s="1"/>
  <c r="A130" i="82" s="1"/>
  <c r="A131" i="82" s="1"/>
  <c r="A132" i="82" s="1"/>
  <c r="A133" i="82" s="1"/>
  <c r="A134" i="82" s="1"/>
  <c r="A135" i="82" s="1"/>
  <c r="A136" i="82" s="1"/>
  <c r="A137" i="82" s="1"/>
  <c r="A138" i="82" s="1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A153" i="82" s="1"/>
  <c r="A154" i="82" s="1"/>
  <c r="A155" i="82" s="1"/>
  <c r="A156" i="82" s="1"/>
  <c r="A157" i="82" s="1"/>
  <c r="A158" i="82" s="1"/>
  <c r="A159" i="82" s="1"/>
  <c r="A160" i="82" s="1"/>
  <c r="A161" i="82" s="1"/>
  <c r="A162" i="82" s="1"/>
  <c r="A163" i="82" s="1"/>
  <c r="A164" i="82" s="1"/>
  <c r="A165" i="82" s="1"/>
  <c r="A166" i="82" s="1"/>
  <c r="A167" i="82" s="1"/>
  <c r="A168" i="82" s="1"/>
  <c r="A169" i="82" s="1"/>
  <c r="A170" i="82" s="1"/>
  <c r="A171" i="82" s="1"/>
  <c r="A172" i="82" s="1"/>
  <c r="A173" i="82" s="1"/>
  <c r="A174" i="82" s="1"/>
  <c r="A175" i="82" s="1"/>
  <c r="A176" i="82" s="1"/>
  <c r="A177" i="82" s="1"/>
  <c r="A178" i="82" s="1"/>
  <c r="A179" i="82" s="1"/>
  <c r="A180" i="82" s="1"/>
  <c r="A181" i="82" s="1"/>
  <c r="A182" i="82" s="1"/>
  <c r="A183" i="82" s="1"/>
  <c r="A184" i="82" s="1"/>
  <c r="A185" i="82" s="1"/>
  <c r="A186" i="82" s="1"/>
  <c r="A187" i="82" s="1"/>
  <c r="A188" i="82" s="1"/>
  <c r="A189" i="82" s="1"/>
  <c r="A190" i="82" s="1"/>
  <c r="A191" i="82" s="1"/>
  <c r="A192" i="82" s="1"/>
  <c r="A193" i="82" s="1"/>
  <c r="A194" i="82" s="1"/>
  <c r="A195" i="82" s="1"/>
  <c r="A196" i="82" s="1"/>
  <c r="A197" i="82" s="1"/>
  <c r="A198" i="82" s="1"/>
  <c r="A199" i="82" s="1"/>
  <c r="A200" i="82" s="1"/>
  <c r="A201" i="82" s="1"/>
  <c r="A202" i="82" s="1"/>
  <c r="A203" i="82" s="1"/>
  <c r="A204" i="82" s="1"/>
  <c r="A205" i="82" s="1"/>
  <c r="A206" i="82" s="1"/>
  <c r="A207" i="82" s="1"/>
  <c r="A208" i="82" s="1"/>
  <c r="A209" i="82" s="1"/>
  <c r="A210" i="82" s="1"/>
  <c r="A211" i="82" s="1"/>
  <c r="A212" i="82" s="1"/>
  <c r="A213" i="82" s="1"/>
  <c r="A214" i="82" s="1"/>
  <c r="A215" i="82" s="1"/>
  <c r="A216" i="82" s="1"/>
  <c r="A217" i="82" s="1"/>
  <c r="A218" i="82" s="1"/>
  <c r="A219" i="82" s="1"/>
  <c r="A5" i="81"/>
  <c r="A6" i="81" s="1"/>
  <c r="A7" i="81" s="1"/>
  <c r="A8" i="81" s="1"/>
  <c r="A9" i="81" s="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A45" i="81" s="1"/>
  <c r="A46" i="81" s="1"/>
  <c r="A47" i="81" s="1"/>
  <c r="A48" i="81" s="1"/>
  <c r="A49" i="81" s="1"/>
  <c r="A50" i="81" s="1"/>
  <c r="A51" i="81" s="1"/>
  <c r="A52" i="81" s="1"/>
  <c r="A53" i="81" s="1"/>
  <c r="A54" i="81" s="1"/>
  <c r="A55" i="81" s="1"/>
  <c r="A56" i="81" s="1"/>
  <c r="A57" i="81" s="1"/>
  <c r="A58" i="81" s="1"/>
  <c r="A59" i="81" s="1"/>
  <c r="A60" i="81" s="1"/>
  <c r="A61" i="81" s="1"/>
  <c r="A62" i="81" s="1"/>
  <c r="A63" i="81" s="1"/>
  <c r="A64" i="81" s="1"/>
  <c r="A65" i="81" s="1"/>
  <c r="A66" i="81" s="1"/>
  <c r="A67" i="81" s="1"/>
  <c r="A68" i="81" s="1"/>
  <c r="A69" i="81" s="1"/>
  <c r="A70" i="81" s="1"/>
  <c r="A71" i="81" s="1"/>
  <c r="A72" i="81" s="1"/>
  <c r="A73" i="81" s="1"/>
  <c r="A74" i="81" s="1"/>
  <c r="A75" i="81" s="1"/>
  <c r="A76" i="81" s="1"/>
  <c r="A77" i="81" s="1"/>
  <c r="A78" i="81" s="1"/>
  <c r="A79" i="81" s="1"/>
  <c r="A80" i="81" s="1"/>
  <c r="A81" i="81" s="1"/>
  <c r="A82" i="81" s="1"/>
  <c r="A83" i="81" s="1"/>
  <c r="A84" i="81" s="1"/>
  <c r="A85" i="81" s="1"/>
  <c r="A86" i="81" s="1"/>
  <c r="A87" i="81" s="1"/>
  <c r="A88" i="81" s="1"/>
  <c r="A89" i="81" s="1"/>
  <c r="A90" i="81" s="1"/>
  <c r="A91" i="81" s="1"/>
  <c r="A92" i="81" s="1"/>
  <c r="A93" i="81" s="1"/>
  <c r="A94" i="81" s="1"/>
  <c r="A95" i="81" s="1"/>
  <c r="A96" i="81" s="1"/>
  <c r="A97" i="81" s="1"/>
  <c r="A98" i="81" s="1"/>
  <c r="A99" i="81" s="1"/>
  <c r="A100" i="81" s="1"/>
  <c r="A101" i="81" s="1"/>
  <c r="A102" i="81" s="1"/>
  <c r="A103" i="81" s="1"/>
  <c r="A104" i="81" s="1"/>
  <c r="A105" i="81" s="1"/>
  <c r="A106" i="81" s="1"/>
  <c r="A107" i="81" s="1"/>
  <c r="A108" i="81" s="1"/>
  <c r="A109" i="81" s="1"/>
  <c r="A110" i="81" s="1"/>
  <c r="A111" i="81" s="1"/>
  <c r="A112" i="81" s="1"/>
  <c r="A113" i="81" s="1"/>
  <c r="A114" i="81" s="1"/>
  <c r="A115" i="81" s="1"/>
  <c r="A116" i="81" s="1"/>
  <c r="A117" i="81" s="1"/>
  <c r="A118" i="81" s="1"/>
  <c r="A119" i="81" s="1"/>
  <c r="A120" i="81" s="1"/>
  <c r="A121" i="81" s="1"/>
  <c r="A122" i="81" s="1"/>
  <c r="A123" i="81" s="1"/>
  <c r="A124" i="81" s="1"/>
  <c r="A125" i="81" s="1"/>
  <c r="A126" i="81" s="1"/>
  <c r="A127" i="81" s="1"/>
  <c r="A128" i="81" s="1"/>
  <c r="A129" i="81" s="1"/>
  <c r="A130" i="81" s="1"/>
  <c r="A131" i="81" s="1"/>
  <c r="A132" i="81" s="1"/>
  <c r="A133" i="81" s="1"/>
  <c r="A134" i="81" s="1"/>
  <c r="A135" i="81" s="1"/>
  <c r="A136" i="81" s="1"/>
  <c r="A137" i="81" s="1"/>
  <c r="A138" i="81" s="1"/>
  <c r="A139" i="81" s="1"/>
  <c r="A140" i="81" s="1"/>
  <c r="A141" i="81" s="1"/>
  <c r="A142" i="81" s="1"/>
  <c r="A143" i="81" s="1"/>
  <c r="A144" i="81" s="1"/>
  <c r="A145" i="81" s="1"/>
  <c r="A146" i="81" s="1"/>
  <c r="A147" i="81" s="1"/>
  <c r="A148" i="81" s="1"/>
  <c r="A149" i="81" s="1"/>
  <c r="A150" i="81" s="1"/>
  <c r="A151" i="81" s="1"/>
  <c r="A152" i="81" s="1"/>
  <c r="A153" i="81" s="1"/>
  <c r="A154" i="81" s="1"/>
  <c r="A155" i="81" s="1"/>
  <c r="A156" i="81" s="1"/>
  <c r="A157" i="81" s="1"/>
  <c r="A158" i="81" s="1"/>
  <c r="A159" i="81" s="1"/>
  <c r="A160" i="81" s="1"/>
  <c r="A161" i="81" s="1"/>
  <c r="A162" i="81" s="1"/>
  <c r="A163" i="81" s="1"/>
  <c r="A164" i="81" s="1"/>
  <c r="A165" i="81" s="1"/>
  <c r="A166" i="81" s="1"/>
  <c r="A167" i="81" s="1"/>
  <c r="A168" i="81" s="1"/>
  <c r="A169" i="81" s="1"/>
  <c r="A170" i="81" s="1"/>
  <c r="A171" i="81" s="1"/>
  <c r="A172" i="81" s="1"/>
  <c r="A173" i="81" s="1"/>
  <c r="A174" i="81" s="1"/>
  <c r="A175" i="81" s="1"/>
  <c r="A176" i="81" s="1"/>
  <c r="A177" i="81" s="1"/>
  <c r="A178" i="81" s="1"/>
  <c r="A179" i="81" s="1"/>
  <c r="A180" i="81" s="1"/>
  <c r="A181" i="81" s="1"/>
  <c r="A182" i="81" s="1"/>
  <c r="A183" i="81" s="1"/>
  <c r="A184" i="81" s="1"/>
  <c r="A185" i="81" s="1"/>
  <c r="A186" i="81" s="1"/>
  <c r="A187" i="81" s="1"/>
  <c r="A188" i="81" s="1"/>
  <c r="A189" i="81" s="1"/>
  <c r="A190" i="81" s="1"/>
  <c r="A191" i="81" s="1"/>
  <c r="A192" i="81" s="1"/>
  <c r="A193" i="81" s="1"/>
  <c r="A194" i="81" s="1"/>
  <c r="A195" i="81" s="1"/>
  <c r="A196" i="81" s="1"/>
  <c r="A197" i="81" s="1"/>
  <c r="A198" i="81" s="1"/>
  <c r="A199" i="81" s="1"/>
  <c r="A200" i="81" s="1"/>
  <c r="A201" i="81" s="1"/>
  <c r="A202" i="81" s="1"/>
  <c r="A203" i="81" s="1"/>
  <c r="A204" i="81" s="1"/>
  <c r="A205" i="81" s="1"/>
  <c r="A206" i="81" s="1"/>
  <c r="A207" i="81" s="1"/>
  <c r="A208" i="81" s="1"/>
  <c r="A209" i="81" s="1"/>
  <c r="A210" i="81" s="1"/>
  <c r="A211" i="81" s="1"/>
  <c r="A212" i="81" s="1"/>
  <c r="A213" i="81" s="1"/>
  <c r="A5" i="80"/>
  <c r="A6" i="80" s="1"/>
  <c r="A7" i="80" s="1"/>
  <c r="A8" i="80" s="1"/>
  <c r="A9" i="80" s="1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A50" i="80" s="1"/>
  <c r="A51" i="80" s="1"/>
  <c r="A52" i="80" s="1"/>
  <c r="A53" i="80" s="1"/>
  <c r="A54" i="80" s="1"/>
  <c r="A55" i="80" s="1"/>
  <c r="A56" i="80" s="1"/>
  <c r="A57" i="80" s="1"/>
  <c r="A58" i="80" s="1"/>
  <c r="A59" i="80" s="1"/>
  <c r="A60" i="80" s="1"/>
  <c r="A61" i="80" s="1"/>
  <c r="A62" i="80" s="1"/>
  <c r="A63" i="80" s="1"/>
  <c r="A64" i="80" s="1"/>
  <c r="A65" i="80" s="1"/>
  <c r="A66" i="80" s="1"/>
  <c r="A67" i="80" s="1"/>
  <c r="A68" i="80" s="1"/>
  <c r="A69" i="80" s="1"/>
  <c r="A70" i="80" s="1"/>
  <c r="A71" i="80" s="1"/>
  <c r="A72" i="80" s="1"/>
  <c r="A73" i="80" s="1"/>
  <c r="A74" i="80" s="1"/>
  <c r="A75" i="80" s="1"/>
  <c r="A76" i="80" s="1"/>
  <c r="A77" i="80" s="1"/>
  <c r="A78" i="80" s="1"/>
  <c r="A79" i="80" s="1"/>
  <c r="A80" i="80" s="1"/>
  <c r="A81" i="80" s="1"/>
  <c r="A82" i="80" s="1"/>
  <c r="A83" i="80" s="1"/>
  <c r="A84" i="80" s="1"/>
  <c r="A85" i="80" s="1"/>
  <c r="A86" i="80" s="1"/>
  <c r="A87" i="80" s="1"/>
  <c r="A88" i="80" s="1"/>
  <c r="A89" i="80" s="1"/>
  <c r="A90" i="80" s="1"/>
  <c r="A91" i="80" s="1"/>
  <c r="A92" i="80" s="1"/>
  <c r="A93" i="80" s="1"/>
  <c r="A94" i="80" s="1"/>
  <c r="A95" i="80" s="1"/>
  <c r="A96" i="80" s="1"/>
  <c r="A97" i="80" s="1"/>
  <c r="A98" i="80" s="1"/>
  <c r="A99" i="80" s="1"/>
  <c r="A100" i="80" s="1"/>
  <c r="A101" i="80" s="1"/>
  <c r="A102" i="80" s="1"/>
  <c r="A103" i="80" s="1"/>
  <c r="A104" i="80" s="1"/>
  <c r="A105" i="80" s="1"/>
  <c r="A106" i="80" s="1"/>
  <c r="A107" i="80" s="1"/>
  <c r="A108" i="80" s="1"/>
  <c r="A109" i="80" s="1"/>
  <c r="A110" i="80" s="1"/>
  <c r="A111" i="80" s="1"/>
  <c r="A112" i="80" s="1"/>
  <c r="A113" i="80" s="1"/>
  <c r="A114" i="80" s="1"/>
  <c r="A115" i="80" s="1"/>
  <c r="A116" i="80" s="1"/>
  <c r="A117" i="80" s="1"/>
  <c r="A118" i="80" s="1"/>
  <c r="A119" i="80" s="1"/>
  <c r="A120" i="80" s="1"/>
  <c r="A121" i="80" s="1"/>
  <c r="A122" i="80" s="1"/>
  <c r="A123" i="80" s="1"/>
  <c r="A124" i="80" s="1"/>
  <c r="A125" i="80" s="1"/>
  <c r="A126" i="80" s="1"/>
  <c r="A127" i="80" s="1"/>
  <c r="A128" i="80" s="1"/>
  <c r="A129" i="80" s="1"/>
  <c r="A130" i="80" s="1"/>
  <c r="A131" i="80" s="1"/>
  <c r="A132" i="80" s="1"/>
  <c r="A133" i="80" s="1"/>
  <c r="A134" i="80" s="1"/>
  <c r="A135" i="80" s="1"/>
  <c r="A136" i="80" s="1"/>
  <c r="A137" i="80" s="1"/>
  <c r="A138" i="80" s="1"/>
  <c r="A139" i="80" s="1"/>
  <c r="A140" i="80" s="1"/>
  <c r="A141" i="80" s="1"/>
  <c r="A142" i="80" s="1"/>
  <c r="A143" i="80" s="1"/>
  <c r="A144" i="80" s="1"/>
  <c r="A145" i="80" s="1"/>
  <c r="A146" i="80" s="1"/>
  <c r="A147" i="80" s="1"/>
  <c r="A148" i="80" s="1"/>
  <c r="A149" i="80" s="1"/>
  <c r="A150" i="80" s="1"/>
  <c r="A151" i="80" s="1"/>
  <c r="A152" i="80" s="1"/>
  <c r="A153" i="80" s="1"/>
  <c r="A154" i="80" s="1"/>
  <c r="A155" i="80" s="1"/>
  <c r="A156" i="80" s="1"/>
  <c r="A157" i="80" s="1"/>
  <c r="A158" i="80" s="1"/>
  <c r="A159" i="80" s="1"/>
  <c r="A160" i="80" s="1"/>
  <c r="A161" i="80" s="1"/>
  <c r="A162" i="80" s="1"/>
  <c r="A163" i="80" s="1"/>
  <c r="A164" i="80" s="1"/>
  <c r="A165" i="80" s="1"/>
  <c r="A166" i="80" s="1"/>
  <c r="A167" i="80" s="1"/>
  <c r="A168" i="80" s="1"/>
  <c r="A169" i="80" s="1"/>
  <c r="A170" i="80" s="1"/>
  <c r="A171" i="80" s="1"/>
  <c r="A172" i="80" s="1"/>
  <c r="A173" i="80" s="1"/>
  <c r="A174" i="80" s="1"/>
  <c r="A175" i="80" s="1"/>
  <c r="A176" i="80" s="1"/>
  <c r="A177" i="80" s="1"/>
  <c r="A178" i="80" s="1"/>
  <c r="A179" i="80" s="1"/>
  <c r="A180" i="80" s="1"/>
  <c r="A181" i="80" s="1"/>
  <c r="A182" i="80" s="1"/>
  <c r="A183" i="80" s="1"/>
  <c r="A184" i="80" s="1"/>
  <c r="A185" i="80" s="1"/>
  <c r="A186" i="80" s="1"/>
  <c r="A187" i="80" s="1"/>
  <c r="A188" i="80" s="1"/>
  <c r="A189" i="80" s="1"/>
  <c r="A190" i="80" s="1"/>
  <c r="A191" i="80" s="1"/>
  <c r="A192" i="80" s="1"/>
  <c r="A193" i="80" s="1"/>
  <c r="A194" i="80" s="1"/>
  <c r="A195" i="80" s="1"/>
  <c r="A196" i="80" s="1"/>
  <c r="A197" i="80" s="1"/>
  <c r="A198" i="80" s="1"/>
  <c r="A199" i="80" s="1"/>
  <c r="A200" i="80" s="1"/>
  <c r="A201" i="80" s="1"/>
  <c r="A202" i="80" s="1"/>
  <c r="A203" i="80" s="1"/>
  <c r="A204" i="80" s="1"/>
  <c r="A205" i="80" s="1"/>
  <c r="A206" i="80" s="1"/>
  <c r="A207" i="80" s="1"/>
  <c r="A5" i="79"/>
  <c r="A6" i="79" s="1"/>
  <c r="A7" i="79" s="1"/>
  <c r="A8" i="79" s="1"/>
  <c r="A9" i="79" s="1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A52" i="79" s="1"/>
  <c r="A53" i="79" s="1"/>
  <c r="A54" i="79" s="1"/>
  <c r="A55" i="79" s="1"/>
  <c r="A56" i="79" s="1"/>
  <c r="A57" i="79" s="1"/>
  <c r="A58" i="79" s="1"/>
  <c r="A59" i="79" s="1"/>
  <c r="A60" i="79" s="1"/>
  <c r="A61" i="79" s="1"/>
  <c r="A62" i="79" s="1"/>
  <c r="A63" i="79" s="1"/>
  <c r="A64" i="79" s="1"/>
  <c r="A65" i="79" s="1"/>
  <c r="A66" i="79" s="1"/>
  <c r="A67" i="79" s="1"/>
  <c r="A68" i="79" s="1"/>
  <c r="A69" i="79" s="1"/>
  <c r="A70" i="79" s="1"/>
  <c r="A71" i="79" s="1"/>
  <c r="A72" i="79" s="1"/>
  <c r="A73" i="79" s="1"/>
  <c r="A74" i="79" s="1"/>
  <c r="A75" i="79" s="1"/>
  <c r="A76" i="79" s="1"/>
  <c r="A77" i="79" s="1"/>
  <c r="A78" i="79" s="1"/>
  <c r="A79" i="79" s="1"/>
  <c r="A80" i="79" s="1"/>
  <c r="A81" i="79" s="1"/>
  <c r="A82" i="79" s="1"/>
  <c r="A83" i="79" s="1"/>
  <c r="A84" i="79" s="1"/>
  <c r="A85" i="79" s="1"/>
  <c r="A86" i="79" s="1"/>
  <c r="A87" i="79" s="1"/>
  <c r="A88" i="79" s="1"/>
  <c r="A89" i="79" s="1"/>
  <c r="A90" i="79" s="1"/>
  <c r="A91" i="79" s="1"/>
  <c r="A92" i="79" s="1"/>
  <c r="A93" i="79" s="1"/>
  <c r="A94" i="79" s="1"/>
  <c r="A95" i="79" s="1"/>
  <c r="A96" i="79" s="1"/>
  <c r="A97" i="79" s="1"/>
  <c r="A98" i="79" s="1"/>
  <c r="A99" i="79" s="1"/>
  <c r="A100" i="79" s="1"/>
  <c r="A101" i="79" s="1"/>
  <c r="A102" i="79" s="1"/>
  <c r="A103" i="79" s="1"/>
  <c r="A104" i="79" s="1"/>
  <c r="A105" i="79" s="1"/>
  <c r="A106" i="79" s="1"/>
  <c r="A107" i="79" s="1"/>
  <c r="A108" i="79" s="1"/>
  <c r="A109" i="79" s="1"/>
  <c r="A110" i="79" s="1"/>
  <c r="A111" i="79" s="1"/>
  <c r="A112" i="79" s="1"/>
  <c r="A113" i="79" s="1"/>
  <c r="A114" i="79" s="1"/>
  <c r="A115" i="79" s="1"/>
  <c r="A116" i="79" s="1"/>
  <c r="A117" i="79" s="1"/>
  <c r="A118" i="79" s="1"/>
  <c r="A119" i="79" s="1"/>
  <c r="A120" i="79" s="1"/>
  <c r="A121" i="79" s="1"/>
  <c r="A122" i="79" s="1"/>
  <c r="A123" i="79" s="1"/>
  <c r="A124" i="79" s="1"/>
  <c r="A125" i="79" s="1"/>
  <c r="A126" i="79" s="1"/>
  <c r="A127" i="79" s="1"/>
  <c r="A128" i="79" s="1"/>
  <c r="A129" i="79" s="1"/>
  <c r="A130" i="79" s="1"/>
  <c r="A131" i="79" s="1"/>
  <c r="A132" i="79" s="1"/>
  <c r="A133" i="79" s="1"/>
  <c r="A134" i="79" s="1"/>
  <c r="A135" i="79" s="1"/>
  <c r="A136" i="79" s="1"/>
  <c r="A137" i="79" s="1"/>
  <c r="A138" i="79" s="1"/>
  <c r="A139" i="79" s="1"/>
  <c r="A140" i="79" s="1"/>
  <c r="A141" i="79" s="1"/>
  <c r="A142" i="79" s="1"/>
  <c r="A143" i="79" s="1"/>
  <c r="A144" i="79" s="1"/>
  <c r="A145" i="79" s="1"/>
  <c r="A146" i="79" s="1"/>
  <c r="A147" i="79" s="1"/>
  <c r="A148" i="79" s="1"/>
  <c r="A149" i="79" s="1"/>
  <c r="A150" i="79" s="1"/>
  <c r="A151" i="79" s="1"/>
  <c r="A152" i="79" s="1"/>
  <c r="A153" i="79" s="1"/>
  <c r="A154" i="79" s="1"/>
  <c r="A155" i="79" s="1"/>
  <c r="A156" i="79" s="1"/>
  <c r="A157" i="79" s="1"/>
  <c r="A158" i="79" s="1"/>
  <c r="A159" i="79" s="1"/>
  <c r="A160" i="79" s="1"/>
  <c r="A161" i="79" s="1"/>
  <c r="A162" i="79" s="1"/>
  <c r="A163" i="79" s="1"/>
  <c r="A164" i="79" s="1"/>
  <c r="A165" i="79" s="1"/>
  <c r="A166" i="79" s="1"/>
  <c r="A167" i="79" s="1"/>
  <c r="A168" i="79" s="1"/>
  <c r="A169" i="79" s="1"/>
  <c r="A170" i="79" s="1"/>
  <c r="A171" i="79" s="1"/>
  <c r="A172" i="79" s="1"/>
  <c r="A173" i="79" s="1"/>
  <c r="A174" i="79" s="1"/>
  <c r="A175" i="79" s="1"/>
  <c r="A176" i="79" s="1"/>
  <c r="A177" i="79" s="1"/>
  <c r="A178" i="79" s="1"/>
  <c r="A179" i="79" s="1"/>
  <c r="A180" i="79" s="1"/>
  <c r="A181" i="79" s="1"/>
  <c r="A182" i="79" s="1"/>
  <c r="A183" i="79" s="1"/>
  <c r="A184" i="79" s="1"/>
  <c r="A185" i="79" s="1"/>
  <c r="A186" i="79" s="1"/>
  <c r="A187" i="79" s="1"/>
  <c r="A188" i="79" s="1"/>
  <c r="A189" i="79" s="1"/>
  <c r="A190" i="79" s="1"/>
  <c r="A191" i="79" s="1"/>
  <c r="A192" i="79" s="1"/>
  <c r="A193" i="79" s="1"/>
  <c r="A194" i="79" s="1"/>
  <c r="A195" i="79" s="1"/>
  <c r="A196" i="79" s="1"/>
  <c r="A197" i="79" s="1"/>
  <c r="A198" i="79" s="1"/>
  <c r="A199" i="79" s="1"/>
  <c r="A200" i="79" s="1"/>
  <c r="A201" i="79" s="1"/>
  <c r="A202" i="79" s="1"/>
  <c r="A203" i="79" s="1"/>
  <c r="A204" i="79" s="1"/>
  <c r="A205" i="79" s="1"/>
  <c r="A206" i="79" s="1"/>
  <c r="A207" i="79" s="1"/>
  <c r="A208" i="79" s="1"/>
  <c r="A209" i="79" s="1"/>
  <c r="A210" i="79" s="1"/>
  <c r="A211" i="79" s="1"/>
  <c r="A212" i="79" s="1"/>
  <c r="A213" i="79" s="1"/>
  <c r="A5" i="78"/>
  <c r="A6" i="78" s="1"/>
  <c r="A7" i="78" s="1"/>
  <c r="A8" i="78" s="1"/>
  <c r="A9" i="78" s="1"/>
  <c r="A10" i="78" s="1"/>
  <c r="A11" i="78" s="1"/>
  <c r="A12" i="78" s="1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A45" i="78" s="1"/>
  <c r="A46" i="78" s="1"/>
  <c r="A47" i="78" s="1"/>
  <c r="A48" i="78" s="1"/>
  <c r="A49" i="78" s="1"/>
  <c r="A50" i="78" s="1"/>
  <c r="A51" i="78" s="1"/>
  <c r="A52" i="78" s="1"/>
  <c r="A53" i="78" s="1"/>
  <c r="A54" i="78" s="1"/>
  <c r="A55" i="78" s="1"/>
  <c r="A56" i="78" s="1"/>
  <c r="A57" i="78" s="1"/>
  <c r="A58" i="78" s="1"/>
  <c r="A59" i="78" s="1"/>
  <c r="A60" i="78" s="1"/>
  <c r="A61" i="78" s="1"/>
  <c r="A62" i="78" s="1"/>
  <c r="A63" i="78" s="1"/>
  <c r="A64" i="78" s="1"/>
  <c r="A65" i="78" s="1"/>
  <c r="A66" i="78" s="1"/>
  <c r="A67" i="78" s="1"/>
  <c r="A68" i="78" s="1"/>
  <c r="A69" i="78" s="1"/>
  <c r="A70" i="78" s="1"/>
  <c r="A71" i="78" s="1"/>
  <c r="A72" i="78" s="1"/>
  <c r="A73" i="78" s="1"/>
  <c r="A74" i="78" s="1"/>
  <c r="A75" i="78" s="1"/>
  <c r="A76" i="78" s="1"/>
  <c r="A77" i="78" s="1"/>
  <c r="A78" i="78" s="1"/>
  <c r="A79" i="78" s="1"/>
  <c r="A80" i="78" s="1"/>
  <c r="A81" i="78" s="1"/>
  <c r="A82" i="78" s="1"/>
  <c r="A83" i="78" s="1"/>
  <c r="A84" i="78" s="1"/>
  <c r="A85" i="78" s="1"/>
  <c r="A86" i="78" s="1"/>
  <c r="A87" i="78" s="1"/>
  <c r="A88" i="78" s="1"/>
  <c r="A89" i="78" s="1"/>
  <c r="A90" i="78" s="1"/>
  <c r="A91" i="78" s="1"/>
  <c r="A92" i="78" s="1"/>
  <c r="A93" i="78" s="1"/>
  <c r="A94" i="78" s="1"/>
  <c r="A95" i="78" s="1"/>
  <c r="A96" i="78" s="1"/>
  <c r="A97" i="78" s="1"/>
  <c r="A98" i="78" s="1"/>
  <c r="A99" i="78" s="1"/>
  <c r="A100" i="78" s="1"/>
  <c r="A101" i="78" s="1"/>
  <c r="A102" i="78" s="1"/>
  <c r="A103" i="78" s="1"/>
  <c r="A104" i="78" s="1"/>
  <c r="A105" i="78" s="1"/>
  <c r="A106" i="78" s="1"/>
  <c r="A107" i="78" s="1"/>
  <c r="A108" i="78" s="1"/>
  <c r="A109" i="78" s="1"/>
  <c r="A110" i="78" s="1"/>
  <c r="A111" i="78" s="1"/>
  <c r="A112" i="78" s="1"/>
  <c r="A113" i="78" s="1"/>
  <c r="A114" i="78" s="1"/>
  <c r="A115" i="78" s="1"/>
  <c r="A116" i="78" s="1"/>
  <c r="A117" i="78" s="1"/>
  <c r="A118" i="78" s="1"/>
  <c r="A119" i="78" s="1"/>
  <c r="A120" i="78" s="1"/>
  <c r="A121" i="78" s="1"/>
  <c r="A122" i="78" s="1"/>
  <c r="A123" i="78" s="1"/>
  <c r="A124" i="78" s="1"/>
  <c r="A125" i="78" s="1"/>
  <c r="A126" i="78" s="1"/>
  <c r="A127" i="78" s="1"/>
  <c r="A128" i="78" s="1"/>
  <c r="A129" i="78" s="1"/>
  <c r="A130" i="78" s="1"/>
  <c r="A131" i="78" s="1"/>
  <c r="A132" i="78" s="1"/>
  <c r="A133" i="78" s="1"/>
  <c r="A134" i="78" s="1"/>
  <c r="A135" i="78" s="1"/>
  <c r="A136" i="78" s="1"/>
  <c r="A137" i="78" s="1"/>
  <c r="A138" i="78" s="1"/>
  <c r="A139" i="78" s="1"/>
  <c r="A140" i="78" s="1"/>
  <c r="A141" i="78" s="1"/>
  <c r="A142" i="78" s="1"/>
  <c r="A143" i="78" s="1"/>
  <c r="A144" i="78" s="1"/>
  <c r="A145" i="78" s="1"/>
  <c r="A146" i="78" s="1"/>
  <c r="A147" i="78" s="1"/>
  <c r="A148" i="78" s="1"/>
  <c r="A149" i="78" s="1"/>
  <c r="A150" i="78" s="1"/>
  <c r="A151" i="78" s="1"/>
  <c r="A152" i="78" s="1"/>
  <c r="A153" i="78" s="1"/>
  <c r="A154" i="78" s="1"/>
  <c r="A155" i="78" s="1"/>
  <c r="A156" i="78" s="1"/>
  <c r="A157" i="78" s="1"/>
  <c r="A158" i="78" s="1"/>
  <c r="A159" i="78" s="1"/>
  <c r="A160" i="78" s="1"/>
  <c r="A161" i="78" s="1"/>
  <c r="A162" i="78" s="1"/>
  <c r="A163" i="78" s="1"/>
  <c r="A164" i="78" s="1"/>
  <c r="A165" i="78" s="1"/>
  <c r="A166" i="78" s="1"/>
  <c r="A167" i="78" s="1"/>
  <c r="A168" i="78" s="1"/>
  <c r="A169" i="78" s="1"/>
  <c r="A170" i="78" s="1"/>
  <c r="A171" i="78" s="1"/>
  <c r="A172" i="78" s="1"/>
  <c r="A173" i="78" s="1"/>
  <c r="A174" i="78" s="1"/>
  <c r="A175" i="78" s="1"/>
  <c r="A176" i="78" s="1"/>
  <c r="A177" i="78" s="1"/>
  <c r="A178" i="78" s="1"/>
  <c r="A179" i="78" s="1"/>
  <c r="A180" i="78" s="1"/>
  <c r="A181" i="78" s="1"/>
  <c r="A182" i="78" s="1"/>
  <c r="A183" i="78" s="1"/>
  <c r="A184" i="78" s="1"/>
  <c r="A185" i="78" s="1"/>
  <c r="A186" i="78" s="1"/>
  <c r="A187" i="78" s="1"/>
  <c r="A188" i="78" s="1"/>
  <c r="A189" i="78" s="1"/>
  <c r="A190" i="78" s="1"/>
  <c r="A191" i="78" s="1"/>
  <c r="A192" i="78" s="1"/>
  <c r="A193" i="78" s="1"/>
  <c r="A194" i="78" s="1"/>
  <c r="A195" i="78" s="1"/>
  <c r="A196" i="78" s="1"/>
  <c r="A197" i="78" s="1"/>
  <c r="A198" i="78" s="1"/>
  <c r="A199" i="78" s="1"/>
  <c r="A200" i="78" s="1"/>
  <c r="A201" i="78" s="1"/>
  <c r="A202" i="78" s="1"/>
  <c r="A203" i="78" s="1"/>
  <c r="A204" i="78" s="1"/>
  <c r="A205" i="78" s="1"/>
  <c r="A206" i="78" s="1"/>
  <c r="A5" i="85"/>
  <c r="A6" i="85" s="1"/>
  <c r="A7" i="85" s="1"/>
  <c r="A8" i="85" s="1"/>
  <c r="A9" i="85" s="1"/>
  <c r="A10" i="85" s="1"/>
  <c r="A11" i="85" s="1"/>
  <c r="A12" i="85" s="1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A45" i="85" s="1"/>
  <c r="A46" i="85" s="1"/>
  <c r="A47" i="85" s="1"/>
  <c r="A48" i="85" s="1"/>
  <c r="A49" i="85" s="1"/>
  <c r="A50" i="85" s="1"/>
  <c r="A51" i="85" s="1"/>
  <c r="A52" i="85" s="1"/>
  <c r="A53" i="85" s="1"/>
  <c r="A54" i="85" s="1"/>
  <c r="A55" i="85" s="1"/>
  <c r="A56" i="85" s="1"/>
  <c r="A57" i="85" s="1"/>
  <c r="A58" i="85" s="1"/>
  <c r="A59" i="85" s="1"/>
  <c r="A60" i="85" s="1"/>
  <c r="A61" i="85" s="1"/>
  <c r="A62" i="85" s="1"/>
  <c r="A63" i="85" s="1"/>
  <c r="A64" i="85" s="1"/>
  <c r="A65" i="85" s="1"/>
  <c r="A66" i="85" s="1"/>
  <c r="A67" i="85" s="1"/>
  <c r="A68" i="85" s="1"/>
  <c r="A69" i="85" s="1"/>
  <c r="A70" i="85" s="1"/>
  <c r="A71" i="85" s="1"/>
  <c r="A72" i="85" s="1"/>
  <c r="A73" i="85" s="1"/>
  <c r="A74" i="85" s="1"/>
  <c r="A75" i="85" s="1"/>
  <c r="A76" i="85" s="1"/>
  <c r="A77" i="85" s="1"/>
  <c r="A78" i="85" s="1"/>
  <c r="A79" i="85" s="1"/>
  <c r="A80" i="85" s="1"/>
  <c r="A81" i="85" s="1"/>
  <c r="A82" i="85" s="1"/>
  <c r="A83" i="85" s="1"/>
  <c r="A84" i="85" s="1"/>
  <c r="A85" i="85" s="1"/>
  <c r="A86" i="85" s="1"/>
  <c r="A87" i="85" s="1"/>
  <c r="A88" i="85" s="1"/>
  <c r="A89" i="85" s="1"/>
  <c r="A90" i="85" s="1"/>
  <c r="A91" i="85" s="1"/>
  <c r="A92" i="85" s="1"/>
  <c r="A93" i="85" s="1"/>
  <c r="A94" i="85" s="1"/>
  <c r="A95" i="85" s="1"/>
  <c r="A96" i="85" s="1"/>
  <c r="A97" i="85" s="1"/>
  <c r="A98" i="85" s="1"/>
  <c r="A99" i="85" s="1"/>
  <c r="A100" i="85" s="1"/>
  <c r="A101" i="85" s="1"/>
  <c r="A102" i="85" s="1"/>
  <c r="A103" i="85" s="1"/>
  <c r="A104" i="85" s="1"/>
  <c r="A105" i="85" s="1"/>
  <c r="A106" i="85" s="1"/>
  <c r="A107" i="85" s="1"/>
  <c r="A108" i="85" s="1"/>
  <c r="A109" i="85" s="1"/>
  <c r="A110" i="85" s="1"/>
  <c r="A111" i="85" s="1"/>
  <c r="A112" i="85" s="1"/>
  <c r="A113" i="85" s="1"/>
  <c r="A114" i="85" s="1"/>
  <c r="A115" i="85" s="1"/>
  <c r="A116" i="85" s="1"/>
  <c r="A117" i="85" s="1"/>
  <c r="A118" i="85" s="1"/>
  <c r="A119" i="85" s="1"/>
  <c r="A120" i="85" s="1"/>
  <c r="A121" i="85" s="1"/>
  <c r="A122" i="85" s="1"/>
  <c r="A123" i="85" s="1"/>
  <c r="A124" i="85" s="1"/>
  <c r="A125" i="85" s="1"/>
  <c r="A126" i="85" s="1"/>
  <c r="A127" i="85" s="1"/>
  <c r="A128" i="85" s="1"/>
  <c r="A129" i="85" s="1"/>
  <c r="A130" i="85" s="1"/>
  <c r="A131" i="85" s="1"/>
  <c r="A132" i="85" s="1"/>
  <c r="A133" i="85" s="1"/>
  <c r="A134" i="85" s="1"/>
  <c r="A135" i="85" s="1"/>
  <c r="A136" i="85" s="1"/>
  <c r="A137" i="85" s="1"/>
  <c r="A138" i="85" s="1"/>
  <c r="A139" i="85" s="1"/>
  <c r="A140" i="85" s="1"/>
  <c r="A141" i="85" s="1"/>
  <c r="A142" i="85" s="1"/>
  <c r="A143" i="85" s="1"/>
  <c r="A144" i="85" s="1"/>
  <c r="A145" i="85" s="1"/>
  <c r="A146" i="85" s="1"/>
  <c r="A147" i="85" s="1"/>
  <c r="A148" i="85" s="1"/>
  <c r="A149" i="85" s="1"/>
  <c r="A150" i="85" s="1"/>
  <c r="A151" i="85" s="1"/>
  <c r="A152" i="85" s="1"/>
  <c r="A153" i="85" s="1"/>
  <c r="A154" i="85" s="1"/>
  <c r="A155" i="85" s="1"/>
  <c r="A156" i="85" s="1"/>
  <c r="A157" i="85" s="1"/>
  <c r="A158" i="85" s="1"/>
  <c r="A159" i="85" s="1"/>
  <c r="A160" i="85" s="1"/>
  <c r="A161" i="85" s="1"/>
  <c r="A162" i="85" s="1"/>
  <c r="A163" i="85" s="1"/>
  <c r="A164" i="85" s="1"/>
  <c r="A165" i="85" s="1"/>
  <c r="A166" i="85" s="1"/>
  <c r="A167" i="85" s="1"/>
  <c r="A168" i="85" s="1"/>
  <c r="A169" i="85" s="1"/>
  <c r="A170" i="85" s="1"/>
  <c r="A171" i="85" s="1"/>
  <c r="A172" i="85" s="1"/>
  <c r="A173" i="85" s="1"/>
  <c r="A174" i="85" s="1"/>
  <c r="A175" i="85" s="1"/>
  <c r="A176" i="85" s="1"/>
  <c r="A177" i="85" s="1"/>
  <c r="A178" i="85" s="1"/>
  <c r="A179" i="85" s="1"/>
  <c r="A180" i="85" s="1"/>
  <c r="A181" i="85" s="1"/>
  <c r="A182" i="85" s="1"/>
  <c r="A183" i="85" s="1"/>
  <c r="A184" i="85" s="1"/>
  <c r="A185" i="85" s="1"/>
  <c r="A186" i="85" s="1"/>
  <c r="A187" i="85" s="1"/>
  <c r="A188" i="85" s="1"/>
  <c r="A189" i="85" s="1"/>
  <c r="A190" i="85" s="1"/>
  <c r="A191" i="85" s="1"/>
  <c r="A192" i="85" s="1"/>
  <c r="A193" i="85" s="1"/>
  <c r="A194" i="85" s="1"/>
  <c r="A195" i="85" s="1"/>
  <c r="A196" i="85" s="1"/>
  <c r="A197" i="85" s="1"/>
  <c r="A198" i="85" s="1"/>
  <c r="A199" i="85" s="1"/>
  <c r="A200" i="85" s="1"/>
  <c r="A201" i="85" s="1"/>
  <c r="A202" i="85" s="1"/>
  <c r="A203" i="85" s="1"/>
  <c r="A204" i="85" s="1"/>
  <c r="A205" i="85" s="1"/>
  <c r="A206" i="85" s="1"/>
  <c r="A5" i="77"/>
  <c r="A6" i="77" s="1"/>
  <c r="A7" i="77" s="1"/>
  <c r="A8" i="77" s="1"/>
  <c r="A9" i="77" s="1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A56" i="77" s="1"/>
  <c r="A57" i="77" s="1"/>
  <c r="A58" i="77" s="1"/>
  <c r="A59" i="77" s="1"/>
  <c r="A60" i="77" s="1"/>
  <c r="A61" i="77" s="1"/>
  <c r="A62" i="77" s="1"/>
  <c r="A63" i="77" s="1"/>
  <c r="A64" i="77" s="1"/>
  <c r="A65" i="77" s="1"/>
  <c r="A66" i="77" s="1"/>
  <c r="A67" i="77" s="1"/>
  <c r="A68" i="77" s="1"/>
  <c r="A69" i="77" s="1"/>
  <c r="A70" i="77" s="1"/>
  <c r="A71" i="77" s="1"/>
  <c r="A72" i="77" s="1"/>
  <c r="A73" i="77" s="1"/>
  <c r="A74" i="77" s="1"/>
  <c r="A75" i="77" s="1"/>
  <c r="A76" i="77" s="1"/>
  <c r="A77" i="77" s="1"/>
  <c r="A78" i="77" s="1"/>
  <c r="A79" i="77" s="1"/>
  <c r="A80" i="77" s="1"/>
  <c r="A81" i="77" s="1"/>
  <c r="A82" i="77" s="1"/>
  <c r="A83" i="77" s="1"/>
  <c r="A84" i="77" s="1"/>
  <c r="A85" i="77" s="1"/>
  <c r="A86" i="77" s="1"/>
  <c r="A87" i="77" s="1"/>
  <c r="A88" i="77" s="1"/>
  <c r="A89" i="77" s="1"/>
  <c r="A90" i="77" s="1"/>
  <c r="A91" i="77" s="1"/>
  <c r="A92" i="77" s="1"/>
  <c r="A93" i="77" s="1"/>
  <c r="A94" i="77" s="1"/>
  <c r="A95" i="77" s="1"/>
  <c r="A96" i="77" s="1"/>
  <c r="A97" i="77" s="1"/>
  <c r="A98" i="77" s="1"/>
  <c r="A99" i="77" s="1"/>
  <c r="A100" i="77" s="1"/>
  <c r="A101" i="77" s="1"/>
  <c r="A102" i="77" s="1"/>
  <c r="A103" i="77" s="1"/>
  <c r="A104" i="77" s="1"/>
  <c r="A105" i="77" s="1"/>
  <c r="A106" i="77" s="1"/>
  <c r="A107" i="77" s="1"/>
  <c r="A108" i="77" s="1"/>
  <c r="A109" i="77" s="1"/>
  <c r="A110" i="77" s="1"/>
  <c r="A111" i="77" s="1"/>
  <c r="A112" i="77" s="1"/>
  <c r="A113" i="77" s="1"/>
  <c r="A114" i="77" s="1"/>
  <c r="A115" i="77" s="1"/>
  <c r="A116" i="77" s="1"/>
  <c r="A117" i="77" s="1"/>
  <c r="A118" i="77" s="1"/>
  <c r="A119" i="77" s="1"/>
  <c r="A120" i="77" s="1"/>
  <c r="A121" i="77" s="1"/>
  <c r="A122" i="77" s="1"/>
  <c r="A123" i="77" s="1"/>
  <c r="A124" i="77" s="1"/>
  <c r="A125" i="77" s="1"/>
  <c r="A126" i="77" s="1"/>
  <c r="A127" i="77" s="1"/>
  <c r="A128" i="77" s="1"/>
  <c r="A129" i="77" s="1"/>
  <c r="A130" i="77" s="1"/>
  <c r="A131" i="77" s="1"/>
  <c r="A132" i="77" s="1"/>
  <c r="A133" i="77" s="1"/>
  <c r="A134" i="77" s="1"/>
  <c r="A135" i="77" s="1"/>
  <c r="A136" i="77" s="1"/>
  <c r="A137" i="77" s="1"/>
  <c r="A138" i="77" s="1"/>
  <c r="A139" i="77" s="1"/>
  <c r="A140" i="77" s="1"/>
  <c r="A141" i="77" s="1"/>
  <c r="A142" i="77" s="1"/>
  <c r="A143" i="77" s="1"/>
  <c r="A144" i="77" s="1"/>
  <c r="A145" i="77" s="1"/>
  <c r="A146" i="77" s="1"/>
  <c r="A147" i="77" s="1"/>
  <c r="A148" i="77" s="1"/>
  <c r="A149" i="77" s="1"/>
  <c r="A150" i="77" s="1"/>
  <c r="A151" i="77" s="1"/>
  <c r="A152" i="77" s="1"/>
  <c r="A153" i="77" s="1"/>
  <c r="A154" i="77" s="1"/>
  <c r="A155" i="77" s="1"/>
  <c r="A156" i="77" s="1"/>
  <c r="A157" i="77" s="1"/>
  <c r="A158" i="77" s="1"/>
  <c r="A159" i="77" s="1"/>
  <c r="A160" i="77" s="1"/>
  <c r="A161" i="77" s="1"/>
  <c r="A162" i="77" s="1"/>
  <c r="A163" i="77" s="1"/>
  <c r="A164" i="77" s="1"/>
  <c r="A165" i="77" s="1"/>
  <c r="A166" i="77" s="1"/>
  <c r="A167" i="77" s="1"/>
  <c r="A168" i="77" s="1"/>
  <c r="A169" i="77" s="1"/>
  <c r="A170" i="77" s="1"/>
  <c r="A171" i="77" s="1"/>
  <c r="A172" i="77" s="1"/>
  <c r="A173" i="77" s="1"/>
  <c r="A174" i="77" s="1"/>
  <c r="A175" i="77" s="1"/>
  <c r="A176" i="77" s="1"/>
  <c r="A177" i="77" s="1"/>
  <c r="A178" i="77" s="1"/>
  <c r="A179" i="77" s="1"/>
  <c r="A180" i="77" s="1"/>
  <c r="A181" i="77" s="1"/>
  <c r="A182" i="77" s="1"/>
  <c r="A183" i="77" s="1"/>
  <c r="A184" i="77" s="1"/>
  <c r="A185" i="77" s="1"/>
  <c r="A186" i="77" s="1"/>
  <c r="A187" i="77" s="1"/>
  <c r="A188" i="77" s="1"/>
  <c r="A189" i="77" s="1"/>
  <c r="A190" i="77" s="1"/>
  <c r="A191" i="77" s="1"/>
  <c r="A192" i="77" s="1"/>
  <c r="A193" i="77" s="1"/>
  <c r="A194" i="77" s="1"/>
  <c r="A195" i="77" s="1"/>
  <c r="A196" i="77" s="1"/>
  <c r="A197" i="77" s="1"/>
  <c r="A198" i="77" s="1"/>
  <c r="A199" i="77" s="1"/>
  <c r="A200" i="77" s="1"/>
  <c r="A201" i="77" s="1"/>
  <c r="A202" i="77" s="1"/>
  <c r="A203" i="77" s="1"/>
  <c r="A204" i="77" s="1"/>
  <c r="A205" i="77" s="1"/>
  <c r="A206" i="77" s="1"/>
  <c r="A207" i="77" s="1"/>
  <c r="A208" i="77" s="1"/>
  <c r="A209" i="77" s="1"/>
  <c r="A210" i="77" s="1"/>
  <c r="A211" i="77" s="1"/>
  <c r="A212" i="77" s="1"/>
  <c r="A5" i="76"/>
  <c r="A6" i="76" s="1"/>
  <c r="A7" i="76" s="1"/>
  <c r="A8" i="76" s="1"/>
  <c r="A9" i="76" s="1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57" i="76" s="1"/>
  <c r="A58" i="76" s="1"/>
  <c r="A59" i="76" s="1"/>
  <c r="A60" i="76" s="1"/>
  <c r="A61" i="76" s="1"/>
  <c r="A62" i="76" s="1"/>
  <c r="A63" i="76" s="1"/>
  <c r="A64" i="76" s="1"/>
  <c r="A65" i="76" s="1"/>
  <c r="A66" i="76" s="1"/>
  <c r="A67" i="76" s="1"/>
  <c r="A68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A113" i="76" s="1"/>
  <c r="A114" i="76" s="1"/>
  <c r="A115" i="76" s="1"/>
  <c r="A116" i="76" s="1"/>
  <c r="A117" i="76" s="1"/>
  <c r="A118" i="76" s="1"/>
  <c r="A119" i="76" s="1"/>
  <c r="A120" i="76" s="1"/>
  <c r="A121" i="76" s="1"/>
  <c r="A122" i="76" s="1"/>
  <c r="A123" i="76" s="1"/>
  <c r="A124" i="76" s="1"/>
  <c r="A125" i="76" s="1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A143" i="76" s="1"/>
  <c r="A144" i="76" s="1"/>
  <c r="A145" i="76" s="1"/>
  <c r="A146" i="76" s="1"/>
  <c r="A147" i="76" s="1"/>
  <c r="A148" i="76" s="1"/>
  <c r="A149" i="76" s="1"/>
  <c r="A150" i="76" s="1"/>
  <c r="A151" i="76" s="1"/>
  <c r="A152" i="76" s="1"/>
  <c r="A153" i="76" s="1"/>
  <c r="A154" i="76" s="1"/>
  <c r="A155" i="76" s="1"/>
  <c r="A156" i="76" s="1"/>
  <c r="A157" i="76" s="1"/>
  <c r="A158" i="76" s="1"/>
  <c r="A159" i="76" s="1"/>
  <c r="A160" i="76" s="1"/>
  <c r="A161" i="76" s="1"/>
  <c r="A162" i="76" s="1"/>
  <c r="A163" i="76" s="1"/>
  <c r="A164" i="76" s="1"/>
  <c r="A165" i="76" s="1"/>
  <c r="A166" i="76" s="1"/>
  <c r="A167" i="76" s="1"/>
  <c r="A168" i="76" s="1"/>
  <c r="A169" i="76" s="1"/>
  <c r="A170" i="76" s="1"/>
  <c r="A171" i="76" s="1"/>
  <c r="A172" i="76" s="1"/>
  <c r="A173" i="76" s="1"/>
  <c r="A174" i="76" s="1"/>
  <c r="A175" i="76" s="1"/>
  <c r="A176" i="76" s="1"/>
  <c r="A177" i="76" s="1"/>
  <c r="A178" i="76" s="1"/>
  <c r="A179" i="76" s="1"/>
  <c r="A180" i="76" s="1"/>
  <c r="A181" i="76" s="1"/>
  <c r="A182" i="76" s="1"/>
  <c r="A183" i="76" s="1"/>
  <c r="A184" i="76" s="1"/>
  <c r="A185" i="76" s="1"/>
  <c r="A186" i="76" s="1"/>
  <c r="A187" i="76" s="1"/>
  <c r="A188" i="76" s="1"/>
  <c r="A189" i="76" s="1"/>
  <c r="A190" i="76" s="1"/>
  <c r="A191" i="76" s="1"/>
  <c r="A192" i="76" s="1"/>
  <c r="A193" i="76" s="1"/>
  <c r="A194" i="76" s="1"/>
  <c r="A195" i="76" s="1"/>
  <c r="A196" i="76" s="1"/>
  <c r="A197" i="76" s="1"/>
  <c r="A198" i="76" s="1"/>
  <c r="A199" i="76" s="1"/>
  <c r="A200" i="76" s="1"/>
  <c r="A201" i="76" s="1"/>
  <c r="A202" i="76" s="1"/>
  <c r="A203" i="76" s="1"/>
  <c r="A204" i="76" s="1"/>
  <c r="A205" i="76" s="1"/>
  <c r="A206" i="76" s="1"/>
  <c r="A207" i="76" s="1"/>
  <c r="A208" i="76" s="1"/>
  <c r="A209" i="76" s="1"/>
  <c r="A210" i="76" s="1"/>
  <c r="A211" i="76" s="1"/>
  <c r="A212" i="76" s="1"/>
  <c r="A213" i="76" s="1"/>
  <c r="A214" i="76" s="1"/>
  <c r="A215" i="76" s="1"/>
  <c r="A216" i="76" s="1"/>
  <c r="A217" i="76" s="1"/>
  <c r="A218" i="76" s="1"/>
  <c r="A219" i="76" s="1"/>
  <c r="A220" i="76" s="1"/>
  <c r="A221" i="76" s="1"/>
  <c r="A222" i="76" s="1"/>
  <c r="A223" i="76" s="1"/>
  <c r="A224" i="76" s="1"/>
  <c r="A225" i="76" s="1"/>
  <c r="A226" i="76" s="1"/>
  <c r="A227" i="76" s="1"/>
  <c r="A228" i="76" s="1"/>
  <c r="A229" i="76" s="1"/>
  <c r="A230" i="76" s="1"/>
  <c r="A231" i="76" s="1"/>
  <c r="A232" i="76" s="1"/>
  <c r="A233" i="76" s="1"/>
  <c r="A234" i="76" s="1"/>
  <c r="A235" i="76" s="1"/>
  <c r="A236" i="76" s="1"/>
  <c r="A237" i="76" s="1"/>
  <c r="A238" i="76" s="1"/>
  <c r="A239" i="76" s="1"/>
  <c r="A240" i="76" s="1"/>
  <c r="A241" i="76" s="1"/>
  <c r="A242" i="76" s="1"/>
  <c r="A243" i="76" s="1"/>
  <c r="A244" i="76" s="1"/>
  <c r="A245" i="76" s="1"/>
  <c r="A246" i="76" s="1"/>
  <c r="A247" i="76" s="1"/>
  <c r="A248" i="76" s="1"/>
  <c r="A249" i="76" s="1"/>
  <c r="A250" i="76" s="1"/>
  <c r="A251" i="76" s="1"/>
  <c r="A252" i="76" s="1"/>
  <c r="A253" i="76" s="1"/>
  <c r="A254" i="76" s="1"/>
  <c r="A255" i="76" s="1"/>
  <c r="A256" i="76" s="1"/>
  <c r="A257" i="76" s="1"/>
  <c r="A258" i="76" s="1"/>
  <c r="A259" i="76" s="1"/>
  <c r="A260" i="76" s="1"/>
  <c r="A261" i="76" s="1"/>
  <c r="A262" i="76" s="1"/>
  <c r="A263" i="76" s="1"/>
  <c r="A264" i="76" s="1"/>
  <c r="A265" i="76" s="1"/>
  <c r="A266" i="76" s="1"/>
  <c r="A267" i="76" s="1"/>
  <c r="A268" i="76" s="1"/>
  <c r="A269" i="76" s="1"/>
  <c r="A270" i="76" s="1"/>
  <c r="A271" i="76" s="1"/>
  <c r="A272" i="76" s="1"/>
  <c r="A273" i="76" s="1"/>
  <c r="A274" i="76" s="1"/>
  <c r="A275" i="76" s="1"/>
  <c r="A276" i="76" s="1"/>
  <c r="A277" i="76" s="1"/>
  <c r="A278" i="76" s="1"/>
  <c r="A279" i="76" s="1"/>
  <c r="A280" i="76" s="1"/>
  <c r="A281" i="76" s="1"/>
  <c r="A282" i="76" s="1"/>
  <c r="A283" i="76" s="1"/>
  <c r="A284" i="76" s="1"/>
  <c r="A285" i="76" s="1"/>
  <c r="A286" i="76" s="1"/>
  <c r="A287" i="76" s="1"/>
  <c r="A288" i="76" s="1"/>
  <c r="A289" i="76" s="1"/>
  <c r="A290" i="76" s="1"/>
  <c r="A291" i="76" s="1"/>
  <c r="A292" i="76" s="1"/>
  <c r="A293" i="76" s="1"/>
  <c r="A294" i="76" s="1"/>
  <c r="A295" i="76" s="1"/>
  <c r="A296" i="76" s="1"/>
  <c r="A297" i="76" s="1"/>
  <c r="A298" i="76" s="1"/>
  <c r="A299" i="76" s="1"/>
  <c r="A300" i="76" s="1"/>
  <c r="A301" i="76" s="1"/>
  <c r="A302" i="76" s="1"/>
  <c r="A303" i="76" s="1"/>
  <c r="A5" i="75"/>
  <c r="A6" i="75" s="1"/>
  <c r="A7" i="75" s="1"/>
  <c r="A8" i="75" s="1"/>
  <c r="A9" i="75" s="1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A50" i="75" s="1"/>
  <c r="A51" i="75" s="1"/>
  <c r="A52" i="75" s="1"/>
  <c r="A53" i="75" s="1"/>
  <c r="A54" i="75" s="1"/>
  <c r="A55" i="75" s="1"/>
  <c r="A56" i="75" s="1"/>
  <c r="A57" i="75" s="1"/>
  <c r="A58" i="75" s="1"/>
  <c r="A59" i="75" s="1"/>
  <c r="A60" i="75" s="1"/>
  <c r="A61" i="75" s="1"/>
  <c r="A62" i="75" s="1"/>
  <c r="A63" i="75" s="1"/>
  <c r="A64" i="75" s="1"/>
  <c r="A65" i="75" s="1"/>
  <c r="A66" i="75" s="1"/>
  <c r="A67" i="75" s="1"/>
  <c r="A68" i="75" s="1"/>
  <c r="A69" i="75" s="1"/>
  <c r="A70" i="75" s="1"/>
  <c r="A71" i="75" s="1"/>
  <c r="A72" i="75" s="1"/>
  <c r="A73" i="75" s="1"/>
  <c r="A74" i="75" s="1"/>
  <c r="A75" i="75" s="1"/>
  <c r="A76" i="75" s="1"/>
  <c r="A77" i="75" s="1"/>
  <c r="A78" i="75" s="1"/>
  <c r="A79" i="75" s="1"/>
  <c r="A80" i="75" s="1"/>
  <c r="A81" i="75" s="1"/>
  <c r="A82" i="75" s="1"/>
  <c r="A83" i="75" s="1"/>
  <c r="A84" i="75" s="1"/>
  <c r="A85" i="75" s="1"/>
  <c r="A86" i="75" s="1"/>
  <c r="A87" i="75" s="1"/>
  <c r="A5" i="74"/>
  <c r="A6" i="74" s="1"/>
  <c r="A7" i="74" s="1"/>
  <c r="A8" i="74" s="1"/>
  <c r="A9" i="74" s="1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A45" i="74" s="1"/>
  <c r="A46" i="74" s="1"/>
  <c r="A47" i="74" s="1"/>
  <c r="A48" i="74" s="1"/>
  <c r="A49" i="74" s="1"/>
  <c r="A50" i="74" s="1"/>
  <c r="A51" i="74" s="1"/>
  <c r="A52" i="74" s="1"/>
  <c r="A53" i="74" s="1"/>
  <c r="A54" i="74" s="1"/>
  <c r="A55" i="74" s="1"/>
  <c r="A56" i="74" s="1"/>
  <c r="A57" i="74" s="1"/>
  <c r="A58" i="74" s="1"/>
  <c r="A59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79" i="74" s="1"/>
  <c r="A80" i="74" s="1"/>
  <c r="A81" i="74" s="1"/>
  <c r="A82" i="74" s="1"/>
  <c r="A83" i="74" s="1"/>
  <c r="A84" i="74" s="1"/>
  <c r="A85" i="74" s="1"/>
  <c r="A86" i="74" s="1"/>
  <c r="A87" i="74" s="1"/>
  <c r="A88" i="74" s="1"/>
  <c r="A89" i="74" s="1"/>
  <c r="A90" i="74" s="1"/>
  <c r="A91" i="74" s="1"/>
  <c r="A92" i="74" s="1"/>
  <c r="A93" i="74" s="1"/>
  <c r="A94" i="74" s="1"/>
  <c r="A95" i="74" s="1"/>
  <c r="A96" i="74" s="1"/>
  <c r="A97" i="74" s="1"/>
  <c r="A98" i="74" s="1"/>
  <c r="A99" i="74" s="1"/>
  <c r="A100" i="74" s="1"/>
  <c r="A101" i="74" s="1"/>
  <c r="A102" i="74" s="1"/>
  <c r="A103" i="74" s="1"/>
  <c r="A104" i="74" s="1"/>
  <c r="A105" i="74" s="1"/>
  <c r="A106" i="74" s="1"/>
  <c r="A107" i="74" s="1"/>
  <c r="A108" i="74" s="1"/>
  <c r="A109" i="74" s="1"/>
  <c r="A110" i="74" s="1"/>
  <c r="A111" i="74" s="1"/>
  <c r="A112" i="74" s="1"/>
  <c r="A113" i="74" s="1"/>
  <c r="A114" i="74" s="1"/>
  <c r="A115" i="74" s="1"/>
  <c r="A116" i="74" s="1"/>
  <c r="A117" i="74" s="1"/>
  <c r="A118" i="74" s="1"/>
  <c r="A119" i="74" s="1"/>
  <c r="A120" i="74" s="1"/>
  <c r="A121" i="74" s="1"/>
  <c r="A122" i="74" s="1"/>
  <c r="A123" i="74" s="1"/>
  <c r="A124" i="74" s="1"/>
  <c r="A125" i="74" s="1"/>
  <c r="A126" i="74" s="1"/>
  <c r="A127" i="74" s="1"/>
  <c r="A128" i="74" s="1"/>
  <c r="A129" i="74" s="1"/>
  <c r="A130" i="74" s="1"/>
  <c r="A131" i="74" s="1"/>
  <c r="A132" i="74" s="1"/>
  <c r="A133" i="74" s="1"/>
  <c r="A134" i="74" s="1"/>
  <c r="A135" i="74" s="1"/>
  <c r="A136" i="74" s="1"/>
  <c r="A137" i="74" s="1"/>
  <c r="A138" i="74" s="1"/>
  <c r="A139" i="74" s="1"/>
  <c r="A140" i="74" s="1"/>
  <c r="A141" i="74" s="1"/>
  <c r="A142" i="74" s="1"/>
  <c r="A143" i="74" s="1"/>
  <c r="A144" i="74" s="1"/>
  <c r="A145" i="74" s="1"/>
  <c r="A146" i="74" s="1"/>
  <c r="A147" i="74" s="1"/>
  <c r="A148" i="74" s="1"/>
  <c r="A149" i="74" s="1"/>
  <c r="A150" i="74" s="1"/>
  <c r="A151" i="74" s="1"/>
  <c r="A152" i="74" s="1"/>
  <c r="A153" i="74" s="1"/>
  <c r="A154" i="74" s="1"/>
  <c r="A155" i="74" s="1"/>
  <c r="A156" i="74" s="1"/>
  <c r="A157" i="74" s="1"/>
  <c r="A158" i="74" s="1"/>
  <c r="A159" i="74" s="1"/>
  <c r="A160" i="74" s="1"/>
  <c r="A161" i="74" s="1"/>
  <c r="A162" i="74" s="1"/>
  <c r="A163" i="74" s="1"/>
  <c r="A164" i="74" s="1"/>
  <c r="A165" i="74" s="1"/>
  <c r="A166" i="74" s="1"/>
  <c r="A167" i="74" s="1"/>
  <c r="A168" i="74" s="1"/>
  <c r="A169" i="74" s="1"/>
  <c r="A170" i="74" s="1"/>
  <c r="A171" i="74" s="1"/>
  <c r="A172" i="74" s="1"/>
  <c r="A173" i="74" s="1"/>
  <c r="A174" i="74" s="1"/>
  <c r="A175" i="74" s="1"/>
  <c r="A176" i="74" s="1"/>
  <c r="A177" i="74" s="1"/>
  <c r="A178" i="74" s="1"/>
  <c r="A179" i="74" s="1"/>
  <c r="A180" i="74" s="1"/>
  <c r="A181" i="74" s="1"/>
  <c r="A182" i="74" s="1"/>
  <c r="A183" i="74" s="1"/>
  <c r="A184" i="74" s="1"/>
  <c r="A185" i="74" s="1"/>
  <c r="A186" i="74" s="1"/>
  <c r="A187" i="74" s="1"/>
  <c r="A188" i="74" s="1"/>
  <c r="A189" i="74" s="1"/>
  <c r="A190" i="74" s="1"/>
  <c r="A191" i="74" s="1"/>
  <c r="A192" i="74" s="1"/>
  <c r="A193" i="74" s="1"/>
  <c r="A194" i="74" s="1"/>
  <c r="A195" i="74" s="1"/>
  <c r="A196" i="74" s="1"/>
  <c r="A197" i="74" s="1"/>
  <c r="A198" i="74" s="1"/>
  <c r="A199" i="74" s="1"/>
  <c r="A200" i="74" s="1"/>
  <c r="A201" i="74" s="1"/>
  <c r="A202" i="74" s="1"/>
  <c r="A203" i="74" s="1"/>
  <c r="A204" i="74" s="1"/>
  <c r="A205" i="74" s="1"/>
  <c r="A206" i="74" s="1"/>
  <c r="A207" i="74" s="1"/>
  <c r="A208" i="74" s="1"/>
  <c r="A209" i="74" s="1"/>
  <c r="A210" i="74" s="1"/>
  <c r="A211" i="74" s="1"/>
  <c r="A212" i="74" s="1"/>
  <c r="A213" i="74" s="1"/>
  <c r="A214" i="74" s="1"/>
  <c r="A215" i="74" s="1"/>
  <c r="A216" i="74" s="1"/>
  <c r="A217" i="74" s="1"/>
  <c r="A218" i="74" s="1"/>
  <c r="A219" i="74" s="1"/>
  <c r="A220" i="74" s="1"/>
  <c r="A221" i="74" s="1"/>
  <c r="A222" i="74" s="1"/>
  <c r="A223" i="74" s="1"/>
  <c r="A224" i="74" s="1"/>
  <c r="A225" i="74" s="1"/>
  <c r="A226" i="74" s="1"/>
  <c r="A227" i="74" s="1"/>
  <c r="A228" i="74" s="1"/>
  <c r="A229" i="74" s="1"/>
  <c r="A230" i="74" s="1"/>
  <c r="A231" i="74" s="1"/>
  <c r="A232" i="74" s="1"/>
  <c r="A233" i="74" s="1"/>
  <c r="A234" i="74" s="1"/>
  <c r="A235" i="74" s="1"/>
  <c r="A236" i="74" s="1"/>
  <c r="A237" i="74" s="1"/>
  <c r="A238" i="74" s="1"/>
  <c r="A239" i="74" s="1"/>
  <c r="A240" i="74" s="1"/>
  <c r="A241" i="74" s="1"/>
  <c r="A242" i="74" s="1"/>
  <c r="A243" i="74" s="1"/>
  <c r="A244" i="74" s="1"/>
  <c r="A245" i="74" s="1"/>
  <c r="A246" i="74" s="1"/>
  <c r="A247" i="74" s="1"/>
  <c r="A248" i="74" s="1"/>
  <c r="A249" i="74" s="1"/>
  <c r="A250" i="74" s="1"/>
  <c r="A251" i="74" s="1"/>
  <c r="A252" i="74" s="1"/>
  <c r="A253" i="74" s="1"/>
  <c r="A254" i="74" s="1"/>
  <c r="A255" i="74" s="1"/>
  <c r="A256" i="74" s="1"/>
  <c r="A257" i="74" s="1"/>
  <c r="A258" i="74" s="1"/>
  <c r="A259" i="74" s="1"/>
  <c r="A260" i="74" s="1"/>
  <c r="A261" i="74" s="1"/>
  <c r="A262" i="74" s="1"/>
  <c r="A263" i="74" s="1"/>
  <c r="A264" i="74" s="1"/>
  <c r="A265" i="74" s="1"/>
  <c r="A266" i="74" s="1"/>
  <c r="A267" i="74" s="1"/>
  <c r="A268" i="74" s="1"/>
  <c r="A269" i="74" s="1"/>
  <c r="A270" i="74" s="1"/>
  <c r="A271" i="74" s="1"/>
  <c r="A272" i="74" s="1"/>
  <c r="A273" i="74" s="1"/>
  <c r="A274" i="74" s="1"/>
  <c r="A275" i="74" s="1"/>
  <c r="A276" i="74" s="1"/>
  <c r="A277" i="74" s="1"/>
  <c r="A278" i="74" s="1"/>
  <c r="A279" i="74" s="1"/>
  <c r="A280" i="74" s="1"/>
  <c r="A281" i="74" s="1"/>
  <c r="A282" i="74" s="1"/>
  <c r="A283" i="74" s="1"/>
  <c r="A284" i="74" s="1"/>
  <c r="A285" i="74" s="1"/>
  <c r="A286" i="74" s="1"/>
  <c r="A287" i="74" s="1"/>
  <c r="A288" i="74" s="1"/>
  <c r="A289" i="74" s="1"/>
  <c r="A290" i="74" s="1"/>
  <c r="A291" i="74" s="1"/>
  <c r="A292" i="74" s="1"/>
  <c r="A293" i="74" s="1"/>
  <c r="A294" i="74" s="1"/>
  <c r="A295" i="74" s="1"/>
  <c r="A296" i="74" s="1"/>
  <c r="A297" i="74" s="1"/>
  <c r="A298" i="74" s="1"/>
  <c r="A299" i="74" s="1"/>
  <c r="A300" i="74" s="1"/>
  <c r="A301" i="74" s="1"/>
  <c r="A302" i="74" s="1"/>
  <c r="A303" i="74" s="1"/>
  <c r="A5" i="73"/>
  <c r="A6" i="73" s="1"/>
  <c r="A7" i="73" s="1"/>
  <c r="A8" i="73" s="1"/>
  <c r="A9" i="73" s="1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A191" i="73" s="1"/>
  <c r="A192" i="73" s="1"/>
  <c r="A193" i="73" s="1"/>
  <c r="A194" i="73" s="1"/>
  <c r="A195" i="73" s="1"/>
  <c r="A196" i="73" s="1"/>
  <c r="A197" i="73" s="1"/>
  <c r="A198" i="73" s="1"/>
  <c r="A199" i="73" s="1"/>
  <c r="A200" i="73" s="1"/>
  <c r="A201" i="73" s="1"/>
  <c r="A202" i="73" s="1"/>
  <c r="A203" i="73" s="1"/>
  <c r="A204" i="73" s="1"/>
  <c r="A205" i="73" s="1"/>
  <c r="A206" i="73" s="1"/>
  <c r="A207" i="73" s="1"/>
  <c r="A208" i="73" s="1"/>
  <c r="A209" i="73" s="1"/>
  <c r="A210" i="73" s="1"/>
  <c r="A211" i="73" s="1"/>
  <c r="A212" i="73" s="1"/>
  <c r="A213" i="73" s="1"/>
  <c r="A214" i="73" s="1"/>
  <c r="A215" i="73" s="1"/>
  <c r="A216" i="73" s="1"/>
  <c r="A217" i="73" s="1"/>
  <c r="A218" i="73" s="1"/>
  <c r="A219" i="73" s="1"/>
  <c r="A220" i="73" s="1"/>
  <c r="A221" i="73" s="1"/>
  <c r="A222" i="73" s="1"/>
  <c r="A223" i="73" s="1"/>
  <c r="A224" i="73" s="1"/>
  <c r="A225" i="73" s="1"/>
  <c r="A226" i="73" s="1"/>
  <c r="A227" i="73" s="1"/>
  <c r="A228" i="73" s="1"/>
  <c r="A229" i="73" s="1"/>
  <c r="A230" i="73" s="1"/>
  <c r="A231" i="73" s="1"/>
  <c r="A232" i="73" s="1"/>
  <c r="A233" i="73" s="1"/>
  <c r="A234" i="73" s="1"/>
  <c r="A235" i="73" s="1"/>
  <c r="A236" i="73" s="1"/>
  <c r="A237" i="73" s="1"/>
  <c r="A238" i="73" s="1"/>
  <c r="A239" i="73" s="1"/>
  <c r="A240" i="73" s="1"/>
  <c r="A241" i="73" s="1"/>
  <c r="A242" i="73" s="1"/>
  <c r="A243" i="73" s="1"/>
  <c r="A244" i="73" s="1"/>
  <c r="A245" i="73" s="1"/>
  <c r="A246" i="73" s="1"/>
  <c r="A247" i="73" s="1"/>
  <c r="A248" i="73" s="1"/>
  <c r="A249" i="73" s="1"/>
  <c r="A250" i="73" s="1"/>
  <c r="A251" i="73" s="1"/>
  <c r="A252" i="73" s="1"/>
  <c r="A253" i="73" s="1"/>
  <c r="A254" i="73" s="1"/>
  <c r="A255" i="73" s="1"/>
  <c r="A256" i="73" s="1"/>
  <c r="A257" i="73" s="1"/>
  <c r="A258" i="73" s="1"/>
  <c r="A259" i="73" s="1"/>
  <c r="A260" i="73" s="1"/>
  <c r="A261" i="73" s="1"/>
  <c r="A262" i="73" s="1"/>
  <c r="A263" i="73" s="1"/>
  <c r="A264" i="73" s="1"/>
  <c r="A265" i="73" s="1"/>
  <c r="A266" i="73" s="1"/>
  <c r="A267" i="73" s="1"/>
  <c r="A268" i="73" s="1"/>
  <c r="A269" i="73" s="1"/>
  <c r="A270" i="73" s="1"/>
  <c r="A271" i="73" s="1"/>
  <c r="A272" i="73" s="1"/>
  <c r="A273" i="73" s="1"/>
  <c r="A274" i="73" s="1"/>
  <c r="A275" i="73" s="1"/>
  <c r="A276" i="73" s="1"/>
  <c r="A277" i="73" s="1"/>
  <c r="A278" i="73" s="1"/>
  <c r="A279" i="73" s="1"/>
  <c r="A280" i="73" s="1"/>
  <c r="A281" i="73" s="1"/>
  <c r="A282" i="73" s="1"/>
  <c r="A283" i="73" s="1"/>
  <c r="A284" i="73" s="1"/>
  <c r="A285" i="73" s="1"/>
  <c r="A286" i="73" s="1"/>
  <c r="A287" i="73" s="1"/>
  <c r="A288" i="73" s="1"/>
  <c r="A289" i="73" s="1"/>
  <c r="A290" i="73" s="1"/>
  <c r="A291" i="73" s="1"/>
  <c r="A292" i="73" s="1"/>
  <c r="A293" i="73" s="1"/>
  <c r="A294" i="73" s="1"/>
  <c r="A295" i="73" s="1"/>
  <c r="A296" i="73" s="1"/>
  <c r="A297" i="73" s="1"/>
  <c r="A298" i="73" s="1"/>
  <c r="A299" i="73" s="1"/>
  <c r="A300" i="73" s="1"/>
  <c r="A301" i="73" s="1"/>
  <c r="A302" i="73" s="1"/>
  <c r="A303" i="73" s="1"/>
  <c r="A5" i="71"/>
  <c r="A6" i="71" s="1"/>
  <c r="A7" i="71" s="1"/>
  <c r="A8" i="71" s="1"/>
  <c r="A9" i="71" s="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A47" i="71" s="1"/>
  <c r="A48" i="71" s="1"/>
  <c r="A49" i="71" s="1"/>
  <c r="A50" i="71" s="1"/>
  <c r="A51" i="71" s="1"/>
  <c r="A52" i="71" s="1"/>
  <c r="A53" i="71" s="1"/>
  <c r="A54" i="71" s="1"/>
  <c r="A55" i="71" s="1"/>
  <c r="A56" i="71" s="1"/>
  <c r="A57" i="71" s="1"/>
  <c r="A58" i="71" s="1"/>
  <c r="A59" i="71" s="1"/>
  <c r="A60" i="71" s="1"/>
  <c r="A61" i="71" s="1"/>
  <c r="A62" i="71" s="1"/>
  <c r="A63" i="71" s="1"/>
  <c r="A64" i="71" s="1"/>
  <c r="A65" i="71" s="1"/>
  <c r="A66" i="71" s="1"/>
  <c r="A67" i="71" s="1"/>
  <c r="A68" i="71" s="1"/>
  <c r="A69" i="71" s="1"/>
  <c r="A70" i="71" s="1"/>
  <c r="A71" i="71" s="1"/>
  <c r="A72" i="71" s="1"/>
  <c r="A73" i="71" s="1"/>
  <c r="A74" i="71" s="1"/>
  <c r="A75" i="71" s="1"/>
  <c r="A76" i="71" s="1"/>
  <c r="A77" i="71" s="1"/>
  <c r="A78" i="71" s="1"/>
  <c r="A79" i="71" s="1"/>
  <c r="A80" i="71" s="1"/>
  <c r="A81" i="71" s="1"/>
  <c r="A82" i="71" s="1"/>
  <c r="A83" i="71" s="1"/>
  <c r="A84" i="71" s="1"/>
  <c r="A85" i="71" s="1"/>
  <c r="A86" i="71" s="1"/>
  <c r="A87" i="71" s="1"/>
  <c r="A88" i="71" s="1"/>
  <c r="A89" i="71" s="1"/>
  <c r="A90" i="71" s="1"/>
  <c r="A91" i="71" s="1"/>
  <c r="A92" i="71" s="1"/>
  <c r="A93" i="71" s="1"/>
  <c r="A94" i="71" s="1"/>
  <c r="A95" i="71" s="1"/>
  <c r="A96" i="71" s="1"/>
  <c r="A97" i="71" s="1"/>
  <c r="A98" i="71" s="1"/>
  <c r="A99" i="71" s="1"/>
  <c r="A100" i="71" s="1"/>
  <c r="A101" i="71" s="1"/>
  <c r="A102" i="71" s="1"/>
  <c r="A103" i="71" s="1"/>
  <c r="A104" i="71" s="1"/>
  <c r="A105" i="71" s="1"/>
  <c r="A106" i="71" s="1"/>
  <c r="A107" i="71" s="1"/>
  <c r="A108" i="71" s="1"/>
  <c r="A109" i="71" s="1"/>
  <c r="A110" i="71" s="1"/>
  <c r="A111" i="71" s="1"/>
  <c r="A112" i="71" s="1"/>
  <c r="A113" i="71" s="1"/>
  <c r="A114" i="71" s="1"/>
  <c r="A115" i="71" s="1"/>
  <c r="A116" i="71" s="1"/>
  <c r="A117" i="71" s="1"/>
  <c r="A118" i="71" s="1"/>
  <c r="A119" i="71" s="1"/>
  <c r="A120" i="71" s="1"/>
  <c r="A121" i="71" s="1"/>
  <c r="A122" i="71" s="1"/>
  <c r="A123" i="71" s="1"/>
  <c r="A124" i="71" s="1"/>
  <c r="A125" i="71" s="1"/>
  <c r="A126" i="71" s="1"/>
  <c r="A127" i="71" s="1"/>
  <c r="A128" i="71" s="1"/>
  <c r="A129" i="71" s="1"/>
  <c r="A130" i="71" s="1"/>
  <c r="A131" i="71" s="1"/>
  <c r="A132" i="71" s="1"/>
  <c r="A133" i="71" s="1"/>
  <c r="A134" i="71" s="1"/>
  <c r="A135" i="71" s="1"/>
  <c r="A136" i="71" s="1"/>
  <c r="A137" i="71" s="1"/>
  <c r="A138" i="71" s="1"/>
  <c r="A139" i="71" s="1"/>
  <c r="A140" i="71" s="1"/>
  <c r="A141" i="71" s="1"/>
  <c r="A142" i="71" s="1"/>
  <c r="A143" i="71" s="1"/>
  <c r="A144" i="71" s="1"/>
  <c r="A145" i="71" s="1"/>
  <c r="A146" i="71" s="1"/>
  <c r="A147" i="71" s="1"/>
  <c r="A148" i="71" s="1"/>
  <c r="A149" i="71" s="1"/>
  <c r="A150" i="71" s="1"/>
  <c r="A151" i="71" s="1"/>
  <c r="A152" i="71" s="1"/>
  <c r="A153" i="71" s="1"/>
  <c r="A154" i="71" s="1"/>
  <c r="A155" i="71" s="1"/>
  <c r="A156" i="71" s="1"/>
  <c r="A157" i="71" s="1"/>
  <c r="A158" i="71" s="1"/>
  <c r="A159" i="71" s="1"/>
  <c r="A160" i="71" s="1"/>
  <c r="A161" i="71" s="1"/>
  <c r="A162" i="71" s="1"/>
  <c r="A163" i="71" s="1"/>
  <c r="A164" i="71" s="1"/>
  <c r="A165" i="71" s="1"/>
  <c r="A166" i="71" s="1"/>
  <c r="A167" i="71" s="1"/>
  <c r="A168" i="71" s="1"/>
  <c r="A169" i="71" s="1"/>
  <c r="A170" i="71" s="1"/>
  <c r="A171" i="71" s="1"/>
  <c r="A172" i="71" s="1"/>
  <c r="A173" i="71" s="1"/>
  <c r="A174" i="71" s="1"/>
  <c r="A175" i="71" s="1"/>
  <c r="A176" i="71" s="1"/>
  <c r="A177" i="71" s="1"/>
  <c r="A178" i="71" s="1"/>
  <c r="A179" i="71" s="1"/>
  <c r="A180" i="71" s="1"/>
  <c r="A181" i="71" s="1"/>
  <c r="A182" i="71" s="1"/>
  <c r="A183" i="71" s="1"/>
  <c r="A184" i="71" s="1"/>
  <c r="A185" i="71" s="1"/>
  <c r="A186" i="71" s="1"/>
  <c r="A187" i="71" s="1"/>
  <c r="A188" i="71" s="1"/>
  <c r="A189" i="71" s="1"/>
  <c r="A190" i="71" s="1"/>
  <c r="A191" i="71" s="1"/>
  <c r="A192" i="71" s="1"/>
  <c r="A193" i="71" s="1"/>
  <c r="A194" i="71" s="1"/>
  <c r="A195" i="71" s="1"/>
  <c r="A196" i="71" s="1"/>
  <c r="A197" i="71" s="1"/>
  <c r="A198" i="71" s="1"/>
  <c r="A199" i="71" s="1"/>
  <c r="A200" i="71" s="1"/>
  <c r="A201" i="71" s="1"/>
  <c r="A202" i="71" s="1"/>
  <c r="A203" i="71" s="1"/>
  <c r="A204" i="71" s="1"/>
  <c r="A205" i="71" s="1"/>
  <c r="A206" i="71" s="1"/>
  <c r="A207" i="71" s="1"/>
  <c r="A208" i="71" s="1"/>
  <c r="A209" i="71" s="1"/>
  <c r="A210" i="71" s="1"/>
  <c r="A211" i="71" s="1"/>
  <c r="A212" i="71" s="1"/>
  <c r="A213" i="71" s="1"/>
  <c r="A214" i="71" s="1"/>
  <c r="A215" i="71" s="1"/>
  <c r="A216" i="71" s="1"/>
  <c r="A217" i="71" s="1"/>
  <c r="A218" i="71" s="1"/>
  <c r="A219" i="71" s="1"/>
  <c r="A220" i="71" s="1"/>
  <c r="A221" i="71" s="1"/>
  <c r="A222" i="71" s="1"/>
  <c r="A223" i="71" s="1"/>
  <c r="A224" i="71" s="1"/>
  <c r="A225" i="71" s="1"/>
  <c r="A226" i="71" s="1"/>
  <c r="A227" i="71" s="1"/>
  <c r="A228" i="71" s="1"/>
  <c r="A229" i="71" s="1"/>
  <c r="A230" i="71" s="1"/>
  <c r="A231" i="71" s="1"/>
  <c r="A232" i="71" s="1"/>
  <c r="A233" i="71" s="1"/>
  <c r="A234" i="71" s="1"/>
  <c r="A235" i="71" s="1"/>
  <c r="A236" i="71" s="1"/>
  <c r="A237" i="71" s="1"/>
  <c r="A238" i="71" s="1"/>
  <c r="A239" i="71" s="1"/>
  <c r="A240" i="71" s="1"/>
  <c r="A241" i="71" s="1"/>
  <c r="A242" i="71" s="1"/>
  <c r="A243" i="71" s="1"/>
  <c r="A244" i="71" s="1"/>
  <c r="A245" i="71" s="1"/>
  <c r="A246" i="71" s="1"/>
  <c r="A247" i="71" s="1"/>
  <c r="A248" i="71" s="1"/>
  <c r="A249" i="71" s="1"/>
  <c r="A250" i="71" s="1"/>
  <c r="A251" i="71" s="1"/>
  <c r="A252" i="71" s="1"/>
  <c r="A253" i="71" s="1"/>
  <c r="A254" i="71" s="1"/>
  <c r="A255" i="71" s="1"/>
  <c r="A256" i="71" s="1"/>
  <c r="A257" i="71" s="1"/>
  <c r="A258" i="71" s="1"/>
  <c r="A259" i="71" s="1"/>
  <c r="A260" i="71" s="1"/>
  <c r="A261" i="71" s="1"/>
  <c r="A262" i="71" s="1"/>
  <c r="A263" i="71" s="1"/>
  <c r="A264" i="71" s="1"/>
  <c r="A265" i="71" s="1"/>
  <c r="A266" i="71" s="1"/>
  <c r="A267" i="71" s="1"/>
  <c r="A268" i="71" s="1"/>
  <c r="A269" i="71" s="1"/>
  <c r="A270" i="71" s="1"/>
  <c r="A271" i="71" s="1"/>
  <c r="A272" i="71" s="1"/>
  <c r="A273" i="71" s="1"/>
  <c r="A274" i="71" s="1"/>
  <c r="A275" i="71" s="1"/>
  <c r="A276" i="71" s="1"/>
  <c r="A277" i="71" s="1"/>
  <c r="A278" i="71" s="1"/>
  <c r="A279" i="71" s="1"/>
  <c r="A280" i="71" s="1"/>
  <c r="A281" i="71" s="1"/>
  <c r="A282" i="71" s="1"/>
  <c r="A283" i="71" s="1"/>
  <c r="A284" i="71" s="1"/>
  <c r="A285" i="71" s="1"/>
  <c r="A286" i="71" s="1"/>
  <c r="A287" i="71" s="1"/>
  <c r="A288" i="71" s="1"/>
  <c r="A289" i="71" s="1"/>
  <c r="A290" i="71" s="1"/>
  <c r="A291" i="71" s="1"/>
  <c r="A292" i="71" s="1"/>
  <c r="A293" i="71" s="1"/>
  <c r="A294" i="71" s="1"/>
  <c r="A295" i="71" s="1"/>
  <c r="A296" i="71" s="1"/>
  <c r="A297" i="71" s="1"/>
  <c r="A298" i="71" s="1"/>
  <c r="A299" i="71" s="1"/>
  <c r="A300" i="71" s="1"/>
  <c r="A301" i="71" s="1"/>
  <c r="A302" i="71" s="1"/>
  <c r="A303" i="71" s="1"/>
  <c r="A5" i="70"/>
  <c r="A6" i="70" s="1"/>
  <c r="A7" i="70" s="1"/>
  <c r="A8" i="70" s="1"/>
  <c r="A9" i="70" s="1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A191" i="70" s="1"/>
  <c r="A192" i="70" s="1"/>
  <c r="A193" i="70" s="1"/>
  <c r="A194" i="70" s="1"/>
  <c r="A195" i="70" s="1"/>
  <c r="A196" i="70" s="1"/>
  <c r="A197" i="70" s="1"/>
  <c r="A198" i="70" s="1"/>
  <c r="A199" i="70" s="1"/>
  <c r="A200" i="70" s="1"/>
  <c r="A201" i="70" s="1"/>
  <c r="A202" i="70" s="1"/>
  <c r="A203" i="70" s="1"/>
  <c r="A204" i="70" s="1"/>
  <c r="A205" i="70" s="1"/>
  <c r="A206" i="70" s="1"/>
  <c r="A207" i="70" s="1"/>
  <c r="A208" i="70" s="1"/>
  <c r="A209" i="70" s="1"/>
  <c r="A210" i="70" s="1"/>
  <c r="A211" i="70" s="1"/>
  <c r="A212" i="70" s="1"/>
  <c r="A213" i="70" s="1"/>
  <c r="A214" i="70" s="1"/>
  <c r="A215" i="70" s="1"/>
  <c r="A216" i="70" s="1"/>
  <c r="A217" i="70" s="1"/>
  <c r="A218" i="70" s="1"/>
  <c r="A219" i="70" s="1"/>
  <c r="A220" i="70" s="1"/>
  <c r="A221" i="70" s="1"/>
  <c r="A222" i="70" s="1"/>
  <c r="A223" i="70" s="1"/>
  <c r="A224" i="70" s="1"/>
  <c r="A225" i="70" s="1"/>
  <c r="A226" i="70" s="1"/>
  <c r="A227" i="70" s="1"/>
  <c r="A228" i="70" s="1"/>
  <c r="A229" i="70" s="1"/>
  <c r="A230" i="70" s="1"/>
  <c r="A231" i="70" s="1"/>
  <c r="A232" i="70" s="1"/>
  <c r="A233" i="70" s="1"/>
  <c r="A234" i="70" s="1"/>
  <c r="A235" i="70" s="1"/>
  <c r="A236" i="70" s="1"/>
  <c r="A237" i="70" s="1"/>
  <c r="A238" i="70" s="1"/>
  <c r="A239" i="70" s="1"/>
  <c r="A240" i="70" s="1"/>
  <c r="A241" i="70" s="1"/>
  <c r="A242" i="70" s="1"/>
  <c r="A243" i="70" s="1"/>
  <c r="A244" i="70" s="1"/>
  <c r="A245" i="70" s="1"/>
  <c r="A246" i="70" s="1"/>
  <c r="A247" i="70" s="1"/>
  <c r="A248" i="70" s="1"/>
  <c r="A249" i="70" s="1"/>
  <c r="A250" i="70" s="1"/>
  <c r="A251" i="70" s="1"/>
  <c r="A252" i="70" s="1"/>
  <c r="A253" i="70" s="1"/>
  <c r="A254" i="70" s="1"/>
  <c r="A255" i="70" s="1"/>
  <c r="A256" i="70" s="1"/>
  <c r="A257" i="70" s="1"/>
  <c r="A258" i="70" s="1"/>
  <c r="A259" i="70" s="1"/>
  <c r="A260" i="70" s="1"/>
  <c r="A261" i="70" s="1"/>
  <c r="A262" i="70" s="1"/>
  <c r="A263" i="70" s="1"/>
  <c r="A264" i="70" s="1"/>
  <c r="A265" i="70" s="1"/>
  <c r="A266" i="70" s="1"/>
  <c r="A267" i="70" s="1"/>
  <c r="A268" i="70" s="1"/>
  <c r="A269" i="70" s="1"/>
  <c r="A270" i="70" s="1"/>
  <c r="A271" i="70" s="1"/>
  <c r="A272" i="70" s="1"/>
  <c r="A273" i="70" s="1"/>
  <c r="A274" i="70" s="1"/>
  <c r="A275" i="70" s="1"/>
  <c r="A276" i="70" s="1"/>
  <c r="A277" i="70" s="1"/>
  <c r="A278" i="70" s="1"/>
  <c r="A279" i="70" s="1"/>
  <c r="A280" i="70" s="1"/>
  <c r="A281" i="70" s="1"/>
  <c r="A282" i="70" s="1"/>
  <c r="A283" i="70" s="1"/>
  <c r="A284" i="70" s="1"/>
  <c r="A285" i="70" s="1"/>
  <c r="A286" i="70" s="1"/>
  <c r="A287" i="70" s="1"/>
  <c r="A288" i="70" s="1"/>
  <c r="A289" i="70" s="1"/>
  <c r="A290" i="70" s="1"/>
  <c r="A291" i="70" s="1"/>
  <c r="A292" i="70" s="1"/>
  <c r="A293" i="70" s="1"/>
  <c r="A294" i="70" s="1"/>
  <c r="A295" i="70" s="1"/>
  <c r="A296" i="70" s="1"/>
  <c r="A297" i="70" s="1"/>
  <c r="A298" i="70" s="1"/>
  <c r="A299" i="70" s="1"/>
  <c r="A300" i="70" s="1"/>
  <c r="A301" i="70" s="1"/>
  <c r="A302" i="70" s="1"/>
  <c r="A303" i="70" s="1"/>
  <c r="A5" i="69"/>
  <c r="A6" i="69" s="1"/>
  <c r="A7" i="69" s="1"/>
  <c r="A8" i="69" s="1"/>
  <c r="A9" i="69" s="1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0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61" i="69" s="1"/>
  <c r="A62" i="69" s="1"/>
  <c r="A63" i="69" s="1"/>
  <c r="A64" i="69" s="1"/>
  <c r="A65" i="69" s="1"/>
  <c r="A66" i="69" s="1"/>
  <c r="A67" i="69" s="1"/>
  <c r="A68" i="69" s="1"/>
  <c r="A69" i="69" s="1"/>
  <c r="A70" i="69" s="1"/>
  <c r="A71" i="69" s="1"/>
  <c r="A72" i="69" s="1"/>
  <c r="A73" i="69" s="1"/>
  <c r="A74" i="69" s="1"/>
  <c r="A75" i="69" s="1"/>
  <c r="A76" i="69" s="1"/>
  <c r="A77" i="69" s="1"/>
  <c r="A78" i="69" s="1"/>
  <c r="A79" i="69" s="1"/>
  <c r="A80" i="69" s="1"/>
  <c r="A81" i="69" s="1"/>
  <c r="A82" i="69" s="1"/>
  <c r="A83" i="69" s="1"/>
  <c r="A84" i="69" s="1"/>
  <c r="A85" i="69" s="1"/>
  <c r="A86" i="69" s="1"/>
  <c r="A87" i="69" s="1"/>
  <c r="A88" i="69" s="1"/>
  <c r="A89" i="69" s="1"/>
  <c r="A90" i="69" s="1"/>
  <c r="A91" i="69" s="1"/>
  <c r="A92" i="69" s="1"/>
  <c r="A93" i="69" s="1"/>
  <c r="A94" i="69" s="1"/>
  <c r="A95" i="69" s="1"/>
  <c r="A96" i="69" s="1"/>
  <c r="A97" i="69" s="1"/>
  <c r="A98" i="69" s="1"/>
  <c r="A99" i="69" s="1"/>
  <c r="A100" i="69" s="1"/>
  <c r="A101" i="69" s="1"/>
  <c r="A102" i="69" s="1"/>
  <c r="A103" i="69" s="1"/>
  <c r="A104" i="69" s="1"/>
  <c r="A105" i="69" s="1"/>
  <c r="A106" i="69" s="1"/>
  <c r="A107" i="69" s="1"/>
  <c r="A108" i="69" s="1"/>
  <c r="A109" i="69" s="1"/>
  <c r="A110" i="69" s="1"/>
  <c r="A111" i="69" s="1"/>
  <c r="A112" i="69" s="1"/>
  <c r="A113" i="69" s="1"/>
  <c r="A114" i="69" s="1"/>
  <c r="A115" i="69" s="1"/>
  <c r="A116" i="69" s="1"/>
  <c r="A117" i="69" s="1"/>
  <c r="A118" i="69" s="1"/>
  <c r="A119" i="69" s="1"/>
  <c r="A120" i="69" s="1"/>
  <c r="A121" i="69" s="1"/>
  <c r="A122" i="69" s="1"/>
  <c r="A123" i="69" s="1"/>
  <c r="A124" i="69" s="1"/>
  <c r="A125" i="69" s="1"/>
  <c r="A126" i="69" s="1"/>
  <c r="A127" i="69" s="1"/>
  <c r="A128" i="69" s="1"/>
  <c r="A129" i="69" s="1"/>
  <c r="A130" i="69" s="1"/>
  <c r="A131" i="69" s="1"/>
  <c r="A132" i="69" s="1"/>
  <c r="A133" i="69" s="1"/>
  <c r="A134" i="69" s="1"/>
  <c r="A135" i="69" s="1"/>
  <c r="A136" i="69" s="1"/>
  <c r="A137" i="69" s="1"/>
  <c r="A138" i="69" s="1"/>
  <c r="A139" i="69" s="1"/>
  <c r="A140" i="69" s="1"/>
  <c r="A141" i="69" s="1"/>
  <c r="A142" i="69" s="1"/>
  <c r="A143" i="69" s="1"/>
  <c r="A144" i="69" s="1"/>
  <c r="A145" i="69" s="1"/>
  <c r="A146" i="69" s="1"/>
  <c r="A147" i="69" s="1"/>
  <c r="A148" i="69" s="1"/>
  <c r="A149" i="69" s="1"/>
  <c r="A150" i="69" s="1"/>
  <c r="A151" i="69" s="1"/>
  <c r="A152" i="69" s="1"/>
  <c r="A153" i="69" s="1"/>
  <c r="A154" i="69" s="1"/>
  <c r="A155" i="69" s="1"/>
  <c r="A156" i="69" s="1"/>
  <c r="A157" i="69" s="1"/>
  <c r="A158" i="69" s="1"/>
  <c r="A159" i="69" s="1"/>
  <c r="A160" i="69" s="1"/>
  <c r="A161" i="69" s="1"/>
  <c r="A162" i="69" s="1"/>
  <c r="A163" i="69" s="1"/>
  <c r="A164" i="69" s="1"/>
  <c r="A165" i="69" s="1"/>
  <c r="A166" i="69" s="1"/>
  <c r="A167" i="69" s="1"/>
  <c r="A168" i="69" s="1"/>
  <c r="A169" i="69" s="1"/>
  <c r="A170" i="69" s="1"/>
  <c r="A171" i="69" s="1"/>
  <c r="A172" i="69" s="1"/>
  <c r="A173" i="69" s="1"/>
  <c r="A174" i="69" s="1"/>
  <c r="A175" i="69" s="1"/>
  <c r="A176" i="69" s="1"/>
  <c r="A177" i="69" s="1"/>
  <c r="A178" i="69" s="1"/>
  <c r="A179" i="69" s="1"/>
  <c r="A180" i="69" s="1"/>
  <c r="A181" i="69" s="1"/>
  <c r="A182" i="69" s="1"/>
  <c r="A183" i="69" s="1"/>
  <c r="A184" i="69" s="1"/>
  <c r="A185" i="69" s="1"/>
  <c r="A186" i="69" s="1"/>
  <c r="A187" i="69" s="1"/>
  <c r="A188" i="69" s="1"/>
  <c r="A189" i="69" s="1"/>
  <c r="A190" i="69" s="1"/>
  <c r="A191" i="69" s="1"/>
  <c r="A192" i="69" s="1"/>
  <c r="A193" i="69" s="1"/>
  <c r="A194" i="69" s="1"/>
  <c r="A195" i="69" s="1"/>
  <c r="A196" i="69" s="1"/>
  <c r="A197" i="69" s="1"/>
  <c r="A198" i="69" s="1"/>
  <c r="A199" i="69" s="1"/>
  <c r="A200" i="69" s="1"/>
  <c r="A201" i="69" s="1"/>
  <c r="A202" i="69" s="1"/>
  <c r="A203" i="69" s="1"/>
  <c r="A204" i="69" s="1"/>
  <c r="A205" i="69" s="1"/>
  <c r="A206" i="69" s="1"/>
  <c r="A207" i="69" s="1"/>
  <c r="A208" i="69" s="1"/>
  <c r="A209" i="69" s="1"/>
  <c r="A210" i="69" s="1"/>
  <c r="A211" i="69" s="1"/>
  <c r="A212" i="69" s="1"/>
  <c r="A213" i="69" s="1"/>
  <c r="A214" i="69" s="1"/>
  <c r="A215" i="69" s="1"/>
  <c r="A216" i="69" s="1"/>
  <c r="A217" i="69" s="1"/>
  <c r="A218" i="69" s="1"/>
  <c r="A219" i="69" s="1"/>
  <c r="A220" i="69" s="1"/>
  <c r="A221" i="69" s="1"/>
  <c r="A222" i="69" s="1"/>
  <c r="A223" i="69" s="1"/>
  <c r="A224" i="69" s="1"/>
  <c r="A225" i="69" s="1"/>
  <c r="A226" i="69" s="1"/>
  <c r="A227" i="69" s="1"/>
  <c r="A228" i="69" s="1"/>
  <c r="A229" i="69" s="1"/>
  <c r="A230" i="69" s="1"/>
  <c r="A231" i="69" s="1"/>
  <c r="A232" i="69" s="1"/>
  <c r="A233" i="69" s="1"/>
  <c r="A234" i="69" s="1"/>
  <c r="A235" i="69" s="1"/>
  <c r="A236" i="69" s="1"/>
  <c r="A237" i="69" s="1"/>
  <c r="A238" i="69" s="1"/>
  <c r="A239" i="69" s="1"/>
  <c r="A240" i="69" s="1"/>
  <c r="A241" i="69" s="1"/>
  <c r="A242" i="69" s="1"/>
  <c r="A243" i="69" s="1"/>
  <c r="A244" i="69" s="1"/>
  <c r="A245" i="69" s="1"/>
  <c r="A246" i="69" s="1"/>
  <c r="A247" i="69" s="1"/>
  <c r="A248" i="69" s="1"/>
  <c r="A249" i="69" s="1"/>
  <c r="A250" i="69" s="1"/>
  <c r="A251" i="69" s="1"/>
  <c r="A252" i="69" s="1"/>
  <c r="A253" i="69" s="1"/>
  <c r="A254" i="69" s="1"/>
  <c r="A255" i="69" s="1"/>
  <c r="A256" i="69" s="1"/>
  <c r="A257" i="69" s="1"/>
  <c r="A258" i="69" s="1"/>
  <c r="A259" i="69" s="1"/>
  <c r="A260" i="69" s="1"/>
  <c r="A261" i="69" s="1"/>
  <c r="A262" i="69" s="1"/>
  <c r="A263" i="69" s="1"/>
  <c r="A264" i="69" s="1"/>
  <c r="A265" i="69" s="1"/>
  <c r="A266" i="69" s="1"/>
  <c r="A267" i="69" s="1"/>
  <c r="A268" i="69" s="1"/>
  <c r="A269" i="69" s="1"/>
  <c r="A270" i="69" s="1"/>
  <c r="A271" i="69" s="1"/>
  <c r="A272" i="69" s="1"/>
  <c r="A273" i="69" s="1"/>
  <c r="A274" i="69" s="1"/>
  <c r="A275" i="69" s="1"/>
  <c r="A276" i="69" s="1"/>
  <c r="A277" i="69" s="1"/>
  <c r="A278" i="69" s="1"/>
  <c r="A279" i="69" s="1"/>
  <c r="A280" i="69" s="1"/>
  <c r="A281" i="69" s="1"/>
  <c r="A282" i="69" s="1"/>
  <c r="A283" i="69" s="1"/>
  <c r="A284" i="69" s="1"/>
  <c r="A285" i="69" s="1"/>
  <c r="A286" i="69" s="1"/>
  <c r="A287" i="69" s="1"/>
  <c r="A288" i="69" s="1"/>
  <c r="A289" i="69" s="1"/>
  <c r="A290" i="69" s="1"/>
  <c r="A291" i="69" s="1"/>
  <c r="A292" i="69" s="1"/>
  <c r="A293" i="69" s="1"/>
  <c r="A294" i="69" s="1"/>
  <c r="A295" i="69" s="1"/>
  <c r="A296" i="69" s="1"/>
  <c r="A297" i="69" s="1"/>
  <c r="A298" i="69" s="1"/>
  <c r="A299" i="69" s="1"/>
  <c r="A300" i="69" s="1"/>
  <c r="A301" i="69" s="1"/>
  <c r="A302" i="69" s="1"/>
  <c r="A303" i="69" s="1"/>
  <c r="A5" i="68"/>
  <c r="A6" i="68" s="1"/>
  <c r="A7" i="68" s="1"/>
  <c r="A8" i="68" s="1"/>
  <c r="A9" i="68" s="1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191" i="68" s="1"/>
  <c r="A192" i="68" s="1"/>
  <c r="A193" i="68" s="1"/>
  <c r="A194" i="68" s="1"/>
  <c r="A195" i="68" s="1"/>
  <c r="A196" i="68" s="1"/>
  <c r="A197" i="68" s="1"/>
  <c r="A198" i="68" s="1"/>
  <c r="A199" i="68" s="1"/>
  <c r="A200" i="68" s="1"/>
  <c r="A201" i="68" s="1"/>
  <c r="A202" i="68" s="1"/>
  <c r="A203" i="68" s="1"/>
  <c r="A204" i="68" s="1"/>
  <c r="A205" i="68" s="1"/>
  <c r="A206" i="68" s="1"/>
  <c r="A207" i="68" s="1"/>
  <c r="A208" i="68" s="1"/>
  <c r="A209" i="68" s="1"/>
  <c r="A210" i="68" s="1"/>
  <c r="A211" i="68" s="1"/>
  <c r="A212" i="68" s="1"/>
  <c r="A213" i="68" s="1"/>
  <c r="A214" i="68" s="1"/>
  <c r="A215" i="68" s="1"/>
  <c r="A216" i="68" s="1"/>
  <c r="A217" i="68" s="1"/>
  <c r="A218" i="68" s="1"/>
  <c r="A219" i="68" s="1"/>
  <c r="A220" i="68" s="1"/>
  <c r="A221" i="68" s="1"/>
  <c r="A222" i="68" s="1"/>
  <c r="A223" i="68" s="1"/>
  <c r="A224" i="68" s="1"/>
  <c r="A225" i="68" s="1"/>
  <c r="A226" i="68" s="1"/>
  <c r="A227" i="68" s="1"/>
  <c r="A228" i="68" s="1"/>
  <c r="A229" i="68" s="1"/>
  <c r="A230" i="68" s="1"/>
  <c r="A231" i="68" s="1"/>
  <c r="A232" i="68" s="1"/>
  <c r="A233" i="68" s="1"/>
  <c r="A234" i="68" s="1"/>
  <c r="A235" i="68" s="1"/>
  <c r="A236" i="68" s="1"/>
  <c r="A237" i="68" s="1"/>
  <c r="A238" i="68" s="1"/>
  <c r="A239" i="68" s="1"/>
  <c r="A240" i="68" s="1"/>
  <c r="A241" i="68" s="1"/>
  <c r="A242" i="68" s="1"/>
  <c r="A243" i="68" s="1"/>
  <c r="A244" i="68" s="1"/>
  <c r="A245" i="68" s="1"/>
  <c r="A246" i="68" s="1"/>
  <c r="A247" i="68" s="1"/>
  <c r="A248" i="68" s="1"/>
  <c r="A249" i="68" s="1"/>
  <c r="A250" i="68" s="1"/>
  <c r="A251" i="68" s="1"/>
  <c r="A252" i="68" s="1"/>
  <c r="A253" i="68" s="1"/>
  <c r="A254" i="68" s="1"/>
  <c r="A255" i="68" s="1"/>
  <c r="A256" i="68" s="1"/>
  <c r="A257" i="68" s="1"/>
  <c r="A258" i="68" s="1"/>
  <c r="A259" i="68" s="1"/>
  <c r="A260" i="68" s="1"/>
  <c r="A261" i="68" s="1"/>
  <c r="A262" i="68" s="1"/>
  <c r="A263" i="68" s="1"/>
  <c r="A264" i="68" s="1"/>
  <c r="A265" i="68" s="1"/>
  <c r="A266" i="68" s="1"/>
  <c r="A267" i="68" s="1"/>
  <c r="A268" i="68" s="1"/>
  <c r="A269" i="68" s="1"/>
  <c r="A270" i="68" s="1"/>
  <c r="A271" i="68" s="1"/>
  <c r="A272" i="68" s="1"/>
  <c r="A273" i="68" s="1"/>
  <c r="A274" i="68" s="1"/>
  <c r="A275" i="68" s="1"/>
  <c r="A276" i="68" s="1"/>
  <c r="A277" i="68" s="1"/>
  <c r="A278" i="68" s="1"/>
  <c r="A279" i="68" s="1"/>
  <c r="A280" i="68" s="1"/>
  <c r="A281" i="68" s="1"/>
  <c r="A282" i="68" s="1"/>
  <c r="A283" i="68" s="1"/>
  <c r="A284" i="68" s="1"/>
  <c r="A285" i="68" s="1"/>
  <c r="A286" i="68" s="1"/>
  <c r="A287" i="68" s="1"/>
  <c r="A288" i="68" s="1"/>
  <c r="A289" i="68" s="1"/>
  <c r="A290" i="68" s="1"/>
  <c r="A291" i="68" s="1"/>
  <c r="A292" i="68" s="1"/>
  <c r="A293" i="68" s="1"/>
  <c r="A294" i="68" s="1"/>
  <c r="A295" i="68" s="1"/>
  <c r="A296" i="68" s="1"/>
  <c r="A297" i="68" s="1"/>
  <c r="A298" i="68" s="1"/>
  <c r="A299" i="68" s="1"/>
  <c r="A300" i="68" s="1"/>
  <c r="A301" i="68" s="1"/>
  <c r="A302" i="68" s="1"/>
  <c r="A303" i="68" s="1"/>
  <c r="D21" i="86"/>
  <c r="E21" i="86"/>
  <c r="F21" i="86"/>
  <c r="G21" i="86"/>
  <c r="H21" i="86"/>
  <c r="I21" i="86"/>
  <c r="J21" i="86"/>
  <c r="K21" i="86"/>
  <c r="L21" i="86"/>
  <c r="M21" i="86"/>
  <c r="N21" i="86"/>
  <c r="O21" i="86"/>
  <c r="P21" i="86"/>
  <c r="Q21" i="86"/>
  <c r="R21" i="86"/>
  <c r="S21" i="86"/>
  <c r="T21" i="86"/>
  <c r="U21" i="86"/>
  <c r="D22" i="86"/>
  <c r="E22" i="86"/>
  <c r="F22" i="86"/>
  <c r="G22" i="86"/>
  <c r="H22" i="86"/>
  <c r="I22" i="86"/>
  <c r="J22" i="86"/>
  <c r="K22" i="86"/>
  <c r="L22" i="86"/>
  <c r="M22" i="86"/>
  <c r="N22" i="86"/>
  <c r="O22" i="86"/>
  <c r="P22" i="86"/>
  <c r="Q22" i="86"/>
  <c r="R22" i="86"/>
  <c r="S22" i="86"/>
  <c r="T22" i="86"/>
  <c r="U22" i="86"/>
  <c r="D23" i="86"/>
  <c r="E23" i="86"/>
  <c r="F23" i="86"/>
  <c r="G23" i="86"/>
  <c r="H23" i="86"/>
  <c r="I23" i="86"/>
  <c r="J23" i="86"/>
  <c r="K23" i="86"/>
  <c r="L23" i="86"/>
  <c r="M23" i="86"/>
  <c r="N23" i="86"/>
  <c r="O23" i="86"/>
  <c r="P23" i="86"/>
  <c r="Q23" i="86"/>
  <c r="R23" i="86"/>
  <c r="S23" i="86"/>
  <c r="T23" i="86"/>
  <c r="U23" i="86"/>
  <c r="D24" i="86"/>
  <c r="E24" i="86"/>
  <c r="F24" i="86"/>
  <c r="G24" i="86"/>
  <c r="H24" i="86"/>
  <c r="I24" i="86"/>
  <c r="J24" i="86"/>
  <c r="K24" i="86"/>
  <c r="L24" i="86"/>
  <c r="M24" i="86"/>
  <c r="N24" i="86"/>
  <c r="O24" i="86"/>
  <c r="P24" i="86"/>
  <c r="Q24" i="86"/>
  <c r="R24" i="86"/>
  <c r="S24" i="86"/>
  <c r="T24" i="86"/>
  <c r="U24" i="86"/>
  <c r="D25" i="86"/>
  <c r="E25" i="86"/>
  <c r="F25" i="86"/>
  <c r="G25" i="86"/>
  <c r="H25" i="86"/>
  <c r="I25" i="86"/>
  <c r="J25" i="86"/>
  <c r="K25" i="86"/>
  <c r="L25" i="86"/>
  <c r="M25" i="86"/>
  <c r="N25" i="86"/>
  <c r="O25" i="86"/>
  <c r="P25" i="86"/>
  <c r="Q25" i="86"/>
  <c r="R25" i="86"/>
  <c r="S25" i="86"/>
  <c r="T25" i="86"/>
  <c r="U25" i="86"/>
  <c r="D26" i="86"/>
  <c r="E26" i="86"/>
  <c r="F26" i="86"/>
  <c r="G26" i="86"/>
  <c r="H26" i="86"/>
  <c r="I26" i="86"/>
  <c r="J26" i="86"/>
  <c r="K26" i="86"/>
  <c r="L26" i="86"/>
  <c r="M26" i="86"/>
  <c r="N26" i="86"/>
  <c r="O26" i="86"/>
  <c r="P26" i="86"/>
  <c r="Q26" i="86"/>
  <c r="R26" i="86"/>
  <c r="S26" i="86"/>
  <c r="T26" i="86"/>
  <c r="U26" i="86"/>
  <c r="D27" i="86"/>
  <c r="E27" i="86"/>
  <c r="F27" i="86"/>
  <c r="G27" i="86"/>
  <c r="H27" i="86"/>
  <c r="I27" i="86"/>
  <c r="J27" i="86"/>
  <c r="K27" i="86"/>
  <c r="L27" i="86"/>
  <c r="M27" i="86"/>
  <c r="N27" i="86"/>
  <c r="O27" i="86"/>
  <c r="P27" i="86"/>
  <c r="Q27" i="86"/>
  <c r="R27" i="86"/>
  <c r="S27" i="86"/>
  <c r="T27" i="86"/>
  <c r="U27" i="86"/>
  <c r="D28" i="86"/>
  <c r="E28" i="86"/>
  <c r="F28" i="86"/>
  <c r="G28" i="86"/>
  <c r="H28" i="86"/>
  <c r="I28" i="86"/>
  <c r="J28" i="86"/>
  <c r="K28" i="86"/>
  <c r="L28" i="86"/>
  <c r="M28" i="86"/>
  <c r="N28" i="86"/>
  <c r="O28" i="86"/>
  <c r="P28" i="86"/>
  <c r="Q28" i="86"/>
  <c r="R28" i="86"/>
  <c r="S28" i="86"/>
  <c r="T28" i="86"/>
  <c r="U28" i="86"/>
  <c r="D29" i="86"/>
  <c r="E29" i="86"/>
  <c r="F29" i="86"/>
  <c r="G29" i="86"/>
  <c r="H29" i="86"/>
  <c r="I29" i="86"/>
  <c r="J29" i="86"/>
  <c r="K29" i="86"/>
  <c r="L29" i="86"/>
  <c r="M29" i="86"/>
  <c r="N29" i="86"/>
  <c r="O29" i="86"/>
  <c r="P29" i="86"/>
  <c r="Q29" i="86"/>
  <c r="R29" i="86"/>
  <c r="S29" i="86"/>
  <c r="T29" i="86"/>
  <c r="U29" i="86"/>
  <c r="D30" i="86"/>
  <c r="E30" i="86"/>
  <c r="F30" i="86"/>
  <c r="G30" i="86"/>
  <c r="H30" i="86"/>
  <c r="I30" i="86"/>
  <c r="J30" i="86"/>
  <c r="K30" i="86"/>
  <c r="L30" i="86"/>
  <c r="M30" i="86"/>
  <c r="N30" i="86"/>
  <c r="O30" i="86"/>
  <c r="P30" i="86"/>
  <c r="Q30" i="86"/>
  <c r="R30" i="86"/>
  <c r="S30" i="86"/>
  <c r="T30" i="86"/>
  <c r="U30" i="86"/>
  <c r="D31" i="86"/>
  <c r="E31" i="86"/>
  <c r="F31" i="86"/>
  <c r="G31" i="86"/>
  <c r="H31" i="86"/>
  <c r="I31" i="86"/>
  <c r="J31" i="86"/>
  <c r="K31" i="86"/>
  <c r="L31" i="86"/>
  <c r="M31" i="86"/>
  <c r="N31" i="86"/>
  <c r="O31" i="86"/>
  <c r="P31" i="86"/>
  <c r="Q31" i="86"/>
  <c r="R31" i="86"/>
  <c r="S31" i="86"/>
  <c r="T31" i="86"/>
  <c r="U31" i="86"/>
  <c r="D32" i="86"/>
  <c r="E32" i="86"/>
  <c r="F32" i="86"/>
  <c r="G32" i="86"/>
  <c r="H32" i="86"/>
  <c r="I32" i="86"/>
  <c r="J32" i="86"/>
  <c r="K32" i="86"/>
  <c r="L32" i="86"/>
  <c r="M32" i="86"/>
  <c r="N32" i="86"/>
  <c r="O32" i="86"/>
  <c r="P32" i="86"/>
  <c r="Q32" i="86"/>
  <c r="R32" i="86"/>
  <c r="S32" i="86"/>
  <c r="T32" i="86"/>
  <c r="U32" i="86"/>
  <c r="D33" i="86"/>
  <c r="E33" i="86"/>
  <c r="F33" i="86"/>
  <c r="G33" i="86"/>
  <c r="H33" i="86"/>
  <c r="I33" i="86"/>
  <c r="J33" i="86"/>
  <c r="K33" i="86"/>
  <c r="L33" i="86"/>
  <c r="M33" i="86"/>
  <c r="N33" i="86"/>
  <c r="O33" i="86"/>
  <c r="P33" i="86"/>
  <c r="Q33" i="86"/>
  <c r="R33" i="86"/>
  <c r="S33" i="86"/>
  <c r="T33" i="86"/>
  <c r="U33" i="86"/>
  <c r="D34" i="86"/>
  <c r="E34" i="86"/>
  <c r="F34" i="86"/>
  <c r="G34" i="86"/>
  <c r="H34" i="86"/>
  <c r="I34" i="86"/>
  <c r="J34" i="86"/>
  <c r="K34" i="86"/>
  <c r="L34" i="86"/>
  <c r="M34" i="86"/>
  <c r="N34" i="86"/>
  <c r="O34" i="86"/>
  <c r="P34" i="86"/>
  <c r="Q34" i="86"/>
  <c r="R34" i="86"/>
  <c r="S34" i="86"/>
  <c r="T34" i="86"/>
  <c r="U34" i="86"/>
  <c r="D35" i="86"/>
  <c r="E35" i="86"/>
  <c r="F35" i="86"/>
  <c r="G35" i="86"/>
  <c r="H35" i="86"/>
  <c r="I35" i="86"/>
  <c r="J35" i="86"/>
  <c r="K35" i="86"/>
  <c r="L35" i="86"/>
  <c r="M35" i="86"/>
  <c r="N35" i="86"/>
  <c r="O35" i="86"/>
  <c r="P35" i="86"/>
  <c r="Q35" i="86"/>
  <c r="R35" i="86"/>
  <c r="S35" i="86"/>
  <c r="T35" i="86"/>
  <c r="U35" i="86"/>
  <c r="D36" i="86"/>
  <c r="E36" i="86"/>
  <c r="F36" i="86"/>
  <c r="G36" i="86"/>
  <c r="H36" i="86"/>
  <c r="I36" i="86"/>
  <c r="J36" i="86"/>
  <c r="K36" i="86"/>
  <c r="L36" i="86"/>
  <c r="M36" i="86"/>
  <c r="N36" i="86"/>
  <c r="O36" i="86"/>
  <c r="P36" i="86"/>
  <c r="Q36" i="86"/>
  <c r="R36" i="86"/>
  <c r="S36" i="86"/>
  <c r="T36" i="86"/>
  <c r="U36" i="86"/>
  <c r="D37" i="86"/>
  <c r="E37" i="86"/>
  <c r="F37" i="86"/>
  <c r="G37" i="86"/>
  <c r="H37" i="86"/>
  <c r="I37" i="86"/>
  <c r="J37" i="86"/>
  <c r="K37" i="86"/>
  <c r="L37" i="86"/>
  <c r="M37" i="86"/>
  <c r="N37" i="86"/>
  <c r="O37" i="86"/>
  <c r="P37" i="86"/>
  <c r="Q37" i="86"/>
  <c r="R37" i="86"/>
  <c r="S37" i="86"/>
  <c r="T37" i="86"/>
  <c r="U37" i="86"/>
  <c r="D38" i="86"/>
  <c r="E38" i="86"/>
  <c r="F38" i="86"/>
  <c r="G38" i="86"/>
  <c r="H38" i="86"/>
  <c r="I38" i="86"/>
  <c r="J38" i="86"/>
  <c r="K38" i="86"/>
  <c r="L38" i="86"/>
  <c r="M38" i="86"/>
  <c r="N38" i="86"/>
  <c r="O38" i="86"/>
  <c r="P38" i="86"/>
  <c r="Q38" i="86"/>
  <c r="R38" i="86"/>
  <c r="S38" i="86"/>
  <c r="T38" i="86"/>
  <c r="U38" i="86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D40" i="86"/>
  <c r="E40" i="86"/>
  <c r="F40" i="86"/>
  <c r="G40" i="86"/>
  <c r="H40" i="86"/>
  <c r="I40" i="86"/>
  <c r="J40" i="86"/>
  <c r="K40" i="86"/>
  <c r="L40" i="86"/>
  <c r="M40" i="86"/>
  <c r="N40" i="86"/>
  <c r="O40" i="86"/>
  <c r="P40" i="86"/>
  <c r="Q40" i="86"/>
  <c r="R40" i="86"/>
  <c r="S40" i="86"/>
  <c r="T40" i="86"/>
  <c r="U40" i="86"/>
  <c r="D41" i="86"/>
  <c r="E41" i="86"/>
  <c r="F41" i="86"/>
  <c r="G41" i="86"/>
  <c r="H41" i="86"/>
  <c r="I41" i="86"/>
  <c r="J41" i="86"/>
  <c r="K41" i="86"/>
  <c r="L41" i="86"/>
  <c r="M41" i="86"/>
  <c r="N41" i="86"/>
  <c r="O41" i="86"/>
  <c r="P41" i="86"/>
  <c r="Q41" i="86"/>
  <c r="R41" i="86"/>
  <c r="S41" i="86"/>
  <c r="T41" i="86"/>
  <c r="U41" i="86"/>
  <c r="D42" i="86"/>
  <c r="E42" i="86"/>
  <c r="F42" i="86"/>
  <c r="G42" i="86"/>
  <c r="H42" i="86"/>
  <c r="I42" i="86"/>
  <c r="J42" i="86"/>
  <c r="K42" i="86"/>
  <c r="L42" i="86"/>
  <c r="M42" i="86"/>
  <c r="N42" i="86"/>
  <c r="O42" i="86"/>
  <c r="P42" i="86"/>
  <c r="Q42" i="86"/>
  <c r="R42" i="86"/>
  <c r="S42" i="86"/>
  <c r="T42" i="86"/>
  <c r="U42" i="86"/>
  <c r="D43" i="86"/>
  <c r="E43" i="86"/>
  <c r="F43" i="86"/>
  <c r="G43" i="86"/>
  <c r="H43" i="86"/>
  <c r="I43" i="86"/>
  <c r="J43" i="86"/>
  <c r="K43" i="86"/>
  <c r="L43" i="86"/>
  <c r="M43" i="86"/>
  <c r="N43" i="86"/>
  <c r="O43" i="86"/>
  <c r="P43" i="86"/>
  <c r="Q43" i="86"/>
  <c r="R43" i="86"/>
  <c r="S43" i="86"/>
  <c r="T43" i="86"/>
  <c r="U43" i="86"/>
  <c r="D44" i="86"/>
  <c r="E44" i="86"/>
  <c r="F44" i="86"/>
  <c r="G44" i="86"/>
  <c r="H44" i="86"/>
  <c r="I44" i="86"/>
  <c r="J44" i="86"/>
  <c r="K44" i="86"/>
  <c r="L44" i="86"/>
  <c r="M44" i="86"/>
  <c r="N44" i="86"/>
  <c r="O44" i="86"/>
  <c r="P44" i="86"/>
  <c r="Q44" i="86"/>
  <c r="R44" i="86"/>
  <c r="S44" i="86"/>
  <c r="T44" i="86"/>
  <c r="U44" i="86"/>
  <c r="D45" i="86"/>
  <c r="E45" i="86"/>
  <c r="F45" i="86"/>
  <c r="G45" i="86"/>
  <c r="H45" i="86"/>
  <c r="I45" i="86"/>
  <c r="J45" i="86"/>
  <c r="K45" i="86"/>
  <c r="L45" i="86"/>
  <c r="M45" i="86"/>
  <c r="N45" i="86"/>
  <c r="O45" i="86"/>
  <c r="P45" i="86"/>
  <c r="Q45" i="86"/>
  <c r="R45" i="86"/>
  <c r="S45" i="86"/>
  <c r="T45" i="86"/>
  <c r="U45" i="86"/>
  <c r="D46" i="86"/>
  <c r="E46" i="86"/>
  <c r="F46" i="86"/>
  <c r="G46" i="86"/>
  <c r="H46" i="86"/>
  <c r="I46" i="86"/>
  <c r="J46" i="86"/>
  <c r="K46" i="86"/>
  <c r="L46" i="86"/>
  <c r="M46" i="86"/>
  <c r="N46" i="86"/>
  <c r="O46" i="86"/>
  <c r="P46" i="86"/>
  <c r="Q46" i="86"/>
  <c r="R46" i="86"/>
  <c r="S46" i="86"/>
  <c r="T46" i="86"/>
  <c r="U46" i="86"/>
  <c r="D47" i="86"/>
  <c r="E47" i="86"/>
  <c r="F47" i="86"/>
  <c r="G47" i="86"/>
  <c r="H47" i="86"/>
  <c r="I47" i="86"/>
  <c r="J47" i="86"/>
  <c r="K47" i="86"/>
  <c r="L47" i="86"/>
  <c r="M47" i="86"/>
  <c r="N47" i="86"/>
  <c r="O47" i="86"/>
  <c r="P47" i="86"/>
  <c r="Q47" i="86"/>
  <c r="R47" i="86"/>
  <c r="S47" i="86"/>
  <c r="T47" i="86"/>
  <c r="U47" i="86"/>
  <c r="D48" i="86"/>
  <c r="E48" i="86"/>
  <c r="F48" i="86"/>
  <c r="G48" i="86"/>
  <c r="H48" i="86"/>
  <c r="I48" i="86"/>
  <c r="J48" i="86"/>
  <c r="K48" i="86"/>
  <c r="L48" i="86"/>
  <c r="M48" i="86"/>
  <c r="N48" i="86"/>
  <c r="O48" i="86"/>
  <c r="P48" i="86"/>
  <c r="Q48" i="86"/>
  <c r="R48" i="86"/>
  <c r="S48" i="86"/>
  <c r="T48" i="86"/>
  <c r="U48" i="86"/>
  <c r="D49" i="86"/>
  <c r="E49" i="86"/>
  <c r="F49" i="86"/>
  <c r="G49" i="86"/>
  <c r="H49" i="86"/>
  <c r="I49" i="86"/>
  <c r="J49" i="86"/>
  <c r="K49" i="86"/>
  <c r="L49" i="86"/>
  <c r="M49" i="86"/>
  <c r="N49" i="86"/>
  <c r="O49" i="86"/>
  <c r="P49" i="86"/>
  <c r="Q49" i="86"/>
  <c r="R49" i="86"/>
  <c r="S49" i="86"/>
  <c r="T49" i="86"/>
  <c r="U49" i="86"/>
  <c r="D50" i="86"/>
  <c r="E50" i="86"/>
  <c r="F50" i="86"/>
  <c r="G50" i="86"/>
  <c r="H50" i="86"/>
  <c r="I50" i="86"/>
  <c r="J50" i="86"/>
  <c r="K50" i="86"/>
  <c r="L50" i="86"/>
  <c r="M50" i="86"/>
  <c r="N50" i="86"/>
  <c r="O50" i="86"/>
  <c r="P50" i="86"/>
  <c r="Q50" i="86"/>
  <c r="R50" i="86"/>
  <c r="S50" i="86"/>
  <c r="T50" i="86"/>
  <c r="U50" i="86"/>
  <c r="D51" i="86"/>
  <c r="E51" i="86"/>
  <c r="F51" i="86"/>
  <c r="G51" i="86"/>
  <c r="H51" i="86"/>
  <c r="I51" i="86"/>
  <c r="J51" i="86"/>
  <c r="K51" i="86"/>
  <c r="L51" i="86"/>
  <c r="M51" i="86"/>
  <c r="N51" i="86"/>
  <c r="O51" i="86"/>
  <c r="P51" i="86"/>
  <c r="Q51" i="86"/>
  <c r="R51" i="86"/>
  <c r="S51" i="86"/>
  <c r="T51" i="86"/>
  <c r="U51" i="86"/>
  <c r="D52" i="86"/>
  <c r="E52" i="86"/>
  <c r="F52" i="86"/>
  <c r="G52" i="86"/>
  <c r="H52" i="86"/>
  <c r="I52" i="86"/>
  <c r="J52" i="86"/>
  <c r="K52" i="86"/>
  <c r="L52" i="86"/>
  <c r="M52" i="86"/>
  <c r="N52" i="86"/>
  <c r="O52" i="86"/>
  <c r="P52" i="86"/>
  <c r="Q52" i="86"/>
  <c r="R52" i="86"/>
  <c r="S52" i="86"/>
  <c r="T52" i="86"/>
  <c r="U52" i="86"/>
  <c r="D53" i="86"/>
  <c r="E53" i="86"/>
  <c r="F53" i="86"/>
  <c r="G53" i="86"/>
  <c r="H53" i="86"/>
  <c r="I53" i="86"/>
  <c r="J53" i="86"/>
  <c r="K53" i="86"/>
  <c r="L53" i="86"/>
  <c r="M53" i="86"/>
  <c r="N53" i="86"/>
  <c r="O53" i="86"/>
  <c r="P53" i="86"/>
  <c r="Q53" i="86"/>
  <c r="R53" i="86"/>
  <c r="S53" i="86"/>
  <c r="T53" i="86"/>
  <c r="U53" i="86"/>
  <c r="D54" i="86"/>
  <c r="E54" i="86"/>
  <c r="F54" i="86"/>
  <c r="G54" i="86"/>
  <c r="H54" i="86"/>
  <c r="I54" i="86"/>
  <c r="J54" i="86"/>
  <c r="K54" i="86"/>
  <c r="L54" i="86"/>
  <c r="M54" i="86"/>
  <c r="N54" i="86"/>
  <c r="O54" i="86"/>
  <c r="P54" i="86"/>
  <c r="Q54" i="86"/>
  <c r="R54" i="86"/>
  <c r="S54" i="86"/>
  <c r="T54" i="86"/>
  <c r="U54" i="86"/>
  <c r="D55" i="86"/>
  <c r="E55" i="86"/>
  <c r="F55" i="86"/>
  <c r="G55" i="86"/>
  <c r="H55" i="86"/>
  <c r="I55" i="86"/>
  <c r="J55" i="86"/>
  <c r="K55" i="86"/>
  <c r="L55" i="86"/>
  <c r="M55" i="86"/>
  <c r="N55" i="86"/>
  <c r="O55" i="86"/>
  <c r="P55" i="86"/>
  <c r="Q55" i="86"/>
  <c r="R55" i="86"/>
  <c r="S55" i="86"/>
  <c r="T55" i="86"/>
  <c r="U55" i="86"/>
  <c r="D56" i="86"/>
  <c r="E56" i="86"/>
  <c r="F56" i="86"/>
  <c r="G56" i="86"/>
  <c r="H56" i="86"/>
  <c r="I56" i="86"/>
  <c r="J56" i="86"/>
  <c r="K56" i="86"/>
  <c r="L56" i="86"/>
  <c r="M56" i="86"/>
  <c r="N56" i="86"/>
  <c r="O56" i="86"/>
  <c r="P56" i="86"/>
  <c r="Q56" i="86"/>
  <c r="R56" i="86"/>
  <c r="S56" i="86"/>
  <c r="T56" i="86"/>
  <c r="U56" i="86"/>
  <c r="D57" i="86"/>
  <c r="E57" i="86"/>
  <c r="F57" i="86"/>
  <c r="G57" i="86"/>
  <c r="H57" i="86"/>
  <c r="I57" i="86"/>
  <c r="J57" i="86"/>
  <c r="K57" i="86"/>
  <c r="L57" i="86"/>
  <c r="M57" i="86"/>
  <c r="N57" i="86"/>
  <c r="O57" i="86"/>
  <c r="P57" i="86"/>
  <c r="Q57" i="86"/>
  <c r="R57" i="86"/>
  <c r="S57" i="86"/>
  <c r="T57" i="86"/>
  <c r="U57" i="86"/>
  <c r="D58" i="86"/>
  <c r="E58" i="86"/>
  <c r="F58" i="86"/>
  <c r="G58" i="86"/>
  <c r="H58" i="86"/>
  <c r="I58" i="86"/>
  <c r="J58" i="86"/>
  <c r="K58" i="86"/>
  <c r="L58" i="86"/>
  <c r="M58" i="86"/>
  <c r="N58" i="86"/>
  <c r="O58" i="86"/>
  <c r="P58" i="86"/>
  <c r="Q58" i="86"/>
  <c r="R58" i="86"/>
  <c r="S58" i="86"/>
  <c r="T58" i="86"/>
  <c r="U58" i="86"/>
  <c r="D59" i="86"/>
  <c r="E59" i="86"/>
  <c r="F59" i="86"/>
  <c r="G59" i="86"/>
  <c r="H59" i="86"/>
  <c r="I59" i="86"/>
  <c r="J59" i="86"/>
  <c r="K59" i="86"/>
  <c r="L59" i="86"/>
  <c r="M59" i="86"/>
  <c r="N59" i="86"/>
  <c r="O59" i="86"/>
  <c r="P59" i="86"/>
  <c r="Q59" i="86"/>
  <c r="R59" i="86"/>
  <c r="S59" i="86"/>
  <c r="T59" i="86"/>
  <c r="U59" i="86"/>
  <c r="D60" i="86"/>
  <c r="E60" i="86"/>
  <c r="F60" i="86"/>
  <c r="G60" i="86"/>
  <c r="H60" i="86"/>
  <c r="I60" i="86"/>
  <c r="J60" i="86"/>
  <c r="K60" i="86"/>
  <c r="L60" i="86"/>
  <c r="M60" i="86"/>
  <c r="N60" i="86"/>
  <c r="O60" i="86"/>
  <c r="P60" i="86"/>
  <c r="Q60" i="86"/>
  <c r="R60" i="86"/>
  <c r="S60" i="86"/>
  <c r="T60" i="86"/>
  <c r="U60" i="86"/>
  <c r="D61" i="86"/>
  <c r="E61" i="86"/>
  <c r="F61" i="86"/>
  <c r="G61" i="86"/>
  <c r="H61" i="86"/>
  <c r="I61" i="86"/>
  <c r="J61" i="86"/>
  <c r="K61" i="86"/>
  <c r="L61" i="86"/>
  <c r="M61" i="86"/>
  <c r="N61" i="86"/>
  <c r="O61" i="86"/>
  <c r="P61" i="86"/>
  <c r="Q61" i="86"/>
  <c r="R61" i="86"/>
  <c r="S61" i="86"/>
  <c r="T61" i="86"/>
  <c r="U61" i="86"/>
  <c r="D62" i="86"/>
  <c r="E62" i="86"/>
  <c r="F62" i="86"/>
  <c r="G62" i="86"/>
  <c r="H62" i="86"/>
  <c r="I62" i="86"/>
  <c r="J62" i="86"/>
  <c r="K62" i="86"/>
  <c r="L62" i="86"/>
  <c r="M62" i="86"/>
  <c r="N62" i="86"/>
  <c r="O62" i="86"/>
  <c r="P62" i="86"/>
  <c r="Q62" i="86"/>
  <c r="R62" i="86"/>
  <c r="S62" i="86"/>
  <c r="T62" i="86"/>
  <c r="U62" i="86"/>
  <c r="D63" i="86"/>
  <c r="E63" i="86"/>
  <c r="F63" i="86"/>
  <c r="G63" i="86"/>
  <c r="H63" i="86"/>
  <c r="I63" i="86"/>
  <c r="J63" i="86"/>
  <c r="K63" i="86"/>
  <c r="L63" i="86"/>
  <c r="M63" i="86"/>
  <c r="N63" i="86"/>
  <c r="O63" i="86"/>
  <c r="P63" i="86"/>
  <c r="Q63" i="86"/>
  <c r="R63" i="86"/>
  <c r="S63" i="86"/>
  <c r="T63" i="86"/>
  <c r="U63" i="86"/>
  <c r="D64" i="86"/>
  <c r="E64" i="86"/>
  <c r="F64" i="86"/>
  <c r="G64" i="86"/>
  <c r="H64" i="86"/>
  <c r="I64" i="86"/>
  <c r="J64" i="86"/>
  <c r="K64" i="86"/>
  <c r="L64" i="86"/>
  <c r="M64" i="86"/>
  <c r="N64" i="86"/>
  <c r="O64" i="86"/>
  <c r="P64" i="86"/>
  <c r="Q64" i="86"/>
  <c r="R64" i="86"/>
  <c r="S64" i="86"/>
  <c r="T64" i="86"/>
  <c r="U64" i="86"/>
  <c r="D65" i="86"/>
  <c r="E65" i="86"/>
  <c r="F65" i="86"/>
  <c r="G65" i="86"/>
  <c r="H65" i="86"/>
  <c r="I65" i="86"/>
  <c r="J65" i="86"/>
  <c r="K65" i="86"/>
  <c r="L65" i="86"/>
  <c r="M65" i="86"/>
  <c r="N65" i="86"/>
  <c r="O65" i="86"/>
  <c r="P65" i="86"/>
  <c r="Q65" i="86"/>
  <c r="R65" i="86"/>
  <c r="S65" i="86"/>
  <c r="T65" i="86"/>
  <c r="U65" i="86"/>
  <c r="D66" i="86"/>
  <c r="E66" i="86"/>
  <c r="F66" i="86"/>
  <c r="G66" i="86"/>
  <c r="H66" i="86"/>
  <c r="I66" i="86"/>
  <c r="J66" i="86"/>
  <c r="K66" i="86"/>
  <c r="L66" i="86"/>
  <c r="M66" i="86"/>
  <c r="N66" i="86"/>
  <c r="O66" i="86"/>
  <c r="P66" i="86"/>
  <c r="Q66" i="86"/>
  <c r="R66" i="86"/>
  <c r="S66" i="86"/>
  <c r="T66" i="86"/>
  <c r="U66" i="86"/>
  <c r="D67" i="86"/>
  <c r="E67" i="86"/>
  <c r="F67" i="86"/>
  <c r="G67" i="86"/>
  <c r="H67" i="86"/>
  <c r="I67" i="86"/>
  <c r="J67" i="86"/>
  <c r="K67" i="86"/>
  <c r="L67" i="86"/>
  <c r="M67" i="86"/>
  <c r="N67" i="86"/>
  <c r="O67" i="86"/>
  <c r="P67" i="86"/>
  <c r="Q67" i="86"/>
  <c r="R67" i="86"/>
  <c r="S67" i="86"/>
  <c r="T67" i="86"/>
  <c r="U67" i="86"/>
  <c r="D68" i="86"/>
  <c r="E68" i="86"/>
  <c r="F68" i="86"/>
  <c r="G68" i="86"/>
  <c r="H68" i="86"/>
  <c r="I68" i="86"/>
  <c r="J68" i="86"/>
  <c r="K68" i="86"/>
  <c r="L68" i="86"/>
  <c r="M68" i="86"/>
  <c r="N68" i="86"/>
  <c r="O68" i="86"/>
  <c r="P68" i="86"/>
  <c r="Q68" i="86"/>
  <c r="R68" i="86"/>
  <c r="S68" i="86"/>
  <c r="T68" i="86"/>
  <c r="U68" i="86"/>
  <c r="D69" i="86"/>
  <c r="E69" i="86"/>
  <c r="F69" i="86"/>
  <c r="G69" i="86"/>
  <c r="H69" i="86"/>
  <c r="I69" i="86"/>
  <c r="J69" i="86"/>
  <c r="K69" i="86"/>
  <c r="L69" i="86"/>
  <c r="M69" i="86"/>
  <c r="N69" i="86"/>
  <c r="O69" i="86"/>
  <c r="P69" i="86"/>
  <c r="Q69" i="86"/>
  <c r="R69" i="86"/>
  <c r="S69" i="86"/>
  <c r="T69" i="86"/>
  <c r="U69" i="86"/>
  <c r="D70" i="86"/>
  <c r="E70" i="86"/>
  <c r="F70" i="86"/>
  <c r="G70" i="86"/>
  <c r="H70" i="86"/>
  <c r="I70" i="86"/>
  <c r="J70" i="86"/>
  <c r="K70" i="86"/>
  <c r="L70" i="86"/>
  <c r="M70" i="86"/>
  <c r="N70" i="86"/>
  <c r="O70" i="86"/>
  <c r="P70" i="86"/>
  <c r="Q70" i="86"/>
  <c r="R70" i="86"/>
  <c r="S70" i="86"/>
  <c r="T70" i="86"/>
  <c r="U70" i="86"/>
  <c r="D71" i="86"/>
  <c r="E71" i="86"/>
  <c r="F71" i="86"/>
  <c r="G71" i="86"/>
  <c r="H71" i="86"/>
  <c r="I71" i="86"/>
  <c r="J71" i="86"/>
  <c r="K71" i="86"/>
  <c r="L71" i="86"/>
  <c r="M71" i="86"/>
  <c r="N71" i="86"/>
  <c r="O71" i="86"/>
  <c r="P71" i="86"/>
  <c r="Q71" i="86"/>
  <c r="R71" i="86"/>
  <c r="S71" i="86"/>
  <c r="T71" i="86"/>
  <c r="U71" i="86"/>
  <c r="D72" i="86"/>
  <c r="E72" i="86"/>
  <c r="F72" i="86"/>
  <c r="G72" i="86"/>
  <c r="H72" i="86"/>
  <c r="I72" i="86"/>
  <c r="J72" i="86"/>
  <c r="K72" i="86"/>
  <c r="L72" i="86"/>
  <c r="M72" i="86"/>
  <c r="N72" i="86"/>
  <c r="O72" i="86"/>
  <c r="P72" i="86"/>
  <c r="Q72" i="86"/>
  <c r="R72" i="86"/>
  <c r="S72" i="86"/>
  <c r="T72" i="86"/>
  <c r="U72" i="86"/>
  <c r="D73" i="86"/>
  <c r="E73" i="86"/>
  <c r="F73" i="86"/>
  <c r="G73" i="86"/>
  <c r="H73" i="86"/>
  <c r="I73" i="86"/>
  <c r="J73" i="86"/>
  <c r="K73" i="86"/>
  <c r="L73" i="86"/>
  <c r="M73" i="86"/>
  <c r="N73" i="86"/>
  <c r="O73" i="86"/>
  <c r="P73" i="86"/>
  <c r="Q73" i="86"/>
  <c r="R73" i="86"/>
  <c r="S73" i="86"/>
  <c r="T73" i="86"/>
  <c r="U73" i="86"/>
  <c r="D74" i="86"/>
  <c r="E74" i="86"/>
  <c r="F74" i="86"/>
  <c r="G74" i="86"/>
  <c r="H74" i="86"/>
  <c r="I74" i="86"/>
  <c r="J74" i="86"/>
  <c r="K74" i="86"/>
  <c r="L74" i="86"/>
  <c r="M74" i="86"/>
  <c r="N74" i="86"/>
  <c r="O74" i="86"/>
  <c r="P74" i="86"/>
  <c r="Q74" i="86"/>
  <c r="R74" i="86"/>
  <c r="S74" i="86"/>
  <c r="T74" i="86"/>
  <c r="U74" i="86"/>
  <c r="D75" i="86"/>
  <c r="E75" i="86"/>
  <c r="F75" i="86"/>
  <c r="G75" i="86"/>
  <c r="H75" i="86"/>
  <c r="I75" i="86"/>
  <c r="J75" i="86"/>
  <c r="K75" i="86"/>
  <c r="L75" i="86"/>
  <c r="M75" i="86"/>
  <c r="N75" i="86"/>
  <c r="O75" i="86"/>
  <c r="P75" i="86"/>
  <c r="Q75" i="86"/>
  <c r="R75" i="86"/>
  <c r="S75" i="86"/>
  <c r="T75" i="86"/>
  <c r="U75" i="86"/>
  <c r="D76" i="86"/>
  <c r="E76" i="86"/>
  <c r="F76" i="86"/>
  <c r="G76" i="86"/>
  <c r="H76" i="86"/>
  <c r="I76" i="86"/>
  <c r="J76" i="86"/>
  <c r="K76" i="86"/>
  <c r="L76" i="86"/>
  <c r="M76" i="86"/>
  <c r="N76" i="86"/>
  <c r="O76" i="86"/>
  <c r="P76" i="86"/>
  <c r="Q76" i="86"/>
  <c r="R76" i="86"/>
  <c r="S76" i="86"/>
  <c r="T76" i="86"/>
  <c r="U76" i="86"/>
  <c r="D77" i="86"/>
  <c r="E77" i="86"/>
  <c r="F77" i="86"/>
  <c r="G77" i="86"/>
  <c r="H77" i="86"/>
  <c r="I77" i="86"/>
  <c r="J77" i="86"/>
  <c r="K77" i="86"/>
  <c r="L77" i="86"/>
  <c r="M77" i="86"/>
  <c r="N77" i="86"/>
  <c r="O77" i="86"/>
  <c r="P77" i="86"/>
  <c r="Q77" i="86"/>
  <c r="R77" i="86"/>
  <c r="S77" i="86"/>
  <c r="T77" i="86"/>
  <c r="U77" i="86"/>
  <c r="D78" i="86"/>
  <c r="E78" i="86"/>
  <c r="F78" i="86"/>
  <c r="G78" i="86"/>
  <c r="H78" i="86"/>
  <c r="I78" i="86"/>
  <c r="J78" i="86"/>
  <c r="K78" i="86"/>
  <c r="L78" i="86"/>
  <c r="M78" i="86"/>
  <c r="N78" i="86"/>
  <c r="O78" i="86"/>
  <c r="P78" i="86"/>
  <c r="Q78" i="86"/>
  <c r="R78" i="86"/>
  <c r="S78" i="86"/>
  <c r="T78" i="86"/>
  <c r="U78" i="86"/>
  <c r="D79" i="86"/>
  <c r="E79" i="86"/>
  <c r="F79" i="86"/>
  <c r="G79" i="86"/>
  <c r="H79" i="86"/>
  <c r="I79" i="86"/>
  <c r="J79" i="86"/>
  <c r="K79" i="86"/>
  <c r="L79" i="86"/>
  <c r="M79" i="86"/>
  <c r="N79" i="86"/>
  <c r="O79" i="86"/>
  <c r="P79" i="86"/>
  <c r="Q79" i="86"/>
  <c r="R79" i="86"/>
  <c r="S79" i="86"/>
  <c r="T79" i="86"/>
  <c r="U79" i="86"/>
  <c r="D80" i="86"/>
  <c r="E80" i="86"/>
  <c r="F80" i="86"/>
  <c r="G80" i="86"/>
  <c r="H80" i="86"/>
  <c r="I80" i="86"/>
  <c r="J80" i="86"/>
  <c r="K80" i="86"/>
  <c r="L80" i="86"/>
  <c r="M80" i="86"/>
  <c r="N80" i="86"/>
  <c r="O80" i="86"/>
  <c r="P80" i="86"/>
  <c r="Q80" i="86"/>
  <c r="R80" i="86"/>
  <c r="S80" i="86"/>
  <c r="T80" i="86"/>
  <c r="U80" i="86"/>
  <c r="D81" i="86"/>
  <c r="E81" i="86"/>
  <c r="F81" i="86"/>
  <c r="G81" i="86"/>
  <c r="H81" i="86"/>
  <c r="I81" i="86"/>
  <c r="J81" i="86"/>
  <c r="K81" i="86"/>
  <c r="L81" i="86"/>
  <c r="M81" i="86"/>
  <c r="N81" i="86"/>
  <c r="O81" i="86"/>
  <c r="P81" i="86"/>
  <c r="Q81" i="86"/>
  <c r="R81" i="86"/>
  <c r="S81" i="86"/>
  <c r="T81" i="86"/>
  <c r="U81" i="86"/>
  <c r="D82" i="86"/>
  <c r="E82" i="86"/>
  <c r="F82" i="86"/>
  <c r="G82" i="86"/>
  <c r="H82" i="86"/>
  <c r="I82" i="86"/>
  <c r="J82" i="86"/>
  <c r="K82" i="86"/>
  <c r="L82" i="86"/>
  <c r="M82" i="86"/>
  <c r="N82" i="86"/>
  <c r="O82" i="86"/>
  <c r="P82" i="86"/>
  <c r="Q82" i="86"/>
  <c r="R82" i="86"/>
  <c r="S82" i="86"/>
  <c r="T82" i="86"/>
  <c r="U82" i="86"/>
  <c r="D83" i="86"/>
  <c r="E83" i="86"/>
  <c r="F83" i="86"/>
  <c r="G83" i="86"/>
  <c r="H83" i="86"/>
  <c r="I83" i="86"/>
  <c r="J83" i="86"/>
  <c r="K83" i="86"/>
  <c r="L83" i="86"/>
  <c r="M83" i="86"/>
  <c r="N83" i="86"/>
  <c r="O83" i="86"/>
  <c r="P83" i="86"/>
  <c r="Q83" i="86"/>
  <c r="R83" i="86"/>
  <c r="S83" i="86"/>
  <c r="T83" i="86"/>
  <c r="U83" i="86"/>
  <c r="D84" i="86"/>
  <c r="E84" i="86"/>
  <c r="F84" i="86"/>
  <c r="G84" i="86"/>
  <c r="H84" i="86"/>
  <c r="I84" i="86"/>
  <c r="J84" i="86"/>
  <c r="K84" i="86"/>
  <c r="L84" i="86"/>
  <c r="M84" i="86"/>
  <c r="N84" i="86"/>
  <c r="O84" i="86"/>
  <c r="P84" i="86"/>
  <c r="Q84" i="86"/>
  <c r="R84" i="86"/>
  <c r="S84" i="86"/>
  <c r="T84" i="86"/>
  <c r="U84" i="86"/>
  <c r="D85" i="86"/>
  <c r="E85" i="86"/>
  <c r="F85" i="86"/>
  <c r="G85" i="86"/>
  <c r="H85" i="86"/>
  <c r="I85" i="86"/>
  <c r="J85" i="86"/>
  <c r="K85" i="86"/>
  <c r="L85" i="86"/>
  <c r="M85" i="86"/>
  <c r="N85" i="86"/>
  <c r="O85" i="86"/>
  <c r="P85" i="86"/>
  <c r="Q85" i="86"/>
  <c r="R85" i="86"/>
  <c r="S85" i="86"/>
  <c r="T85" i="86"/>
  <c r="U85" i="86"/>
  <c r="D86" i="86"/>
  <c r="E86" i="86"/>
  <c r="F86" i="86"/>
  <c r="G86" i="86"/>
  <c r="H86" i="86"/>
  <c r="I86" i="86"/>
  <c r="J86" i="86"/>
  <c r="K86" i="86"/>
  <c r="L86" i="86"/>
  <c r="M86" i="86"/>
  <c r="N86" i="86"/>
  <c r="O86" i="86"/>
  <c r="P86" i="86"/>
  <c r="Q86" i="86"/>
  <c r="R86" i="86"/>
  <c r="S86" i="86"/>
  <c r="T86" i="86"/>
  <c r="U86" i="86"/>
  <c r="D87" i="86"/>
  <c r="E87" i="86"/>
  <c r="F87" i="86"/>
  <c r="G87" i="86"/>
  <c r="H87" i="86"/>
  <c r="I87" i="86"/>
  <c r="J87" i="86"/>
  <c r="K87" i="86"/>
  <c r="L87" i="86"/>
  <c r="M87" i="86"/>
  <c r="N87" i="86"/>
  <c r="O87" i="86"/>
  <c r="P87" i="86"/>
  <c r="Q87" i="86"/>
  <c r="R87" i="86"/>
  <c r="S87" i="86"/>
  <c r="T87" i="86"/>
  <c r="U87" i="86"/>
  <c r="D88" i="86"/>
  <c r="E88" i="86"/>
  <c r="F88" i="86"/>
  <c r="G88" i="86"/>
  <c r="H88" i="86"/>
  <c r="I88" i="86"/>
  <c r="J88" i="86"/>
  <c r="K88" i="86"/>
  <c r="L88" i="86"/>
  <c r="M88" i="86"/>
  <c r="N88" i="86"/>
  <c r="O88" i="86"/>
  <c r="P88" i="86"/>
  <c r="Q88" i="86"/>
  <c r="R88" i="86"/>
  <c r="S88" i="86"/>
  <c r="T88" i="86"/>
  <c r="U88" i="86"/>
  <c r="D89" i="86"/>
  <c r="E89" i="86"/>
  <c r="F89" i="86"/>
  <c r="G89" i="86"/>
  <c r="H89" i="86"/>
  <c r="I89" i="86"/>
  <c r="J89" i="86"/>
  <c r="K89" i="86"/>
  <c r="L89" i="86"/>
  <c r="M89" i="86"/>
  <c r="N89" i="86"/>
  <c r="O89" i="86"/>
  <c r="P89" i="86"/>
  <c r="Q89" i="86"/>
  <c r="R89" i="86"/>
  <c r="S89" i="86"/>
  <c r="T89" i="86"/>
  <c r="U89" i="86"/>
  <c r="D90" i="86"/>
  <c r="E90" i="86"/>
  <c r="F90" i="86"/>
  <c r="G90" i="86"/>
  <c r="H90" i="86"/>
  <c r="I90" i="86"/>
  <c r="J90" i="86"/>
  <c r="K90" i="86"/>
  <c r="L90" i="86"/>
  <c r="M90" i="86"/>
  <c r="N90" i="86"/>
  <c r="O90" i="86"/>
  <c r="P90" i="86"/>
  <c r="Q90" i="86"/>
  <c r="R90" i="86"/>
  <c r="S90" i="86"/>
  <c r="T90" i="86"/>
  <c r="U90" i="86"/>
  <c r="D91" i="86"/>
  <c r="E91" i="86"/>
  <c r="F91" i="86"/>
  <c r="G91" i="86"/>
  <c r="H91" i="86"/>
  <c r="I91" i="86"/>
  <c r="J91" i="86"/>
  <c r="K91" i="86"/>
  <c r="L91" i="86"/>
  <c r="M91" i="86"/>
  <c r="N91" i="86"/>
  <c r="O91" i="86"/>
  <c r="P91" i="86"/>
  <c r="Q91" i="86"/>
  <c r="R91" i="86"/>
  <c r="S91" i="86"/>
  <c r="T91" i="86"/>
  <c r="U91" i="86"/>
  <c r="D92" i="86"/>
  <c r="E92" i="86"/>
  <c r="F92" i="86"/>
  <c r="G92" i="86"/>
  <c r="H92" i="86"/>
  <c r="I92" i="86"/>
  <c r="J92" i="86"/>
  <c r="K92" i="86"/>
  <c r="L92" i="86"/>
  <c r="M92" i="86"/>
  <c r="N92" i="86"/>
  <c r="O92" i="86"/>
  <c r="P92" i="86"/>
  <c r="Q92" i="86"/>
  <c r="R92" i="86"/>
  <c r="S92" i="86"/>
  <c r="T92" i="86"/>
  <c r="U92" i="86"/>
  <c r="D93" i="86"/>
  <c r="E93" i="86"/>
  <c r="F93" i="86"/>
  <c r="G93" i="86"/>
  <c r="H93" i="86"/>
  <c r="I93" i="86"/>
  <c r="J93" i="86"/>
  <c r="K93" i="86"/>
  <c r="L93" i="86"/>
  <c r="M93" i="86"/>
  <c r="N93" i="86"/>
  <c r="O93" i="86"/>
  <c r="P93" i="86"/>
  <c r="Q93" i="86"/>
  <c r="R93" i="86"/>
  <c r="S93" i="86"/>
  <c r="T93" i="86"/>
  <c r="U93" i="86"/>
  <c r="D94" i="86"/>
  <c r="E94" i="86"/>
  <c r="F94" i="86"/>
  <c r="G94" i="86"/>
  <c r="H94" i="86"/>
  <c r="I94" i="86"/>
  <c r="J94" i="86"/>
  <c r="K94" i="86"/>
  <c r="L94" i="86"/>
  <c r="M94" i="86"/>
  <c r="N94" i="86"/>
  <c r="O94" i="86"/>
  <c r="P94" i="86"/>
  <c r="Q94" i="86"/>
  <c r="R94" i="86"/>
  <c r="S94" i="86"/>
  <c r="T94" i="86"/>
  <c r="U94" i="86"/>
  <c r="D95" i="86"/>
  <c r="E95" i="86"/>
  <c r="F95" i="86"/>
  <c r="G95" i="86"/>
  <c r="H95" i="86"/>
  <c r="I95" i="86"/>
  <c r="J95" i="86"/>
  <c r="K95" i="86"/>
  <c r="L95" i="86"/>
  <c r="M95" i="86"/>
  <c r="N95" i="86"/>
  <c r="O95" i="86"/>
  <c r="P95" i="86"/>
  <c r="Q95" i="86"/>
  <c r="R95" i="86"/>
  <c r="S95" i="86"/>
  <c r="T95" i="86"/>
  <c r="U95" i="86"/>
  <c r="D96" i="86"/>
  <c r="E96" i="86"/>
  <c r="F96" i="86"/>
  <c r="G96" i="86"/>
  <c r="H96" i="86"/>
  <c r="I96" i="86"/>
  <c r="J96" i="86"/>
  <c r="K96" i="86"/>
  <c r="L96" i="86"/>
  <c r="M96" i="86"/>
  <c r="N96" i="86"/>
  <c r="O96" i="86"/>
  <c r="P96" i="86"/>
  <c r="Q96" i="86"/>
  <c r="R96" i="86"/>
  <c r="S96" i="86"/>
  <c r="T96" i="86"/>
  <c r="U96" i="86"/>
  <c r="D97" i="86"/>
  <c r="E97" i="86"/>
  <c r="F97" i="86"/>
  <c r="G97" i="86"/>
  <c r="H97" i="86"/>
  <c r="I97" i="86"/>
  <c r="J97" i="86"/>
  <c r="K97" i="86"/>
  <c r="L97" i="86"/>
  <c r="M97" i="86"/>
  <c r="N97" i="86"/>
  <c r="O97" i="86"/>
  <c r="P97" i="86"/>
  <c r="Q97" i="86"/>
  <c r="R97" i="86"/>
  <c r="S97" i="86"/>
  <c r="T97" i="86"/>
  <c r="U97" i="86"/>
  <c r="D98" i="86"/>
  <c r="E98" i="86"/>
  <c r="F98" i="86"/>
  <c r="G98" i="86"/>
  <c r="H98" i="86"/>
  <c r="I98" i="86"/>
  <c r="J98" i="86"/>
  <c r="K98" i="86"/>
  <c r="L98" i="86"/>
  <c r="M98" i="86"/>
  <c r="N98" i="86"/>
  <c r="O98" i="86"/>
  <c r="P98" i="86"/>
  <c r="Q98" i="86"/>
  <c r="R98" i="86"/>
  <c r="S98" i="86"/>
  <c r="T98" i="86"/>
  <c r="U98" i="86"/>
  <c r="D99" i="86"/>
  <c r="E99" i="86"/>
  <c r="F99" i="86"/>
  <c r="G99" i="86"/>
  <c r="H99" i="86"/>
  <c r="I99" i="86"/>
  <c r="J99" i="86"/>
  <c r="K99" i="86"/>
  <c r="L99" i="86"/>
  <c r="M99" i="86"/>
  <c r="N99" i="86"/>
  <c r="O99" i="86"/>
  <c r="P99" i="86"/>
  <c r="Q99" i="86"/>
  <c r="R99" i="86"/>
  <c r="S99" i="86"/>
  <c r="T99" i="86"/>
  <c r="U99" i="86"/>
  <c r="D100" i="86"/>
  <c r="E100" i="86"/>
  <c r="F100" i="86"/>
  <c r="G100" i="86"/>
  <c r="H100" i="86"/>
  <c r="I100" i="86"/>
  <c r="J100" i="86"/>
  <c r="K100" i="86"/>
  <c r="L100" i="86"/>
  <c r="M100" i="86"/>
  <c r="N100" i="86"/>
  <c r="O100" i="86"/>
  <c r="P100" i="86"/>
  <c r="Q100" i="86"/>
  <c r="R100" i="86"/>
  <c r="S100" i="86"/>
  <c r="T100" i="86"/>
  <c r="U100" i="86"/>
  <c r="D101" i="86"/>
  <c r="E101" i="86"/>
  <c r="F101" i="86"/>
  <c r="G101" i="86"/>
  <c r="H101" i="86"/>
  <c r="I101" i="86"/>
  <c r="J101" i="86"/>
  <c r="K101" i="86"/>
  <c r="L101" i="86"/>
  <c r="M101" i="86"/>
  <c r="N101" i="86"/>
  <c r="O101" i="86"/>
  <c r="P101" i="86"/>
  <c r="Q101" i="86"/>
  <c r="R101" i="86"/>
  <c r="S101" i="86"/>
  <c r="T101" i="86"/>
  <c r="U101" i="86"/>
  <c r="D102" i="86"/>
  <c r="E102" i="86"/>
  <c r="F102" i="86"/>
  <c r="G102" i="86"/>
  <c r="H102" i="86"/>
  <c r="I102" i="86"/>
  <c r="J102" i="86"/>
  <c r="K102" i="86"/>
  <c r="L102" i="86"/>
  <c r="M102" i="86"/>
  <c r="N102" i="86"/>
  <c r="O102" i="86"/>
  <c r="P102" i="86"/>
  <c r="Q102" i="86"/>
  <c r="R102" i="86"/>
  <c r="S102" i="86"/>
  <c r="T102" i="86"/>
  <c r="U102" i="86"/>
  <c r="D103" i="86"/>
  <c r="E103" i="86"/>
  <c r="F103" i="86"/>
  <c r="G103" i="86"/>
  <c r="H103" i="86"/>
  <c r="I103" i="86"/>
  <c r="J103" i="86"/>
  <c r="K103" i="86"/>
  <c r="L103" i="86"/>
  <c r="M103" i="86"/>
  <c r="N103" i="86"/>
  <c r="O103" i="86"/>
  <c r="P103" i="86"/>
  <c r="Q103" i="86"/>
  <c r="R103" i="86"/>
  <c r="S103" i="86"/>
  <c r="T103" i="86"/>
  <c r="U103" i="86"/>
  <c r="D104" i="86"/>
  <c r="E104" i="86"/>
  <c r="F104" i="86"/>
  <c r="G104" i="86"/>
  <c r="H104" i="86"/>
  <c r="I104" i="86"/>
  <c r="J104" i="86"/>
  <c r="K104" i="86"/>
  <c r="L104" i="86"/>
  <c r="M104" i="86"/>
  <c r="N104" i="86"/>
  <c r="O104" i="86"/>
  <c r="P104" i="86"/>
  <c r="Q104" i="86"/>
  <c r="R104" i="86"/>
  <c r="S104" i="86"/>
  <c r="T104" i="86"/>
  <c r="U104" i="86"/>
  <c r="D105" i="86"/>
  <c r="E105" i="86"/>
  <c r="F105" i="86"/>
  <c r="G105" i="86"/>
  <c r="H105" i="86"/>
  <c r="I105" i="86"/>
  <c r="J105" i="86"/>
  <c r="K105" i="86"/>
  <c r="L105" i="86"/>
  <c r="M105" i="86"/>
  <c r="N105" i="86"/>
  <c r="O105" i="86"/>
  <c r="P105" i="86"/>
  <c r="Q105" i="86"/>
  <c r="R105" i="86"/>
  <c r="S105" i="86"/>
  <c r="T105" i="86"/>
  <c r="U105" i="86"/>
  <c r="D106" i="86"/>
  <c r="E106" i="86"/>
  <c r="F106" i="86"/>
  <c r="G106" i="86"/>
  <c r="H106" i="86"/>
  <c r="I106" i="86"/>
  <c r="J106" i="86"/>
  <c r="K106" i="86"/>
  <c r="L106" i="86"/>
  <c r="M106" i="86"/>
  <c r="N106" i="86"/>
  <c r="O106" i="86"/>
  <c r="P106" i="86"/>
  <c r="Q106" i="86"/>
  <c r="R106" i="86"/>
  <c r="S106" i="86"/>
  <c r="T106" i="86"/>
  <c r="U106" i="86"/>
  <c r="D107" i="86"/>
  <c r="E107" i="86"/>
  <c r="F107" i="86"/>
  <c r="G107" i="86"/>
  <c r="H107" i="86"/>
  <c r="I107" i="86"/>
  <c r="J107" i="86"/>
  <c r="K107" i="86"/>
  <c r="L107" i="86"/>
  <c r="M107" i="86"/>
  <c r="N107" i="86"/>
  <c r="O107" i="86"/>
  <c r="P107" i="86"/>
  <c r="Q107" i="86"/>
  <c r="R107" i="86"/>
  <c r="S107" i="86"/>
  <c r="T107" i="86"/>
  <c r="U107" i="86"/>
  <c r="D108" i="86"/>
  <c r="E108" i="86"/>
  <c r="F108" i="86"/>
  <c r="G108" i="86"/>
  <c r="H108" i="86"/>
  <c r="I108" i="86"/>
  <c r="J108" i="86"/>
  <c r="K108" i="86"/>
  <c r="L108" i="86"/>
  <c r="M108" i="86"/>
  <c r="N108" i="86"/>
  <c r="O108" i="86"/>
  <c r="P108" i="86"/>
  <c r="Q108" i="86"/>
  <c r="R108" i="86"/>
  <c r="S108" i="86"/>
  <c r="T108" i="86"/>
  <c r="U108" i="86"/>
  <c r="D109" i="86"/>
  <c r="E109" i="86"/>
  <c r="F109" i="86"/>
  <c r="G109" i="86"/>
  <c r="H109" i="86"/>
  <c r="I109" i="86"/>
  <c r="J109" i="86"/>
  <c r="K109" i="86"/>
  <c r="L109" i="86"/>
  <c r="M109" i="86"/>
  <c r="N109" i="86"/>
  <c r="O109" i="86"/>
  <c r="P109" i="86"/>
  <c r="Q109" i="86"/>
  <c r="R109" i="86"/>
  <c r="S109" i="86"/>
  <c r="T109" i="86"/>
  <c r="U109" i="86"/>
  <c r="D110" i="86"/>
  <c r="E110" i="86"/>
  <c r="F110" i="86"/>
  <c r="G110" i="86"/>
  <c r="H110" i="86"/>
  <c r="I110" i="86"/>
  <c r="J110" i="86"/>
  <c r="K110" i="86"/>
  <c r="L110" i="86"/>
  <c r="M110" i="86"/>
  <c r="N110" i="86"/>
  <c r="O110" i="86"/>
  <c r="P110" i="86"/>
  <c r="Q110" i="86"/>
  <c r="R110" i="86"/>
  <c r="S110" i="86"/>
  <c r="T110" i="86"/>
  <c r="U110" i="86"/>
  <c r="D111" i="86"/>
  <c r="E111" i="86"/>
  <c r="F111" i="86"/>
  <c r="G111" i="86"/>
  <c r="H111" i="86"/>
  <c r="I111" i="86"/>
  <c r="J111" i="86"/>
  <c r="K111" i="86"/>
  <c r="L111" i="86"/>
  <c r="M111" i="86"/>
  <c r="N111" i="86"/>
  <c r="O111" i="86"/>
  <c r="P111" i="86"/>
  <c r="Q111" i="86"/>
  <c r="R111" i="86"/>
  <c r="S111" i="86"/>
  <c r="T111" i="86"/>
  <c r="U111" i="86"/>
  <c r="D112" i="86"/>
  <c r="E112" i="86"/>
  <c r="F112" i="86"/>
  <c r="G112" i="86"/>
  <c r="H112" i="86"/>
  <c r="I112" i="86"/>
  <c r="J112" i="86"/>
  <c r="K112" i="86"/>
  <c r="L112" i="86"/>
  <c r="M112" i="86"/>
  <c r="N112" i="86"/>
  <c r="O112" i="86"/>
  <c r="P112" i="86"/>
  <c r="Q112" i="86"/>
  <c r="R112" i="86"/>
  <c r="S112" i="86"/>
  <c r="T112" i="86"/>
  <c r="U112" i="86"/>
  <c r="D113" i="86"/>
  <c r="E113" i="86"/>
  <c r="F113" i="86"/>
  <c r="G113" i="86"/>
  <c r="H113" i="86"/>
  <c r="I113" i="86"/>
  <c r="J113" i="86"/>
  <c r="K113" i="86"/>
  <c r="L113" i="86"/>
  <c r="M113" i="86"/>
  <c r="N113" i="86"/>
  <c r="O113" i="86"/>
  <c r="P113" i="86"/>
  <c r="Q113" i="86"/>
  <c r="R113" i="86"/>
  <c r="S113" i="86"/>
  <c r="T113" i="86"/>
  <c r="U113" i="86"/>
  <c r="D114" i="86"/>
  <c r="E114" i="86"/>
  <c r="F114" i="86"/>
  <c r="G114" i="86"/>
  <c r="H114" i="86"/>
  <c r="I114" i="86"/>
  <c r="J114" i="86"/>
  <c r="K114" i="86"/>
  <c r="L114" i="86"/>
  <c r="M114" i="86"/>
  <c r="N114" i="86"/>
  <c r="O114" i="86"/>
  <c r="P114" i="86"/>
  <c r="Q114" i="86"/>
  <c r="R114" i="86"/>
  <c r="S114" i="86"/>
  <c r="T114" i="86"/>
  <c r="U114" i="86"/>
  <c r="D115" i="86"/>
  <c r="E115" i="86"/>
  <c r="F115" i="86"/>
  <c r="G115" i="86"/>
  <c r="H115" i="86"/>
  <c r="I115" i="86"/>
  <c r="J115" i="86"/>
  <c r="K115" i="86"/>
  <c r="L115" i="86"/>
  <c r="M115" i="86"/>
  <c r="N115" i="86"/>
  <c r="O115" i="86"/>
  <c r="P115" i="86"/>
  <c r="Q115" i="86"/>
  <c r="R115" i="86"/>
  <c r="S115" i="86"/>
  <c r="T115" i="86"/>
  <c r="U115" i="86"/>
  <c r="D116" i="86"/>
  <c r="E116" i="86"/>
  <c r="F116" i="86"/>
  <c r="G116" i="86"/>
  <c r="H116" i="86"/>
  <c r="I116" i="86"/>
  <c r="J116" i="86"/>
  <c r="K116" i="86"/>
  <c r="L116" i="86"/>
  <c r="M116" i="86"/>
  <c r="N116" i="86"/>
  <c r="O116" i="86"/>
  <c r="P116" i="86"/>
  <c r="Q116" i="86"/>
  <c r="R116" i="86"/>
  <c r="S116" i="86"/>
  <c r="T116" i="86"/>
  <c r="U116" i="86"/>
  <c r="D117" i="86"/>
  <c r="E117" i="86"/>
  <c r="F117" i="86"/>
  <c r="G117" i="86"/>
  <c r="H117" i="86"/>
  <c r="I117" i="86"/>
  <c r="J117" i="86"/>
  <c r="K117" i="86"/>
  <c r="L117" i="86"/>
  <c r="M117" i="86"/>
  <c r="N117" i="86"/>
  <c r="O117" i="86"/>
  <c r="P117" i="86"/>
  <c r="Q117" i="86"/>
  <c r="R117" i="86"/>
  <c r="S117" i="86"/>
  <c r="T117" i="86"/>
  <c r="U117" i="86"/>
  <c r="D118" i="86"/>
  <c r="E118" i="86"/>
  <c r="F118" i="86"/>
  <c r="G118" i="86"/>
  <c r="H118" i="86"/>
  <c r="I118" i="86"/>
  <c r="J118" i="86"/>
  <c r="K118" i="86"/>
  <c r="L118" i="86"/>
  <c r="M118" i="86"/>
  <c r="N118" i="86"/>
  <c r="O118" i="86"/>
  <c r="P118" i="86"/>
  <c r="Q118" i="86"/>
  <c r="R118" i="86"/>
  <c r="S118" i="86"/>
  <c r="T118" i="86"/>
  <c r="U118" i="86"/>
  <c r="D119" i="86"/>
  <c r="E119" i="86"/>
  <c r="F119" i="86"/>
  <c r="G119" i="86"/>
  <c r="H119" i="86"/>
  <c r="I119" i="86"/>
  <c r="J119" i="86"/>
  <c r="K119" i="86"/>
  <c r="L119" i="86"/>
  <c r="M119" i="86"/>
  <c r="N119" i="86"/>
  <c r="O119" i="86"/>
  <c r="P119" i="86"/>
  <c r="Q119" i="86"/>
  <c r="R119" i="86"/>
  <c r="S119" i="86"/>
  <c r="T119" i="86"/>
  <c r="U119" i="86"/>
  <c r="D120" i="86"/>
  <c r="E120" i="86"/>
  <c r="F120" i="86"/>
  <c r="G120" i="86"/>
  <c r="H120" i="86"/>
  <c r="I120" i="86"/>
  <c r="J120" i="86"/>
  <c r="K120" i="86"/>
  <c r="L120" i="86"/>
  <c r="M120" i="86"/>
  <c r="N120" i="86"/>
  <c r="O120" i="86"/>
  <c r="P120" i="86"/>
  <c r="Q120" i="86"/>
  <c r="R120" i="86"/>
  <c r="S120" i="86"/>
  <c r="T120" i="86"/>
  <c r="U120" i="86"/>
  <c r="D121" i="86"/>
  <c r="E121" i="86"/>
  <c r="F121" i="86"/>
  <c r="G121" i="86"/>
  <c r="H121" i="86"/>
  <c r="I121" i="86"/>
  <c r="J121" i="86"/>
  <c r="K121" i="86"/>
  <c r="L121" i="86"/>
  <c r="M121" i="86"/>
  <c r="N121" i="86"/>
  <c r="O121" i="86"/>
  <c r="P121" i="86"/>
  <c r="Q121" i="86"/>
  <c r="R121" i="86"/>
  <c r="S121" i="86"/>
  <c r="T121" i="86"/>
  <c r="U121" i="86"/>
  <c r="D122" i="86"/>
  <c r="E122" i="86"/>
  <c r="F122" i="86"/>
  <c r="G122" i="86"/>
  <c r="H122" i="86"/>
  <c r="I122" i="86"/>
  <c r="J122" i="86"/>
  <c r="K122" i="86"/>
  <c r="L122" i="86"/>
  <c r="M122" i="86"/>
  <c r="N122" i="86"/>
  <c r="O122" i="86"/>
  <c r="P122" i="86"/>
  <c r="Q122" i="86"/>
  <c r="R122" i="86"/>
  <c r="S122" i="86"/>
  <c r="T122" i="86"/>
  <c r="U122" i="86"/>
  <c r="D123" i="86"/>
  <c r="E123" i="86"/>
  <c r="F123" i="86"/>
  <c r="G123" i="86"/>
  <c r="H123" i="86"/>
  <c r="I123" i="86"/>
  <c r="J123" i="86"/>
  <c r="K123" i="86"/>
  <c r="L123" i="86"/>
  <c r="M123" i="86"/>
  <c r="N123" i="86"/>
  <c r="O123" i="86"/>
  <c r="P123" i="86"/>
  <c r="Q123" i="86"/>
  <c r="R123" i="86"/>
  <c r="S123" i="86"/>
  <c r="T123" i="86"/>
  <c r="U123" i="86"/>
  <c r="D124" i="86"/>
  <c r="E124" i="86"/>
  <c r="F124" i="86"/>
  <c r="G124" i="86"/>
  <c r="H124" i="86"/>
  <c r="I124" i="86"/>
  <c r="J124" i="86"/>
  <c r="K124" i="86"/>
  <c r="L124" i="86"/>
  <c r="M124" i="86"/>
  <c r="N124" i="86"/>
  <c r="O124" i="86"/>
  <c r="P124" i="86"/>
  <c r="Q124" i="86"/>
  <c r="R124" i="86"/>
  <c r="S124" i="86"/>
  <c r="T124" i="86"/>
  <c r="U124" i="86"/>
  <c r="D125" i="86"/>
  <c r="E125" i="86"/>
  <c r="F125" i="86"/>
  <c r="G125" i="86"/>
  <c r="H125" i="86"/>
  <c r="I125" i="86"/>
  <c r="J125" i="86"/>
  <c r="K125" i="86"/>
  <c r="L125" i="86"/>
  <c r="M125" i="86"/>
  <c r="N125" i="86"/>
  <c r="O125" i="86"/>
  <c r="P125" i="86"/>
  <c r="Q125" i="86"/>
  <c r="R125" i="86"/>
  <c r="S125" i="86"/>
  <c r="T125" i="86"/>
  <c r="U125" i="86"/>
  <c r="D126" i="86"/>
  <c r="E126" i="86"/>
  <c r="F126" i="86"/>
  <c r="G126" i="86"/>
  <c r="H126" i="86"/>
  <c r="I126" i="86"/>
  <c r="J126" i="86"/>
  <c r="K126" i="86"/>
  <c r="L126" i="86"/>
  <c r="M126" i="86"/>
  <c r="N126" i="86"/>
  <c r="O126" i="86"/>
  <c r="P126" i="86"/>
  <c r="Q126" i="86"/>
  <c r="R126" i="86"/>
  <c r="S126" i="86"/>
  <c r="T126" i="86"/>
  <c r="U126" i="86"/>
  <c r="D127" i="86"/>
  <c r="E127" i="86"/>
  <c r="F127" i="86"/>
  <c r="G127" i="86"/>
  <c r="H127" i="86"/>
  <c r="I127" i="86"/>
  <c r="J127" i="86"/>
  <c r="K127" i="86"/>
  <c r="L127" i="86"/>
  <c r="M127" i="86"/>
  <c r="N127" i="86"/>
  <c r="O127" i="86"/>
  <c r="P127" i="86"/>
  <c r="Q127" i="86"/>
  <c r="R127" i="86"/>
  <c r="S127" i="86"/>
  <c r="T127" i="86"/>
  <c r="U127" i="86"/>
  <c r="D128" i="86"/>
  <c r="E128" i="86"/>
  <c r="F128" i="86"/>
  <c r="G128" i="86"/>
  <c r="H128" i="86"/>
  <c r="I128" i="86"/>
  <c r="J128" i="86"/>
  <c r="K128" i="86"/>
  <c r="L128" i="86"/>
  <c r="M128" i="86"/>
  <c r="N128" i="86"/>
  <c r="O128" i="86"/>
  <c r="P128" i="86"/>
  <c r="Q128" i="86"/>
  <c r="R128" i="86"/>
  <c r="S128" i="86"/>
  <c r="T128" i="86"/>
  <c r="U128" i="86"/>
  <c r="D129" i="86"/>
  <c r="E129" i="86"/>
  <c r="F129" i="86"/>
  <c r="G129" i="86"/>
  <c r="H129" i="86"/>
  <c r="I129" i="86"/>
  <c r="J129" i="86"/>
  <c r="K129" i="86"/>
  <c r="L129" i="86"/>
  <c r="M129" i="86"/>
  <c r="N129" i="86"/>
  <c r="O129" i="86"/>
  <c r="P129" i="86"/>
  <c r="Q129" i="86"/>
  <c r="R129" i="86"/>
  <c r="S129" i="86"/>
  <c r="T129" i="86"/>
  <c r="U129" i="86"/>
  <c r="D130" i="86"/>
  <c r="E130" i="86"/>
  <c r="F130" i="86"/>
  <c r="G130" i="86"/>
  <c r="H130" i="86"/>
  <c r="I130" i="86"/>
  <c r="J130" i="86"/>
  <c r="K130" i="86"/>
  <c r="L130" i="86"/>
  <c r="M130" i="86"/>
  <c r="N130" i="86"/>
  <c r="O130" i="86"/>
  <c r="P130" i="86"/>
  <c r="Q130" i="86"/>
  <c r="R130" i="86"/>
  <c r="S130" i="86"/>
  <c r="T130" i="86"/>
  <c r="U130" i="86"/>
  <c r="D131" i="86"/>
  <c r="E131" i="86"/>
  <c r="F131" i="86"/>
  <c r="G131" i="86"/>
  <c r="H131" i="86"/>
  <c r="I131" i="86"/>
  <c r="J131" i="86"/>
  <c r="K131" i="86"/>
  <c r="L131" i="86"/>
  <c r="M131" i="86"/>
  <c r="N131" i="86"/>
  <c r="O131" i="86"/>
  <c r="P131" i="86"/>
  <c r="Q131" i="86"/>
  <c r="R131" i="86"/>
  <c r="S131" i="86"/>
  <c r="T131" i="86"/>
  <c r="U131" i="86"/>
  <c r="D132" i="86"/>
  <c r="E132" i="86"/>
  <c r="F132" i="86"/>
  <c r="G132" i="86"/>
  <c r="H132" i="86"/>
  <c r="I132" i="86"/>
  <c r="J132" i="86"/>
  <c r="K132" i="86"/>
  <c r="L132" i="86"/>
  <c r="M132" i="86"/>
  <c r="N132" i="86"/>
  <c r="O132" i="86"/>
  <c r="P132" i="86"/>
  <c r="Q132" i="86"/>
  <c r="R132" i="86"/>
  <c r="S132" i="86"/>
  <c r="T132" i="86"/>
  <c r="U132" i="86"/>
  <c r="D133" i="86"/>
  <c r="E133" i="86"/>
  <c r="F133" i="86"/>
  <c r="G133" i="86"/>
  <c r="H133" i="86"/>
  <c r="I133" i="86"/>
  <c r="J133" i="86"/>
  <c r="K133" i="86"/>
  <c r="L133" i="86"/>
  <c r="M133" i="86"/>
  <c r="N133" i="86"/>
  <c r="O133" i="86"/>
  <c r="P133" i="86"/>
  <c r="Q133" i="86"/>
  <c r="R133" i="86"/>
  <c r="S133" i="86"/>
  <c r="T133" i="86"/>
  <c r="U133" i="86"/>
  <c r="D134" i="86"/>
  <c r="E134" i="86"/>
  <c r="F134" i="86"/>
  <c r="G134" i="86"/>
  <c r="H134" i="86"/>
  <c r="I134" i="86"/>
  <c r="J134" i="86"/>
  <c r="K134" i="86"/>
  <c r="L134" i="86"/>
  <c r="M134" i="86"/>
  <c r="N134" i="86"/>
  <c r="O134" i="86"/>
  <c r="P134" i="86"/>
  <c r="Q134" i="86"/>
  <c r="R134" i="86"/>
  <c r="S134" i="86"/>
  <c r="T134" i="86"/>
  <c r="U134" i="86"/>
  <c r="D135" i="86"/>
  <c r="E135" i="86"/>
  <c r="F135" i="86"/>
  <c r="G135" i="86"/>
  <c r="H135" i="86"/>
  <c r="I135" i="86"/>
  <c r="J135" i="86"/>
  <c r="K135" i="86"/>
  <c r="L135" i="86"/>
  <c r="M135" i="86"/>
  <c r="N135" i="86"/>
  <c r="O135" i="86"/>
  <c r="P135" i="86"/>
  <c r="Q135" i="86"/>
  <c r="R135" i="86"/>
  <c r="S135" i="86"/>
  <c r="T135" i="86"/>
  <c r="U135" i="86"/>
  <c r="D136" i="86"/>
  <c r="E136" i="86"/>
  <c r="F136" i="86"/>
  <c r="G136" i="86"/>
  <c r="H136" i="86"/>
  <c r="I136" i="86"/>
  <c r="J136" i="86"/>
  <c r="K136" i="86"/>
  <c r="L136" i="86"/>
  <c r="M136" i="86"/>
  <c r="N136" i="86"/>
  <c r="O136" i="86"/>
  <c r="P136" i="86"/>
  <c r="Q136" i="86"/>
  <c r="R136" i="86"/>
  <c r="S136" i="86"/>
  <c r="T136" i="86"/>
  <c r="U136" i="86"/>
  <c r="D137" i="86"/>
  <c r="E137" i="86"/>
  <c r="F137" i="86"/>
  <c r="G137" i="86"/>
  <c r="H137" i="86"/>
  <c r="I137" i="86"/>
  <c r="J137" i="86"/>
  <c r="K137" i="86"/>
  <c r="L137" i="86"/>
  <c r="M137" i="86"/>
  <c r="N137" i="86"/>
  <c r="O137" i="86"/>
  <c r="P137" i="86"/>
  <c r="Q137" i="86"/>
  <c r="R137" i="86"/>
  <c r="S137" i="86"/>
  <c r="T137" i="86"/>
  <c r="U137" i="86"/>
  <c r="D138" i="86"/>
  <c r="E138" i="86"/>
  <c r="F138" i="86"/>
  <c r="G138" i="86"/>
  <c r="H138" i="86"/>
  <c r="I138" i="86"/>
  <c r="J138" i="86"/>
  <c r="K138" i="86"/>
  <c r="L138" i="86"/>
  <c r="M138" i="86"/>
  <c r="N138" i="86"/>
  <c r="O138" i="86"/>
  <c r="P138" i="86"/>
  <c r="Q138" i="86"/>
  <c r="R138" i="86"/>
  <c r="S138" i="86"/>
  <c r="T138" i="86"/>
  <c r="U138" i="86"/>
  <c r="D139" i="86"/>
  <c r="E139" i="86"/>
  <c r="F139" i="86"/>
  <c r="G139" i="86"/>
  <c r="H139" i="86"/>
  <c r="I139" i="86"/>
  <c r="J139" i="86"/>
  <c r="K139" i="86"/>
  <c r="L139" i="86"/>
  <c r="M139" i="86"/>
  <c r="N139" i="86"/>
  <c r="O139" i="86"/>
  <c r="P139" i="86"/>
  <c r="Q139" i="86"/>
  <c r="R139" i="86"/>
  <c r="S139" i="86"/>
  <c r="T139" i="86"/>
  <c r="U139" i="86"/>
  <c r="D140" i="86"/>
  <c r="E140" i="86"/>
  <c r="F140" i="86"/>
  <c r="G140" i="86"/>
  <c r="H140" i="86"/>
  <c r="I140" i="86"/>
  <c r="J140" i="86"/>
  <c r="K140" i="86"/>
  <c r="L140" i="86"/>
  <c r="M140" i="86"/>
  <c r="N140" i="86"/>
  <c r="O140" i="86"/>
  <c r="P140" i="86"/>
  <c r="Q140" i="86"/>
  <c r="R140" i="86"/>
  <c r="S140" i="86"/>
  <c r="T140" i="86"/>
  <c r="U140" i="86"/>
  <c r="D141" i="86"/>
  <c r="E141" i="86"/>
  <c r="F141" i="86"/>
  <c r="G141" i="86"/>
  <c r="H141" i="86"/>
  <c r="I141" i="86"/>
  <c r="J141" i="86"/>
  <c r="K141" i="86"/>
  <c r="L141" i="86"/>
  <c r="M141" i="86"/>
  <c r="N141" i="86"/>
  <c r="O141" i="86"/>
  <c r="P141" i="86"/>
  <c r="Q141" i="86"/>
  <c r="R141" i="86"/>
  <c r="S141" i="86"/>
  <c r="T141" i="86"/>
  <c r="U141" i="86"/>
  <c r="D142" i="86"/>
  <c r="E142" i="86"/>
  <c r="F142" i="86"/>
  <c r="G142" i="86"/>
  <c r="H142" i="86"/>
  <c r="I142" i="86"/>
  <c r="J142" i="86"/>
  <c r="K142" i="86"/>
  <c r="L142" i="86"/>
  <c r="M142" i="86"/>
  <c r="N142" i="86"/>
  <c r="O142" i="86"/>
  <c r="P142" i="86"/>
  <c r="Q142" i="86"/>
  <c r="R142" i="86"/>
  <c r="S142" i="86"/>
  <c r="T142" i="86"/>
  <c r="U142" i="86"/>
  <c r="D143" i="86"/>
  <c r="E143" i="86"/>
  <c r="F143" i="86"/>
  <c r="G143" i="86"/>
  <c r="H143" i="86"/>
  <c r="I143" i="86"/>
  <c r="J143" i="86"/>
  <c r="K143" i="86"/>
  <c r="L143" i="86"/>
  <c r="M143" i="86"/>
  <c r="N143" i="86"/>
  <c r="O143" i="86"/>
  <c r="P143" i="86"/>
  <c r="Q143" i="86"/>
  <c r="R143" i="86"/>
  <c r="S143" i="86"/>
  <c r="T143" i="86"/>
  <c r="U143" i="86"/>
  <c r="D144" i="86"/>
  <c r="E144" i="86"/>
  <c r="F144" i="86"/>
  <c r="G144" i="86"/>
  <c r="H144" i="86"/>
  <c r="I144" i="86"/>
  <c r="J144" i="86"/>
  <c r="K144" i="86"/>
  <c r="L144" i="86"/>
  <c r="M144" i="86"/>
  <c r="N144" i="86"/>
  <c r="O144" i="86"/>
  <c r="P144" i="86"/>
  <c r="Q144" i="86"/>
  <c r="R144" i="86"/>
  <c r="S144" i="86"/>
  <c r="T144" i="86"/>
  <c r="U144" i="86"/>
  <c r="D145" i="86"/>
  <c r="E145" i="86"/>
  <c r="F145" i="86"/>
  <c r="G145" i="86"/>
  <c r="H145" i="86"/>
  <c r="I145" i="86"/>
  <c r="J145" i="86"/>
  <c r="K145" i="86"/>
  <c r="L145" i="86"/>
  <c r="M145" i="86"/>
  <c r="N145" i="86"/>
  <c r="O145" i="86"/>
  <c r="P145" i="86"/>
  <c r="Q145" i="86"/>
  <c r="R145" i="86"/>
  <c r="S145" i="86"/>
  <c r="T145" i="86"/>
  <c r="U145" i="86"/>
  <c r="D146" i="86"/>
  <c r="E146" i="86"/>
  <c r="F146" i="86"/>
  <c r="G146" i="86"/>
  <c r="H146" i="86"/>
  <c r="I146" i="86"/>
  <c r="J146" i="86"/>
  <c r="K146" i="86"/>
  <c r="L146" i="86"/>
  <c r="M146" i="86"/>
  <c r="N146" i="86"/>
  <c r="O146" i="86"/>
  <c r="P146" i="86"/>
  <c r="Q146" i="86"/>
  <c r="R146" i="86"/>
  <c r="S146" i="86"/>
  <c r="T146" i="86"/>
  <c r="U146" i="86"/>
  <c r="D147" i="86"/>
  <c r="E147" i="86"/>
  <c r="F147" i="86"/>
  <c r="G147" i="86"/>
  <c r="H147" i="86"/>
  <c r="I147" i="86"/>
  <c r="J147" i="86"/>
  <c r="K147" i="86"/>
  <c r="L147" i="86"/>
  <c r="M147" i="86"/>
  <c r="N147" i="86"/>
  <c r="O147" i="86"/>
  <c r="P147" i="86"/>
  <c r="Q147" i="86"/>
  <c r="R147" i="86"/>
  <c r="S147" i="86"/>
  <c r="T147" i="86"/>
  <c r="U147" i="86"/>
  <c r="D148" i="86"/>
  <c r="E148" i="86"/>
  <c r="F148" i="86"/>
  <c r="G148" i="86"/>
  <c r="H148" i="86"/>
  <c r="I148" i="86"/>
  <c r="J148" i="86"/>
  <c r="K148" i="86"/>
  <c r="L148" i="86"/>
  <c r="M148" i="86"/>
  <c r="N148" i="86"/>
  <c r="O148" i="86"/>
  <c r="P148" i="86"/>
  <c r="Q148" i="86"/>
  <c r="R148" i="86"/>
  <c r="S148" i="86"/>
  <c r="T148" i="86"/>
  <c r="U148" i="86"/>
  <c r="D149" i="86"/>
  <c r="E149" i="86"/>
  <c r="F149" i="86"/>
  <c r="G149" i="86"/>
  <c r="H149" i="86"/>
  <c r="I149" i="86"/>
  <c r="J149" i="86"/>
  <c r="K149" i="86"/>
  <c r="L149" i="86"/>
  <c r="M149" i="86"/>
  <c r="N149" i="86"/>
  <c r="O149" i="86"/>
  <c r="P149" i="86"/>
  <c r="Q149" i="86"/>
  <c r="R149" i="86"/>
  <c r="S149" i="86"/>
  <c r="T149" i="86"/>
  <c r="U149" i="86"/>
  <c r="D150" i="86"/>
  <c r="E150" i="86"/>
  <c r="F150" i="86"/>
  <c r="G150" i="86"/>
  <c r="H150" i="86"/>
  <c r="I150" i="86"/>
  <c r="J150" i="86"/>
  <c r="K150" i="86"/>
  <c r="L150" i="86"/>
  <c r="M150" i="86"/>
  <c r="N150" i="86"/>
  <c r="O150" i="86"/>
  <c r="P150" i="86"/>
  <c r="Q150" i="86"/>
  <c r="R150" i="86"/>
  <c r="S150" i="86"/>
  <c r="T150" i="86"/>
  <c r="U150" i="86"/>
  <c r="D151" i="86"/>
  <c r="E151" i="86"/>
  <c r="F151" i="86"/>
  <c r="G151" i="86"/>
  <c r="H151" i="86"/>
  <c r="I151" i="86"/>
  <c r="J151" i="86"/>
  <c r="K151" i="86"/>
  <c r="L151" i="86"/>
  <c r="M151" i="86"/>
  <c r="N151" i="86"/>
  <c r="O151" i="86"/>
  <c r="P151" i="86"/>
  <c r="Q151" i="86"/>
  <c r="R151" i="86"/>
  <c r="S151" i="86"/>
  <c r="T151" i="86"/>
  <c r="U151" i="86"/>
  <c r="D152" i="86"/>
  <c r="E152" i="86"/>
  <c r="F152" i="86"/>
  <c r="G152" i="86"/>
  <c r="H152" i="86"/>
  <c r="I152" i="86"/>
  <c r="J152" i="86"/>
  <c r="K152" i="86"/>
  <c r="L152" i="86"/>
  <c r="M152" i="86"/>
  <c r="N152" i="86"/>
  <c r="O152" i="86"/>
  <c r="P152" i="86"/>
  <c r="Q152" i="86"/>
  <c r="R152" i="86"/>
  <c r="S152" i="86"/>
  <c r="T152" i="86"/>
  <c r="U152" i="86"/>
  <c r="D153" i="86"/>
  <c r="E153" i="86"/>
  <c r="F153" i="86"/>
  <c r="G153" i="86"/>
  <c r="H153" i="86"/>
  <c r="I153" i="86"/>
  <c r="J153" i="86"/>
  <c r="K153" i="86"/>
  <c r="L153" i="86"/>
  <c r="M153" i="86"/>
  <c r="N153" i="86"/>
  <c r="O153" i="86"/>
  <c r="P153" i="86"/>
  <c r="Q153" i="86"/>
  <c r="R153" i="86"/>
  <c r="S153" i="86"/>
  <c r="T153" i="86"/>
  <c r="U153" i="86"/>
  <c r="D154" i="86"/>
  <c r="E154" i="86"/>
  <c r="F154" i="86"/>
  <c r="G154" i="86"/>
  <c r="H154" i="86"/>
  <c r="I154" i="86"/>
  <c r="J154" i="86"/>
  <c r="K154" i="86"/>
  <c r="L154" i="86"/>
  <c r="M154" i="86"/>
  <c r="N154" i="86"/>
  <c r="O154" i="86"/>
  <c r="P154" i="86"/>
  <c r="Q154" i="86"/>
  <c r="R154" i="86"/>
  <c r="S154" i="86"/>
  <c r="T154" i="86"/>
  <c r="U154" i="86"/>
  <c r="D155" i="86"/>
  <c r="E155" i="86"/>
  <c r="F155" i="86"/>
  <c r="G155" i="86"/>
  <c r="H155" i="86"/>
  <c r="I155" i="86"/>
  <c r="J155" i="86"/>
  <c r="K155" i="86"/>
  <c r="L155" i="86"/>
  <c r="M155" i="86"/>
  <c r="N155" i="86"/>
  <c r="O155" i="86"/>
  <c r="P155" i="86"/>
  <c r="Q155" i="86"/>
  <c r="R155" i="86"/>
  <c r="S155" i="86"/>
  <c r="T155" i="86"/>
  <c r="U155" i="86"/>
  <c r="D156" i="86"/>
  <c r="E156" i="86"/>
  <c r="F156" i="86"/>
  <c r="G156" i="86"/>
  <c r="H156" i="86"/>
  <c r="I156" i="86"/>
  <c r="J156" i="86"/>
  <c r="K156" i="86"/>
  <c r="L156" i="86"/>
  <c r="M156" i="86"/>
  <c r="N156" i="86"/>
  <c r="O156" i="86"/>
  <c r="P156" i="86"/>
  <c r="Q156" i="86"/>
  <c r="R156" i="86"/>
  <c r="S156" i="86"/>
  <c r="T156" i="86"/>
  <c r="U156" i="86"/>
  <c r="D157" i="86"/>
  <c r="E157" i="86"/>
  <c r="F157" i="86"/>
  <c r="G157" i="86"/>
  <c r="H157" i="86"/>
  <c r="I157" i="86"/>
  <c r="J157" i="86"/>
  <c r="K157" i="86"/>
  <c r="L157" i="86"/>
  <c r="M157" i="86"/>
  <c r="N157" i="86"/>
  <c r="O157" i="86"/>
  <c r="P157" i="86"/>
  <c r="Q157" i="86"/>
  <c r="R157" i="86"/>
  <c r="S157" i="86"/>
  <c r="T157" i="86"/>
  <c r="U157" i="86"/>
  <c r="D158" i="86"/>
  <c r="E158" i="86"/>
  <c r="F158" i="86"/>
  <c r="G158" i="86"/>
  <c r="H158" i="86"/>
  <c r="I158" i="86"/>
  <c r="J158" i="86"/>
  <c r="K158" i="86"/>
  <c r="L158" i="86"/>
  <c r="M158" i="86"/>
  <c r="N158" i="86"/>
  <c r="O158" i="86"/>
  <c r="P158" i="86"/>
  <c r="Q158" i="86"/>
  <c r="R158" i="86"/>
  <c r="S158" i="86"/>
  <c r="T158" i="86"/>
  <c r="U158" i="86"/>
  <c r="D159" i="86"/>
  <c r="E159" i="86"/>
  <c r="F159" i="86"/>
  <c r="G159" i="86"/>
  <c r="H159" i="86"/>
  <c r="I159" i="86"/>
  <c r="J159" i="86"/>
  <c r="K159" i="86"/>
  <c r="L159" i="86"/>
  <c r="M159" i="86"/>
  <c r="N159" i="86"/>
  <c r="O159" i="86"/>
  <c r="P159" i="86"/>
  <c r="Q159" i="86"/>
  <c r="R159" i="86"/>
  <c r="S159" i="86"/>
  <c r="T159" i="86"/>
  <c r="U159" i="86"/>
  <c r="D160" i="86"/>
  <c r="E160" i="86"/>
  <c r="F160" i="86"/>
  <c r="G160" i="86"/>
  <c r="H160" i="86"/>
  <c r="I160" i="86"/>
  <c r="J160" i="86"/>
  <c r="K160" i="86"/>
  <c r="L160" i="86"/>
  <c r="M160" i="86"/>
  <c r="N160" i="86"/>
  <c r="O160" i="86"/>
  <c r="P160" i="86"/>
  <c r="Q160" i="86"/>
  <c r="R160" i="86"/>
  <c r="S160" i="86"/>
  <c r="T160" i="86"/>
  <c r="U160" i="86"/>
  <c r="D161" i="86"/>
  <c r="E161" i="86"/>
  <c r="F161" i="86"/>
  <c r="G161" i="86"/>
  <c r="H161" i="86"/>
  <c r="I161" i="86"/>
  <c r="J161" i="86"/>
  <c r="K161" i="86"/>
  <c r="L161" i="86"/>
  <c r="M161" i="86"/>
  <c r="N161" i="86"/>
  <c r="O161" i="86"/>
  <c r="P161" i="86"/>
  <c r="Q161" i="86"/>
  <c r="R161" i="86"/>
  <c r="S161" i="86"/>
  <c r="T161" i="86"/>
  <c r="U161" i="86"/>
  <c r="D162" i="86"/>
  <c r="E162" i="86"/>
  <c r="F162" i="86"/>
  <c r="G162" i="86"/>
  <c r="H162" i="86"/>
  <c r="I162" i="86"/>
  <c r="J162" i="86"/>
  <c r="K162" i="86"/>
  <c r="L162" i="86"/>
  <c r="M162" i="86"/>
  <c r="N162" i="86"/>
  <c r="O162" i="86"/>
  <c r="P162" i="86"/>
  <c r="Q162" i="86"/>
  <c r="R162" i="86"/>
  <c r="S162" i="86"/>
  <c r="T162" i="86"/>
  <c r="U162" i="86"/>
  <c r="D163" i="86"/>
  <c r="E163" i="86"/>
  <c r="F163" i="86"/>
  <c r="G163" i="86"/>
  <c r="H163" i="86"/>
  <c r="I163" i="86"/>
  <c r="J163" i="86"/>
  <c r="K163" i="86"/>
  <c r="L163" i="86"/>
  <c r="M163" i="86"/>
  <c r="N163" i="86"/>
  <c r="O163" i="86"/>
  <c r="P163" i="86"/>
  <c r="Q163" i="86"/>
  <c r="R163" i="86"/>
  <c r="S163" i="86"/>
  <c r="T163" i="86"/>
  <c r="U163" i="86"/>
  <c r="D164" i="86"/>
  <c r="E164" i="86"/>
  <c r="F164" i="86"/>
  <c r="G164" i="86"/>
  <c r="H164" i="86"/>
  <c r="I164" i="86"/>
  <c r="J164" i="86"/>
  <c r="K164" i="86"/>
  <c r="L164" i="86"/>
  <c r="M164" i="86"/>
  <c r="N164" i="86"/>
  <c r="O164" i="86"/>
  <c r="P164" i="86"/>
  <c r="Q164" i="86"/>
  <c r="R164" i="86"/>
  <c r="S164" i="86"/>
  <c r="T164" i="86"/>
  <c r="U164" i="86"/>
  <c r="D165" i="86"/>
  <c r="E165" i="86"/>
  <c r="F165" i="86"/>
  <c r="G165" i="86"/>
  <c r="H165" i="86"/>
  <c r="I165" i="86"/>
  <c r="J165" i="86"/>
  <c r="K165" i="86"/>
  <c r="L165" i="86"/>
  <c r="M165" i="86"/>
  <c r="N165" i="86"/>
  <c r="O165" i="86"/>
  <c r="P165" i="86"/>
  <c r="Q165" i="86"/>
  <c r="R165" i="86"/>
  <c r="S165" i="86"/>
  <c r="T165" i="86"/>
  <c r="U165" i="86"/>
  <c r="D166" i="86"/>
  <c r="E166" i="86"/>
  <c r="F166" i="86"/>
  <c r="G166" i="86"/>
  <c r="H166" i="86"/>
  <c r="I166" i="86"/>
  <c r="J166" i="86"/>
  <c r="K166" i="86"/>
  <c r="L166" i="86"/>
  <c r="M166" i="86"/>
  <c r="N166" i="86"/>
  <c r="O166" i="86"/>
  <c r="P166" i="86"/>
  <c r="Q166" i="86"/>
  <c r="R166" i="86"/>
  <c r="S166" i="86"/>
  <c r="T166" i="86"/>
  <c r="U166" i="86"/>
  <c r="D167" i="86"/>
  <c r="E167" i="86"/>
  <c r="F167" i="86"/>
  <c r="G167" i="86"/>
  <c r="H167" i="86"/>
  <c r="I167" i="86"/>
  <c r="J167" i="86"/>
  <c r="K167" i="86"/>
  <c r="L167" i="86"/>
  <c r="M167" i="86"/>
  <c r="N167" i="86"/>
  <c r="O167" i="86"/>
  <c r="P167" i="86"/>
  <c r="Q167" i="86"/>
  <c r="R167" i="86"/>
  <c r="S167" i="86"/>
  <c r="T167" i="86"/>
  <c r="U167" i="86"/>
  <c r="D168" i="86"/>
  <c r="E168" i="86"/>
  <c r="F168" i="86"/>
  <c r="G168" i="86"/>
  <c r="H168" i="86"/>
  <c r="I168" i="86"/>
  <c r="J168" i="86"/>
  <c r="K168" i="86"/>
  <c r="L168" i="86"/>
  <c r="M168" i="86"/>
  <c r="N168" i="86"/>
  <c r="O168" i="86"/>
  <c r="P168" i="86"/>
  <c r="Q168" i="86"/>
  <c r="R168" i="86"/>
  <c r="S168" i="86"/>
  <c r="T168" i="86"/>
  <c r="U168" i="86"/>
  <c r="D169" i="86"/>
  <c r="E169" i="86"/>
  <c r="F169" i="86"/>
  <c r="G169" i="86"/>
  <c r="H169" i="86"/>
  <c r="I169" i="86"/>
  <c r="J169" i="86"/>
  <c r="K169" i="86"/>
  <c r="L169" i="86"/>
  <c r="M169" i="86"/>
  <c r="N169" i="86"/>
  <c r="O169" i="86"/>
  <c r="P169" i="86"/>
  <c r="Q169" i="86"/>
  <c r="R169" i="86"/>
  <c r="S169" i="86"/>
  <c r="T169" i="86"/>
  <c r="U169" i="86"/>
  <c r="D170" i="86"/>
  <c r="E170" i="86"/>
  <c r="F170" i="86"/>
  <c r="G170" i="86"/>
  <c r="H170" i="86"/>
  <c r="I170" i="86"/>
  <c r="J170" i="86"/>
  <c r="K170" i="86"/>
  <c r="L170" i="86"/>
  <c r="M170" i="86"/>
  <c r="N170" i="86"/>
  <c r="O170" i="86"/>
  <c r="P170" i="86"/>
  <c r="Q170" i="86"/>
  <c r="R170" i="86"/>
  <c r="S170" i="86"/>
  <c r="T170" i="86"/>
  <c r="U170" i="86"/>
  <c r="D171" i="86"/>
  <c r="E171" i="86"/>
  <c r="F171" i="86"/>
  <c r="G171" i="86"/>
  <c r="H171" i="86"/>
  <c r="I171" i="86"/>
  <c r="J171" i="86"/>
  <c r="K171" i="86"/>
  <c r="L171" i="86"/>
  <c r="M171" i="86"/>
  <c r="N171" i="86"/>
  <c r="O171" i="86"/>
  <c r="P171" i="86"/>
  <c r="Q171" i="86"/>
  <c r="R171" i="86"/>
  <c r="S171" i="86"/>
  <c r="T171" i="86"/>
  <c r="U171" i="86"/>
  <c r="D172" i="86"/>
  <c r="E172" i="86"/>
  <c r="F172" i="86"/>
  <c r="G172" i="86"/>
  <c r="H172" i="86"/>
  <c r="I172" i="86"/>
  <c r="J172" i="86"/>
  <c r="K172" i="86"/>
  <c r="L172" i="86"/>
  <c r="M172" i="86"/>
  <c r="N172" i="86"/>
  <c r="O172" i="86"/>
  <c r="P172" i="86"/>
  <c r="Q172" i="86"/>
  <c r="R172" i="86"/>
  <c r="S172" i="86"/>
  <c r="T172" i="86"/>
  <c r="U172" i="86"/>
  <c r="D173" i="86"/>
  <c r="E173" i="86"/>
  <c r="F173" i="86"/>
  <c r="G173" i="86"/>
  <c r="H173" i="86"/>
  <c r="I173" i="86"/>
  <c r="J173" i="86"/>
  <c r="K173" i="86"/>
  <c r="L173" i="86"/>
  <c r="M173" i="86"/>
  <c r="N173" i="86"/>
  <c r="O173" i="86"/>
  <c r="P173" i="86"/>
  <c r="Q173" i="86"/>
  <c r="R173" i="86"/>
  <c r="S173" i="86"/>
  <c r="T173" i="86"/>
  <c r="U173" i="86"/>
  <c r="D174" i="86"/>
  <c r="E174" i="86"/>
  <c r="F174" i="86"/>
  <c r="G174" i="86"/>
  <c r="H174" i="86"/>
  <c r="I174" i="86"/>
  <c r="J174" i="86"/>
  <c r="K174" i="86"/>
  <c r="L174" i="86"/>
  <c r="M174" i="86"/>
  <c r="N174" i="86"/>
  <c r="O174" i="86"/>
  <c r="P174" i="86"/>
  <c r="Q174" i="86"/>
  <c r="R174" i="86"/>
  <c r="S174" i="86"/>
  <c r="T174" i="86"/>
  <c r="U174" i="86"/>
  <c r="D175" i="86"/>
  <c r="E175" i="86"/>
  <c r="F175" i="86"/>
  <c r="G175" i="86"/>
  <c r="H175" i="86"/>
  <c r="I175" i="86"/>
  <c r="J175" i="86"/>
  <c r="K175" i="86"/>
  <c r="L175" i="86"/>
  <c r="M175" i="86"/>
  <c r="N175" i="86"/>
  <c r="O175" i="86"/>
  <c r="P175" i="86"/>
  <c r="Q175" i="86"/>
  <c r="R175" i="86"/>
  <c r="S175" i="86"/>
  <c r="T175" i="86"/>
  <c r="U175" i="86"/>
  <c r="D176" i="86"/>
  <c r="E176" i="86"/>
  <c r="F176" i="86"/>
  <c r="G176" i="86"/>
  <c r="H176" i="86"/>
  <c r="I176" i="86"/>
  <c r="J176" i="86"/>
  <c r="K176" i="86"/>
  <c r="L176" i="86"/>
  <c r="M176" i="86"/>
  <c r="N176" i="86"/>
  <c r="O176" i="86"/>
  <c r="P176" i="86"/>
  <c r="Q176" i="86"/>
  <c r="R176" i="86"/>
  <c r="S176" i="86"/>
  <c r="T176" i="86"/>
  <c r="U176" i="86"/>
  <c r="D177" i="86"/>
  <c r="E177" i="86"/>
  <c r="F177" i="86"/>
  <c r="G177" i="86"/>
  <c r="H177" i="86"/>
  <c r="I177" i="86"/>
  <c r="J177" i="86"/>
  <c r="K177" i="86"/>
  <c r="L177" i="86"/>
  <c r="M177" i="86"/>
  <c r="N177" i="86"/>
  <c r="O177" i="86"/>
  <c r="P177" i="86"/>
  <c r="Q177" i="86"/>
  <c r="R177" i="86"/>
  <c r="S177" i="86"/>
  <c r="T177" i="86"/>
  <c r="U177" i="86"/>
  <c r="D178" i="86"/>
  <c r="E178" i="86"/>
  <c r="F178" i="86"/>
  <c r="G178" i="86"/>
  <c r="H178" i="86"/>
  <c r="I178" i="86"/>
  <c r="J178" i="86"/>
  <c r="K178" i="86"/>
  <c r="L178" i="86"/>
  <c r="M178" i="86"/>
  <c r="N178" i="86"/>
  <c r="O178" i="86"/>
  <c r="P178" i="86"/>
  <c r="Q178" i="86"/>
  <c r="R178" i="86"/>
  <c r="S178" i="86"/>
  <c r="T178" i="86"/>
  <c r="U178" i="86"/>
  <c r="D179" i="86"/>
  <c r="E179" i="86"/>
  <c r="F179" i="86"/>
  <c r="G179" i="86"/>
  <c r="H179" i="86"/>
  <c r="I179" i="86"/>
  <c r="J179" i="86"/>
  <c r="K179" i="86"/>
  <c r="L179" i="86"/>
  <c r="M179" i="86"/>
  <c r="N179" i="86"/>
  <c r="O179" i="86"/>
  <c r="P179" i="86"/>
  <c r="Q179" i="86"/>
  <c r="R179" i="86"/>
  <c r="S179" i="86"/>
  <c r="T179" i="86"/>
  <c r="U179" i="86"/>
  <c r="D180" i="86"/>
  <c r="E180" i="86"/>
  <c r="F180" i="86"/>
  <c r="G180" i="86"/>
  <c r="H180" i="86"/>
  <c r="I180" i="86"/>
  <c r="J180" i="86"/>
  <c r="K180" i="86"/>
  <c r="L180" i="86"/>
  <c r="M180" i="86"/>
  <c r="N180" i="86"/>
  <c r="O180" i="86"/>
  <c r="P180" i="86"/>
  <c r="Q180" i="86"/>
  <c r="R180" i="86"/>
  <c r="S180" i="86"/>
  <c r="T180" i="86"/>
  <c r="U180" i="86"/>
  <c r="D181" i="86"/>
  <c r="E181" i="86"/>
  <c r="F181" i="86"/>
  <c r="G181" i="86"/>
  <c r="H181" i="86"/>
  <c r="I181" i="86"/>
  <c r="J181" i="86"/>
  <c r="K181" i="86"/>
  <c r="L181" i="86"/>
  <c r="M181" i="86"/>
  <c r="N181" i="86"/>
  <c r="O181" i="86"/>
  <c r="P181" i="86"/>
  <c r="Q181" i="86"/>
  <c r="R181" i="86"/>
  <c r="S181" i="86"/>
  <c r="T181" i="86"/>
  <c r="U181" i="86"/>
  <c r="D182" i="86"/>
  <c r="E182" i="86"/>
  <c r="F182" i="86"/>
  <c r="G182" i="86"/>
  <c r="H182" i="86"/>
  <c r="I182" i="86"/>
  <c r="J182" i="86"/>
  <c r="K182" i="86"/>
  <c r="L182" i="86"/>
  <c r="M182" i="86"/>
  <c r="N182" i="86"/>
  <c r="O182" i="86"/>
  <c r="P182" i="86"/>
  <c r="Q182" i="86"/>
  <c r="R182" i="86"/>
  <c r="S182" i="86"/>
  <c r="T182" i="86"/>
  <c r="U182" i="86"/>
  <c r="D183" i="86"/>
  <c r="E183" i="86"/>
  <c r="F183" i="86"/>
  <c r="G183" i="86"/>
  <c r="H183" i="86"/>
  <c r="I183" i="86"/>
  <c r="J183" i="86"/>
  <c r="K183" i="86"/>
  <c r="L183" i="86"/>
  <c r="M183" i="86"/>
  <c r="N183" i="86"/>
  <c r="O183" i="86"/>
  <c r="P183" i="86"/>
  <c r="Q183" i="86"/>
  <c r="R183" i="86"/>
  <c r="S183" i="86"/>
  <c r="T183" i="86"/>
  <c r="U183" i="86"/>
  <c r="D184" i="86"/>
  <c r="E184" i="86"/>
  <c r="F184" i="86"/>
  <c r="G184" i="86"/>
  <c r="H184" i="86"/>
  <c r="I184" i="86"/>
  <c r="J184" i="86"/>
  <c r="K184" i="86"/>
  <c r="L184" i="86"/>
  <c r="M184" i="86"/>
  <c r="N184" i="86"/>
  <c r="O184" i="86"/>
  <c r="P184" i="86"/>
  <c r="Q184" i="86"/>
  <c r="R184" i="86"/>
  <c r="S184" i="86"/>
  <c r="T184" i="86"/>
  <c r="U184" i="86"/>
  <c r="D185" i="86"/>
  <c r="E185" i="86"/>
  <c r="F185" i="86"/>
  <c r="G185" i="86"/>
  <c r="H185" i="86"/>
  <c r="I185" i="86"/>
  <c r="J185" i="86"/>
  <c r="K185" i="86"/>
  <c r="L185" i="86"/>
  <c r="M185" i="86"/>
  <c r="N185" i="86"/>
  <c r="O185" i="86"/>
  <c r="P185" i="86"/>
  <c r="Q185" i="86"/>
  <c r="R185" i="86"/>
  <c r="S185" i="86"/>
  <c r="T185" i="86"/>
  <c r="U185" i="86"/>
  <c r="D186" i="86"/>
  <c r="E186" i="86"/>
  <c r="F186" i="86"/>
  <c r="G186" i="86"/>
  <c r="H186" i="86"/>
  <c r="I186" i="86"/>
  <c r="J186" i="86"/>
  <c r="K186" i="86"/>
  <c r="L186" i="86"/>
  <c r="M186" i="86"/>
  <c r="N186" i="86"/>
  <c r="O186" i="86"/>
  <c r="P186" i="86"/>
  <c r="Q186" i="86"/>
  <c r="R186" i="86"/>
  <c r="S186" i="86"/>
  <c r="T186" i="86"/>
  <c r="U186" i="86"/>
  <c r="D187" i="86"/>
  <c r="E187" i="86"/>
  <c r="F187" i="86"/>
  <c r="G187" i="86"/>
  <c r="H187" i="86"/>
  <c r="I187" i="86"/>
  <c r="J187" i="86"/>
  <c r="K187" i="86"/>
  <c r="L187" i="86"/>
  <c r="M187" i="86"/>
  <c r="N187" i="86"/>
  <c r="O187" i="86"/>
  <c r="P187" i="86"/>
  <c r="Q187" i="86"/>
  <c r="R187" i="86"/>
  <c r="S187" i="86"/>
  <c r="T187" i="86"/>
  <c r="U187" i="86"/>
  <c r="D188" i="86"/>
  <c r="E188" i="86"/>
  <c r="F188" i="86"/>
  <c r="G188" i="86"/>
  <c r="H188" i="86"/>
  <c r="I188" i="86"/>
  <c r="J188" i="86"/>
  <c r="K188" i="86"/>
  <c r="L188" i="86"/>
  <c r="M188" i="86"/>
  <c r="N188" i="86"/>
  <c r="O188" i="86"/>
  <c r="P188" i="86"/>
  <c r="Q188" i="86"/>
  <c r="R188" i="86"/>
  <c r="S188" i="86"/>
  <c r="T188" i="86"/>
  <c r="U188" i="86"/>
  <c r="D189" i="86"/>
  <c r="E189" i="86"/>
  <c r="F189" i="86"/>
  <c r="G189" i="86"/>
  <c r="H189" i="86"/>
  <c r="I189" i="86"/>
  <c r="J189" i="86"/>
  <c r="K189" i="86"/>
  <c r="L189" i="86"/>
  <c r="M189" i="86"/>
  <c r="N189" i="86"/>
  <c r="O189" i="86"/>
  <c r="P189" i="86"/>
  <c r="Q189" i="86"/>
  <c r="R189" i="86"/>
  <c r="S189" i="86"/>
  <c r="T189" i="86"/>
  <c r="U189" i="86"/>
  <c r="D190" i="86"/>
  <c r="E190" i="86"/>
  <c r="F190" i="86"/>
  <c r="G190" i="86"/>
  <c r="H190" i="86"/>
  <c r="I190" i="86"/>
  <c r="J190" i="86"/>
  <c r="K190" i="86"/>
  <c r="L190" i="86"/>
  <c r="M190" i="86"/>
  <c r="N190" i="86"/>
  <c r="O190" i="86"/>
  <c r="P190" i="86"/>
  <c r="Q190" i="86"/>
  <c r="R190" i="86"/>
  <c r="S190" i="86"/>
  <c r="T190" i="86"/>
  <c r="U190" i="86"/>
  <c r="D191" i="86"/>
  <c r="E191" i="86"/>
  <c r="F191" i="86"/>
  <c r="G191" i="86"/>
  <c r="H191" i="86"/>
  <c r="I191" i="86"/>
  <c r="J191" i="86"/>
  <c r="K191" i="86"/>
  <c r="L191" i="86"/>
  <c r="M191" i="86"/>
  <c r="N191" i="86"/>
  <c r="O191" i="86"/>
  <c r="P191" i="86"/>
  <c r="Q191" i="86"/>
  <c r="R191" i="86"/>
  <c r="S191" i="86"/>
  <c r="T191" i="86"/>
  <c r="U191" i="86"/>
  <c r="D192" i="86"/>
  <c r="E192" i="86"/>
  <c r="F192" i="86"/>
  <c r="G192" i="86"/>
  <c r="H192" i="86"/>
  <c r="I192" i="86"/>
  <c r="J192" i="86"/>
  <c r="K192" i="86"/>
  <c r="L192" i="86"/>
  <c r="M192" i="86"/>
  <c r="N192" i="86"/>
  <c r="O192" i="86"/>
  <c r="P192" i="86"/>
  <c r="Q192" i="86"/>
  <c r="R192" i="86"/>
  <c r="S192" i="86"/>
  <c r="T192" i="86"/>
  <c r="U192" i="86"/>
  <c r="D193" i="86"/>
  <c r="E193" i="86"/>
  <c r="F193" i="86"/>
  <c r="G193" i="86"/>
  <c r="H193" i="86"/>
  <c r="I193" i="86"/>
  <c r="J193" i="86"/>
  <c r="K193" i="86"/>
  <c r="L193" i="86"/>
  <c r="M193" i="86"/>
  <c r="N193" i="86"/>
  <c r="O193" i="86"/>
  <c r="P193" i="86"/>
  <c r="Q193" i="86"/>
  <c r="R193" i="86"/>
  <c r="S193" i="86"/>
  <c r="T193" i="86"/>
  <c r="U193" i="86"/>
  <c r="D194" i="86"/>
  <c r="E194" i="86"/>
  <c r="F194" i="86"/>
  <c r="G194" i="86"/>
  <c r="H194" i="86"/>
  <c r="I194" i="86"/>
  <c r="J194" i="86"/>
  <c r="K194" i="86"/>
  <c r="L194" i="86"/>
  <c r="M194" i="86"/>
  <c r="N194" i="86"/>
  <c r="O194" i="86"/>
  <c r="P194" i="86"/>
  <c r="Q194" i="86"/>
  <c r="R194" i="86"/>
  <c r="S194" i="86"/>
  <c r="T194" i="86"/>
  <c r="U194" i="86"/>
  <c r="D195" i="86"/>
  <c r="E195" i="86"/>
  <c r="F195" i="86"/>
  <c r="G195" i="86"/>
  <c r="H195" i="86"/>
  <c r="I195" i="86"/>
  <c r="J195" i="86"/>
  <c r="K195" i="86"/>
  <c r="L195" i="86"/>
  <c r="M195" i="86"/>
  <c r="N195" i="86"/>
  <c r="O195" i="86"/>
  <c r="P195" i="86"/>
  <c r="Q195" i="86"/>
  <c r="R195" i="86"/>
  <c r="S195" i="86"/>
  <c r="T195" i="86"/>
  <c r="U195" i="86"/>
  <c r="D196" i="86"/>
  <c r="E196" i="86"/>
  <c r="F196" i="86"/>
  <c r="G196" i="86"/>
  <c r="H196" i="86"/>
  <c r="I196" i="86"/>
  <c r="J196" i="86"/>
  <c r="K196" i="86"/>
  <c r="L196" i="86"/>
  <c r="M196" i="86"/>
  <c r="N196" i="86"/>
  <c r="O196" i="86"/>
  <c r="P196" i="86"/>
  <c r="Q196" i="86"/>
  <c r="R196" i="86"/>
  <c r="S196" i="86"/>
  <c r="T196" i="86"/>
  <c r="U196" i="86"/>
  <c r="D197" i="86"/>
  <c r="E197" i="86"/>
  <c r="F197" i="86"/>
  <c r="G197" i="86"/>
  <c r="H197" i="86"/>
  <c r="I197" i="86"/>
  <c r="J197" i="86"/>
  <c r="K197" i="86"/>
  <c r="L197" i="86"/>
  <c r="M197" i="86"/>
  <c r="N197" i="86"/>
  <c r="O197" i="86"/>
  <c r="P197" i="86"/>
  <c r="Q197" i="86"/>
  <c r="R197" i="86"/>
  <c r="S197" i="86"/>
  <c r="T197" i="86"/>
  <c r="U197" i="86"/>
  <c r="D198" i="86"/>
  <c r="E198" i="86"/>
  <c r="F198" i="86"/>
  <c r="G198" i="86"/>
  <c r="H198" i="86"/>
  <c r="I198" i="86"/>
  <c r="J198" i="86"/>
  <c r="K198" i="86"/>
  <c r="L198" i="86"/>
  <c r="M198" i="86"/>
  <c r="N198" i="86"/>
  <c r="O198" i="86"/>
  <c r="P198" i="86"/>
  <c r="Q198" i="86"/>
  <c r="R198" i="86"/>
  <c r="S198" i="86"/>
  <c r="T198" i="86"/>
  <c r="U198" i="86"/>
  <c r="D199" i="86"/>
  <c r="E199" i="86"/>
  <c r="F199" i="86"/>
  <c r="G199" i="86"/>
  <c r="H199" i="86"/>
  <c r="I199" i="86"/>
  <c r="J199" i="86"/>
  <c r="K199" i="86"/>
  <c r="L199" i="86"/>
  <c r="M199" i="86"/>
  <c r="N199" i="86"/>
  <c r="O199" i="86"/>
  <c r="P199" i="86"/>
  <c r="Q199" i="86"/>
  <c r="R199" i="86"/>
  <c r="S199" i="86"/>
  <c r="T199" i="86"/>
  <c r="U199" i="86"/>
  <c r="D200" i="86"/>
  <c r="E200" i="86"/>
  <c r="F200" i="86"/>
  <c r="G200" i="86"/>
  <c r="H200" i="86"/>
  <c r="I200" i="86"/>
  <c r="J200" i="86"/>
  <c r="K200" i="86"/>
  <c r="L200" i="86"/>
  <c r="M200" i="86"/>
  <c r="N200" i="86"/>
  <c r="O200" i="86"/>
  <c r="P200" i="86"/>
  <c r="Q200" i="86"/>
  <c r="R200" i="86"/>
  <c r="S200" i="86"/>
  <c r="T200" i="86"/>
  <c r="U200" i="86"/>
  <c r="D201" i="86"/>
  <c r="E201" i="86"/>
  <c r="F201" i="86"/>
  <c r="G201" i="86"/>
  <c r="H201" i="86"/>
  <c r="I201" i="86"/>
  <c r="J201" i="86"/>
  <c r="K201" i="86"/>
  <c r="L201" i="86"/>
  <c r="M201" i="86"/>
  <c r="N201" i="86"/>
  <c r="O201" i="86"/>
  <c r="P201" i="86"/>
  <c r="Q201" i="86"/>
  <c r="R201" i="86"/>
  <c r="S201" i="86"/>
  <c r="T201" i="86"/>
  <c r="U201" i="86"/>
  <c r="D202" i="86"/>
  <c r="E202" i="86"/>
  <c r="F202" i="86"/>
  <c r="G202" i="86"/>
  <c r="H202" i="86"/>
  <c r="I202" i="86"/>
  <c r="J202" i="86"/>
  <c r="K202" i="86"/>
  <c r="L202" i="86"/>
  <c r="M202" i="86"/>
  <c r="N202" i="86"/>
  <c r="O202" i="86"/>
  <c r="P202" i="86"/>
  <c r="Q202" i="86"/>
  <c r="R202" i="86"/>
  <c r="S202" i="86"/>
  <c r="T202" i="86"/>
  <c r="U202" i="86"/>
  <c r="D203" i="86"/>
  <c r="E203" i="86"/>
  <c r="F203" i="86"/>
  <c r="G203" i="86"/>
  <c r="H203" i="86"/>
  <c r="I203" i="86"/>
  <c r="J203" i="86"/>
  <c r="K203" i="86"/>
  <c r="L203" i="86"/>
  <c r="M203" i="86"/>
  <c r="N203" i="86"/>
  <c r="O203" i="86"/>
  <c r="P203" i="86"/>
  <c r="Q203" i="86"/>
  <c r="R203" i="86"/>
  <c r="S203" i="86"/>
  <c r="T203" i="86"/>
  <c r="U203" i="86"/>
  <c r="D204" i="86"/>
  <c r="E204" i="86"/>
  <c r="F204" i="86"/>
  <c r="G204" i="86"/>
  <c r="H204" i="86"/>
  <c r="I204" i="86"/>
  <c r="J204" i="86"/>
  <c r="K204" i="86"/>
  <c r="L204" i="86"/>
  <c r="M204" i="86"/>
  <c r="N204" i="86"/>
  <c r="O204" i="86"/>
  <c r="P204" i="86"/>
  <c r="Q204" i="86"/>
  <c r="R204" i="86"/>
  <c r="S204" i="86"/>
  <c r="T204" i="86"/>
  <c r="U204" i="86"/>
  <c r="D205" i="86"/>
  <c r="E205" i="86"/>
  <c r="F205" i="86"/>
  <c r="G205" i="86"/>
  <c r="H205" i="86"/>
  <c r="I205" i="86"/>
  <c r="J205" i="86"/>
  <c r="K205" i="86"/>
  <c r="L205" i="86"/>
  <c r="M205" i="86"/>
  <c r="N205" i="86"/>
  <c r="O205" i="86"/>
  <c r="P205" i="86"/>
  <c r="Q205" i="86"/>
  <c r="R205" i="86"/>
  <c r="S205" i="86"/>
  <c r="T205" i="86"/>
  <c r="U205" i="86"/>
  <c r="D206" i="86"/>
  <c r="E206" i="86"/>
  <c r="F206" i="86"/>
  <c r="G206" i="86"/>
  <c r="H206" i="86"/>
  <c r="I206" i="86"/>
  <c r="J206" i="86"/>
  <c r="K206" i="86"/>
  <c r="L206" i="86"/>
  <c r="M206" i="86"/>
  <c r="N206" i="86"/>
  <c r="O206" i="86"/>
  <c r="P206" i="86"/>
  <c r="Q206" i="86"/>
  <c r="R206" i="86"/>
  <c r="S206" i="86"/>
  <c r="T206" i="86"/>
  <c r="U206" i="86"/>
  <c r="A5" i="86"/>
  <c r="A6" i="86" s="1"/>
  <c r="A7" i="86" s="1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3" i="86" s="1"/>
  <c r="A114" i="86" s="1"/>
  <c r="A115" i="86" s="1"/>
  <c r="A116" i="86" s="1"/>
  <c r="A117" i="86" s="1"/>
  <c r="A118" i="86" s="1"/>
  <c r="A119" i="86" s="1"/>
  <c r="A120" i="86" s="1"/>
  <c r="A121" i="86" s="1"/>
  <c r="A122" i="86" s="1"/>
  <c r="A123" i="86" s="1"/>
  <c r="A124" i="86" s="1"/>
  <c r="A125" i="86" s="1"/>
  <c r="A126" i="86" s="1"/>
  <c r="A127" i="86" s="1"/>
  <c r="A128" i="86" s="1"/>
  <c r="A129" i="86" s="1"/>
  <c r="A130" i="86" s="1"/>
  <c r="A131" i="86" s="1"/>
  <c r="A132" i="86" s="1"/>
  <c r="A133" i="86" s="1"/>
  <c r="A134" i="86" s="1"/>
  <c r="A135" i="86" s="1"/>
  <c r="A136" i="86" s="1"/>
  <c r="A137" i="86" s="1"/>
  <c r="A138" i="86" s="1"/>
  <c r="A139" i="86" s="1"/>
  <c r="A140" i="86" s="1"/>
  <c r="A141" i="86" s="1"/>
  <c r="A142" i="86" s="1"/>
  <c r="A143" i="86" s="1"/>
  <c r="A144" i="86" s="1"/>
  <c r="A145" i="86" s="1"/>
  <c r="A146" i="86" s="1"/>
  <c r="A147" i="86" s="1"/>
  <c r="A148" i="86" s="1"/>
  <c r="A149" i="86" s="1"/>
  <c r="A150" i="86" s="1"/>
  <c r="A151" i="86" s="1"/>
  <c r="A152" i="86" s="1"/>
  <c r="A153" i="86" s="1"/>
  <c r="A154" i="86" s="1"/>
  <c r="A155" i="86" s="1"/>
  <c r="A156" i="86" s="1"/>
  <c r="A157" i="86" s="1"/>
  <c r="A158" i="86" s="1"/>
  <c r="A159" i="86" s="1"/>
  <c r="A160" i="86" s="1"/>
  <c r="A161" i="86" s="1"/>
  <c r="A162" i="86" s="1"/>
  <c r="A163" i="86" s="1"/>
  <c r="A164" i="86" s="1"/>
  <c r="A165" i="86" s="1"/>
  <c r="A166" i="86" s="1"/>
  <c r="A167" i="86" s="1"/>
  <c r="A168" i="86" s="1"/>
  <c r="A169" i="86" s="1"/>
  <c r="A170" i="86" s="1"/>
  <c r="A171" i="86" s="1"/>
  <c r="A172" i="86" s="1"/>
  <c r="A173" i="86" s="1"/>
  <c r="A174" i="86" s="1"/>
  <c r="A175" i="86" s="1"/>
  <c r="A176" i="86" s="1"/>
  <c r="A177" i="86" s="1"/>
  <c r="A178" i="86" s="1"/>
  <c r="A179" i="86" s="1"/>
  <c r="A180" i="86" s="1"/>
  <c r="A181" i="86" s="1"/>
  <c r="A182" i="86" s="1"/>
  <c r="A183" i="86" s="1"/>
  <c r="A184" i="86" s="1"/>
  <c r="A185" i="86" s="1"/>
  <c r="A186" i="86" s="1"/>
  <c r="A187" i="86" s="1"/>
  <c r="A188" i="86" s="1"/>
  <c r="A189" i="86" s="1"/>
  <c r="A190" i="86" s="1"/>
  <c r="A191" i="86" s="1"/>
  <c r="A192" i="86" s="1"/>
  <c r="A193" i="86" s="1"/>
  <c r="A194" i="86" s="1"/>
  <c r="A195" i="86" s="1"/>
  <c r="A196" i="86" s="1"/>
  <c r="A197" i="86" s="1"/>
  <c r="A198" i="86" s="1"/>
  <c r="A199" i="86" s="1"/>
  <c r="A200" i="86" s="1"/>
  <c r="A201" i="86" s="1"/>
  <c r="A202" i="86" s="1"/>
  <c r="A203" i="86" s="1"/>
  <c r="A204" i="86" s="1"/>
  <c r="A205" i="86" s="1"/>
  <c r="A206" i="86" s="1"/>
  <c r="Y206" i="3"/>
  <c r="X206" i="3"/>
  <c r="W206" i="3"/>
  <c r="V206" i="3"/>
  <c r="U206" i="3"/>
  <c r="T206" i="3"/>
  <c r="S206" i="3"/>
  <c r="R206" i="3"/>
  <c r="Q206" i="3"/>
  <c r="P206" i="3"/>
  <c r="AB199" i="48" s="1"/>
  <c r="O206" i="3"/>
  <c r="AA199" i="48" s="1"/>
  <c r="N206" i="3"/>
  <c r="Z199" i="48" s="1"/>
  <c r="M206" i="3"/>
  <c r="Y199" i="48" s="1"/>
  <c r="L206" i="3"/>
  <c r="X199" i="48" s="1"/>
  <c r="K206" i="3"/>
  <c r="W199" i="48" s="1"/>
  <c r="J206" i="3"/>
  <c r="V199" i="48" s="1"/>
  <c r="I206" i="3"/>
  <c r="H206" i="3"/>
  <c r="T199" i="48" s="1"/>
  <c r="Y205" i="3"/>
  <c r="X205" i="3"/>
  <c r="W205" i="3"/>
  <c r="V205" i="3"/>
  <c r="U205" i="3"/>
  <c r="T205" i="3"/>
  <c r="S205" i="3"/>
  <c r="R205" i="3"/>
  <c r="Q205" i="3"/>
  <c r="P205" i="3"/>
  <c r="AB92" i="48" s="1"/>
  <c r="O205" i="3"/>
  <c r="AA92" i="48" s="1"/>
  <c r="N205" i="3"/>
  <c r="Z92" i="48" s="1"/>
  <c r="M205" i="3"/>
  <c r="Y92" i="48" s="1"/>
  <c r="L205" i="3"/>
  <c r="X92" i="48" s="1"/>
  <c r="K205" i="3"/>
  <c r="W92" i="48" s="1"/>
  <c r="J205" i="3"/>
  <c r="V92" i="48" s="1"/>
  <c r="I205" i="3"/>
  <c r="H205" i="3"/>
  <c r="T92" i="48" s="1"/>
  <c r="Y204" i="3"/>
  <c r="X204" i="3"/>
  <c r="W204" i="3"/>
  <c r="V204" i="3"/>
  <c r="U204" i="3"/>
  <c r="T204" i="3"/>
  <c r="S204" i="3"/>
  <c r="R204" i="3"/>
  <c r="Q204" i="3"/>
  <c r="P204" i="3"/>
  <c r="AB203" i="48" s="1"/>
  <c r="O204" i="3"/>
  <c r="AA203" i="48" s="1"/>
  <c r="N204" i="3"/>
  <c r="Z203" i="48" s="1"/>
  <c r="M204" i="3"/>
  <c r="Y203" i="48" s="1"/>
  <c r="L204" i="3"/>
  <c r="X203" i="48" s="1"/>
  <c r="K204" i="3"/>
  <c r="W203" i="48" s="1"/>
  <c r="J204" i="3"/>
  <c r="V203" i="48" s="1"/>
  <c r="I204" i="3"/>
  <c r="H204" i="3"/>
  <c r="T203" i="48" s="1"/>
  <c r="Y203" i="3"/>
  <c r="X203" i="3"/>
  <c r="W203" i="3"/>
  <c r="V203" i="3"/>
  <c r="U203" i="3"/>
  <c r="T203" i="3"/>
  <c r="S203" i="3"/>
  <c r="R203" i="3"/>
  <c r="Q203" i="3"/>
  <c r="P203" i="3"/>
  <c r="AB90" i="48" s="1"/>
  <c r="O203" i="3"/>
  <c r="AA90" i="48" s="1"/>
  <c r="N203" i="3"/>
  <c r="Z90" i="48" s="1"/>
  <c r="M203" i="3"/>
  <c r="Y90" i="48" s="1"/>
  <c r="L203" i="3"/>
  <c r="X90" i="48" s="1"/>
  <c r="K203" i="3"/>
  <c r="W90" i="48" s="1"/>
  <c r="J203" i="3"/>
  <c r="V90" i="48" s="1"/>
  <c r="I203" i="3"/>
  <c r="H203" i="3"/>
  <c r="T90" i="48" s="1"/>
  <c r="Y202" i="3"/>
  <c r="X202" i="3"/>
  <c r="W202" i="3"/>
  <c r="V202" i="3"/>
  <c r="U202" i="3"/>
  <c r="T202" i="3"/>
  <c r="S202" i="3"/>
  <c r="R202" i="3"/>
  <c r="Q202" i="3"/>
  <c r="P202" i="3"/>
  <c r="AB41" i="48" s="1"/>
  <c r="O202" i="3"/>
  <c r="AA41" i="48" s="1"/>
  <c r="N202" i="3"/>
  <c r="Z41" i="48" s="1"/>
  <c r="M202" i="3"/>
  <c r="Y41" i="48" s="1"/>
  <c r="L202" i="3"/>
  <c r="X41" i="48" s="1"/>
  <c r="K202" i="3"/>
  <c r="W41" i="48" s="1"/>
  <c r="J202" i="3"/>
  <c r="V41" i="48" s="1"/>
  <c r="I202" i="3"/>
  <c r="H202" i="3"/>
  <c r="T41" i="48" s="1"/>
  <c r="Y201" i="3"/>
  <c r="X201" i="3"/>
  <c r="W201" i="3"/>
  <c r="V201" i="3"/>
  <c r="U201" i="3"/>
  <c r="T201" i="3"/>
  <c r="S201" i="3"/>
  <c r="R201" i="3"/>
  <c r="Q201" i="3"/>
  <c r="P201" i="3"/>
  <c r="AB178" i="48" s="1"/>
  <c r="O201" i="3"/>
  <c r="AA178" i="48" s="1"/>
  <c r="N201" i="3"/>
  <c r="Z178" i="48" s="1"/>
  <c r="M201" i="3"/>
  <c r="Y178" i="48" s="1"/>
  <c r="L201" i="3"/>
  <c r="X178" i="48" s="1"/>
  <c r="K201" i="3"/>
  <c r="W178" i="48" s="1"/>
  <c r="J201" i="3"/>
  <c r="V178" i="48" s="1"/>
  <c r="I201" i="3"/>
  <c r="H201" i="3"/>
  <c r="T178" i="48" s="1"/>
  <c r="Y200" i="3"/>
  <c r="X200" i="3"/>
  <c r="W200" i="3"/>
  <c r="V200" i="3"/>
  <c r="U200" i="3"/>
  <c r="T200" i="3"/>
  <c r="S200" i="3"/>
  <c r="R200" i="3"/>
  <c r="Q200" i="3"/>
  <c r="P200" i="3"/>
  <c r="AB48" i="48" s="1"/>
  <c r="O200" i="3"/>
  <c r="AA48" i="48" s="1"/>
  <c r="N200" i="3"/>
  <c r="Z48" i="48" s="1"/>
  <c r="M200" i="3"/>
  <c r="Y48" i="48" s="1"/>
  <c r="L200" i="3"/>
  <c r="X48" i="48" s="1"/>
  <c r="K200" i="3"/>
  <c r="W48" i="48" s="1"/>
  <c r="J200" i="3"/>
  <c r="V48" i="48" s="1"/>
  <c r="I200" i="3"/>
  <c r="H200" i="3"/>
  <c r="T48" i="48" s="1"/>
  <c r="Y199" i="3"/>
  <c r="X199" i="3"/>
  <c r="W199" i="3"/>
  <c r="V199" i="3"/>
  <c r="U199" i="3"/>
  <c r="T199" i="3"/>
  <c r="S199" i="3"/>
  <c r="R199" i="3"/>
  <c r="Q199" i="3"/>
  <c r="P199" i="3"/>
  <c r="AB68" i="48" s="1"/>
  <c r="O199" i="3"/>
  <c r="AA68" i="48" s="1"/>
  <c r="N199" i="3"/>
  <c r="Z68" i="48" s="1"/>
  <c r="M199" i="3"/>
  <c r="Y68" i="48" s="1"/>
  <c r="L199" i="3"/>
  <c r="X68" i="48" s="1"/>
  <c r="K199" i="3"/>
  <c r="W68" i="48" s="1"/>
  <c r="J199" i="3"/>
  <c r="V68" i="48" s="1"/>
  <c r="I199" i="3"/>
  <c r="H199" i="3"/>
  <c r="T68" i="48" s="1"/>
  <c r="Y198" i="3"/>
  <c r="X198" i="3"/>
  <c r="W198" i="3"/>
  <c r="V198" i="3"/>
  <c r="U198" i="3"/>
  <c r="T198" i="3"/>
  <c r="S198" i="3"/>
  <c r="R198" i="3"/>
  <c r="Q198" i="3"/>
  <c r="P198" i="3"/>
  <c r="AB29" i="48" s="1"/>
  <c r="O198" i="3"/>
  <c r="AA29" i="48" s="1"/>
  <c r="N198" i="3"/>
  <c r="Z29" i="48" s="1"/>
  <c r="M198" i="3"/>
  <c r="Y29" i="48" s="1"/>
  <c r="L198" i="3"/>
  <c r="X29" i="48" s="1"/>
  <c r="K198" i="3"/>
  <c r="W29" i="48" s="1"/>
  <c r="J198" i="3"/>
  <c r="V29" i="48" s="1"/>
  <c r="I198" i="3"/>
  <c r="H198" i="3"/>
  <c r="T29" i="48" s="1"/>
  <c r="Y197" i="3"/>
  <c r="X197" i="3"/>
  <c r="W197" i="3"/>
  <c r="V197" i="3"/>
  <c r="U197" i="3"/>
  <c r="T197" i="3"/>
  <c r="S197" i="3"/>
  <c r="R197" i="3"/>
  <c r="Q197" i="3"/>
  <c r="P197" i="3"/>
  <c r="AB174" i="48" s="1"/>
  <c r="O197" i="3"/>
  <c r="AA174" i="48" s="1"/>
  <c r="N197" i="3"/>
  <c r="Z174" i="48" s="1"/>
  <c r="M197" i="3"/>
  <c r="Y174" i="48" s="1"/>
  <c r="L197" i="3"/>
  <c r="X174" i="48" s="1"/>
  <c r="K197" i="3"/>
  <c r="W174" i="48" s="1"/>
  <c r="J197" i="3"/>
  <c r="V174" i="48" s="1"/>
  <c r="I197" i="3"/>
  <c r="H197" i="3"/>
  <c r="T174" i="48" s="1"/>
  <c r="Y196" i="3"/>
  <c r="X196" i="3"/>
  <c r="W196" i="3"/>
  <c r="V196" i="3"/>
  <c r="U196" i="3"/>
  <c r="T196" i="3"/>
  <c r="S196" i="3"/>
  <c r="R196" i="3"/>
  <c r="Q196" i="3"/>
  <c r="P196" i="3"/>
  <c r="AB177" i="48" s="1"/>
  <c r="O196" i="3"/>
  <c r="AA177" i="48" s="1"/>
  <c r="N196" i="3"/>
  <c r="Z177" i="48" s="1"/>
  <c r="M196" i="3"/>
  <c r="Y177" i="48" s="1"/>
  <c r="L196" i="3"/>
  <c r="X177" i="48" s="1"/>
  <c r="K196" i="3"/>
  <c r="W177" i="48" s="1"/>
  <c r="J196" i="3"/>
  <c r="V177" i="48" s="1"/>
  <c r="I196" i="3"/>
  <c r="H196" i="3"/>
  <c r="T177" i="48" s="1"/>
  <c r="Y195" i="3"/>
  <c r="X195" i="3"/>
  <c r="W195" i="3"/>
  <c r="V195" i="3"/>
  <c r="U195" i="3"/>
  <c r="T195" i="3"/>
  <c r="S195" i="3"/>
  <c r="R195" i="3"/>
  <c r="Q195" i="3"/>
  <c r="P195" i="3"/>
  <c r="AB153" i="48" s="1"/>
  <c r="O195" i="3"/>
  <c r="AA153" i="48" s="1"/>
  <c r="N195" i="3"/>
  <c r="Z153" i="48" s="1"/>
  <c r="M195" i="3"/>
  <c r="Y153" i="48" s="1"/>
  <c r="L195" i="3"/>
  <c r="X153" i="48" s="1"/>
  <c r="K195" i="3"/>
  <c r="W153" i="48" s="1"/>
  <c r="J195" i="3"/>
  <c r="V153" i="48" s="1"/>
  <c r="I195" i="3"/>
  <c r="H195" i="3"/>
  <c r="T153" i="48" s="1"/>
  <c r="Y194" i="3"/>
  <c r="X194" i="3"/>
  <c r="W194" i="3"/>
  <c r="V194" i="3"/>
  <c r="U194" i="3"/>
  <c r="T194" i="3"/>
  <c r="S194" i="3"/>
  <c r="R194" i="3"/>
  <c r="Q194" i="3"/>
  <c r="P194" i="3"/>
  <c r="AB56" i="48" s="1"/>
  <c r="O194" i="3"/>
  <c r="AA56" i="48" s="1"/>
  <c r="N194" i="3"/>
  <c r="Z56" i="48" s="1"/>
  <c r="M194" i="3"/>
  <c r="Y56" i="48" s="1"/>
  <c r="L194" i="3"/>
  <c r="X56" i="48" s="1"/>
  <c r="K194" i="3"/>
  <c r="W56" i="48" s="1"/>
  <c r="J194" i="3"/>
  <c r="V56" i="48" s="1"/>
  <c r="I194" i="3"/>
  <c r="H194" i="3"/>
  <c r="T56" i="48" s="1"/>
  <c r="Y193" i="3"/>
  <c r="X193" i="3"/>
  <c r="W193" i="3"/>
  <c r="V193" i="3"/>
  <c r="U193" i="3"/>
  <c r="T193" i="3"/>
  <c r="S193" i="3"/>
  <c r="R193" i="3"/>
  <c r="Q193" i="3"/>
  <c r="P193" i="3"/>
  <c r="AB168" i="48" s="1"/>
  <c r="O193" i="3"/>
  <c r="AA168" i="48" s="1"/>
  <c r="N193" i="3"/>
  <c r="Z168" i="48" s="1"/>
  <c r="M193" i="3"/>
  <c r="Y168" i="48" s="1"/>
  <c r="L193" i="3"/>
  <c r="X168" i="48" s="1"/>
  <c r="K193" i="3"/>
  <c r="W168" i="48" s="1"/>
  <c r="J193" i="3"/>
  <c r="V168" i="48" s="1"/>
  <c r="I193" i="3"/>
  <c r="H193" i="3"/>
  <c r="T168" i="48" s="1"/>
  <c r="Y192" i="3"/>
  <c r="X192" i="3"/>
  <c r="W192" i="3"/>
  <c r="V192" i="3"/>
  <c r="U192" i="3"/>
  <c r="T192" i="3"/>
  <c r="S192" i="3"/>
  <c r="R192" i="3"/>
  <c r="Q192" i="3"/>
  <c r="P192" i="3"/>
  <c r="AB19" i="48" s="1"/>
  <c r="O192" i="3"/>
  <c r="AA19" i="48" s="1"/>
  <c r="N192" i="3"/>
  <c r="Z19" i="48" s="1"/>
  <c r="M192" i="3"/>
  <c r="Y19" i="48" s="1"/>
  <c r="L192" i="3"/>
  <c r="X19" i="48" s="1"/>
  <c r="K192" i="3"/>
  <c r="W19" i="48" s="1"/>
  <c r="J192" i="3"/>
  <c r="V19" i="48" s="1"/>
  <c r="I192" i="3"/>
  <c r="H192" i="3"/>
  <c r="T19" i="48" s="1"/>
  <c r="Y191" i="3"/>
  <c r="X191" i="3"/>
  <c r="W191" i="3"/>
  <c r="V191" i="3"/>
  <c r="U191" i="3"/>
  <c r="T191" i="3"/>
  <c r="S191" i="3"/>
  <c r="R191" i="3"/>
  <c r="Q191" i="3"/>
  <c r="P191" i="3"/>
  <c r="AB200" i="48" s="1"/>
  <c r="O191" i="3"/>
  <c r="AA200" i="48" s="1"/>
  <c r="N191" i="3"/>
  <c r="Z200" i="48" s="1"/>
  <c r="M191" i="3"/>
  <c r="Y200" i="48" s="1"/>
  <c r="L191" i="3"/>
  <c r="X200" i="48" s="1"/>
  <c r="K191" i="3"/>
  <c r="W200" i="48" s="1"/>
  <c r="J191" i="3"/>
  <c r="V200" i="48" s="1"/>
  <c r="I191" i="3"/>
  <c r="H191" i="3"/>
  <c r="T200" i="48" s="1"/>
  <c r="Y190" i="3"/>
  <c r="X190" i="3"/>
  <c r="W190" i="3"/>
  <c r="V190" i="3"/>
  <c r="U190" i="3"/>
  <c r="T190" i="3"/>
  <c r="S190" i="3"/>
  <c r="R190" i="3"/>
  <c r="Q190" i="3"/>
  <c r="P190" i="3"/>
  <c r="AB224" i="48" s="1"/>
  <c r="O190" i="3"/>
  <c r="AA224" i="48" s="1"/>
  <c r="N190" i="3"/>
  <c r="Z224" i="48" s="1"/>
  <c r="M190" i="3"/>
  <c r="Y224" i="48" s="1"/>
  <c r="L190" i="3"/>
  <c r="X224" i="48" s="1"/>
  <c r="K190" i="3"/>
  <c r="W224" i="48" s="1"/>
  <c r="J190" i="3"/>
  <c r="V224" i="48" s="1"/>
  <c r="I190" i="3"/>
  <c r="H190" i="3"/>
  <c r="T224" i="48" s="1"/>
  <c r="Y189" i="3"/>
  <c r="X189" i="3"/>
  <c r="W189" i="3"/>
  <c r="V189" i="3"/>
  <c r="U189" i="3"/>
  <c r="T189" i="3"/>
  <c r="S189" i="3"/>
  <c r="R189" i="3"/>
  <c r="Q189" i="3"/>
  <c r="P189" i="3"/>
  <c r="AB96" i="48" s="1"/>
  <c r="O189" i="3"/>
  <c r="AA96" i="48" s="1"/>
  <c r="N189" i="3"/>
  <c r="Z96" i="48" s="1"/>
  <c r="M189" i="3"/>
  <c r="Y96" i="48" s="1"/>
  <c r="L189" i="3"/>
  <c r="X96" i="48" s="1"/>
  <c r="K189" i="3"/>
  <c r="W96" i="48" s="1"/>
  <c r="J189" i="3"/>
  <c r="V96" i="48" s="1"/>
  <c r="I189" i="3"/>
  <c r="H189" i="3"/>
  <c r="T96" i="48" s="1"/>
  <c r="Y188" i="3"/>
  <c r="X188" i="3"/>
  <c r="W188" i="3"/>
  <c r="V188" i="3"/>
  <c r="U188" i="3"/>
  <c r="T188" i="3"/>
  <c r="S188" i="3"/>
  <c r="R188" i="3"/>
  <c r="Q188" i="3"/>
  <c r="P188" i="3"/>
  <c r="AB157" i="48" s="1"/>
  <c r="O188" i="3"/>
  <c r="AA157" i="48" s="1"/>
  <c r="N188" i="3"/>
  <c r="Z157" i="48" s="1"/>
  <c r="M188" i="3"/>
  <c r="Y157" i="48" s="1"/>
  <c r="L188" i="3"/>
  <c r="X157" i="48" s="1"/>
  <c r="K188" i="3"/>
  <c r="W157" i="48" s="1"/>
  <c r="J188" i="3"/>
  <c r="V157" i="48" s="1"/>
  <c r="I188" i="3"/>
  <c r="H188" i="3"/>
  <c r="T157" i="48" s="1"/>
  <c r="Y187" i="3"/>
  <c r="X187" i="3"/>
  <c r="W187" i="3"/>
  <c r="V187" i="3"/>
  <c r="U187" i="3"/>
  <c r="T187" i="3"/>
  <c r="S187" i="3"/>
  <c r="R187" i="3"/>
  <c r="Q187" i="3"/>
  <c r="P187" i="3"/>
  <c r="AB192" i="48" s="1"/>
  <c r="O187" i="3"/>
  <c r="AA192" i="48" s="1"/>
  <c r="N187" i="3"/>
  <c r="Z192" i="48" s="1"/>
  <c r="M187" i="3"/>
  <c r="Y192" i="48" s="1"/>
  <c r="L187" i="3"/>
  <c r="X192" i="48" s="1"/>
  <c r="K187" i="3"/>
  <c r="W192" i="48" s="1"/>
  <c r="J187" i="3"/>
  <c r="V192" i="48" s="1"/>
  <c r="I187" i="3"/>
  <c r="H187" i="3"/>
  <c r="T192" i="48" s="1"/>
  <c r="Y186" i="3"/>
  <c r="X186" i="3"/>
  <c r="W186" i="3"/>
  <c r="V186" i="3"/>
  <c r="U186" i="3"/>
  <c r="T186" i="3"/>
  <c r="S186" i="3"/>
  <c r="R186" i="3"/>
  <c r="Q186" i="3"/>
  <c r="P186" i="3"/>
  <c r="AB186" i="48" s="1"/>
  <c r="O186" i="3"/>
  <c r="AA186" i="48" s="1"/>
  <c r="N186" i="3"/>
  <c r="Z186" i="48" s="1"/>
  <c r="M186" i="3"/>
  <c r="Y186" i="48" s="1"/>
  <c r="L186" i="3"/>
  <c r="X186" i="48" s="1"/>
  <c r="K186" i="3"/>
  <c r="W186" i="48" s="1"/>
  <c r="J186" i="3"/>
  <c r="V186" i="48" s="1"/>
  <c r="I186" i="3"/>
  <c r="H186" i="3"/>
  <c r="T186" i="48" s="1"/>
  <c r="Y185" i="3"/>
  <c r="X185" i="3"/>
  <c r="W185" i="3"/>
  <c r="V185" i="3"/>
  <c r="U185" i="3"/>
  <c r="T185" i="3"/>
  <c r="S185" i="3"/>
  <c r="R185" i="3"/>
  <c r="Q185" i="3"/>
  <c r="P185" i="3"/>
  <c r="AB64" i="48" s="1"/>
  <c r="O185" i="3"/>
  <c r="AA64" i="48" s="1"/>
  <c r="N185" i="3"/>
  <c r="Z64" i="48" s="1"/>
  <c r="M185" i="3"/>
  <c r="Y64" i="48" s="1"/>
  <c r="L185" i="3"/>
  <c r="X64" i="48" s="1"/>
  <c r="K185" i="3"/>
  <c r="W64" i="48" s="1"/>
  <c r="J185" i="3"/>
  <c r="V64" i="48" s="1"/>
  <c r="I185" i="3"/>
  <c r="H185" i="3"/>
  <c r="T64" i="48" s="1"/>
  <c r="Y184" i="3"/>
  <c r="X184" i="3"/>
  <c r="W184" i="3"/>
  <c r="V184" i="3"/>
  <c r="U184" i="3"/>
  <c r="T184" i="3"/>
  <c r="S184" i="3"/>
  <c r="R184" i="3"/>
  <c r="Q184" i="3"/>
  <c r="P184" i="3"/>
  <c r="AB140" i="48" s="1"/>
  <c r="O184" i="3"/>
  <c r="AA140" i="48" s="1"/>
  <c r="N184" i="3"/>
  <c r="Z140" i="48" s="1"/>
  <c r="M184" i="3"/>
  <c r="Y140" i="48" s="1"/>
  <c r="L184" i="3"/>
  <c r="X140" i="48" s="1"/>
  <c r="K184" i="3"/>
  <c r="W140" i="48" s="1"/>
  <c r="J184" i="3"/>
  <c r="V140" i="48" s="1"/>
  <c r="I184" i="3"/>
  <c r="H184" i="3"/>
  <c r="T140" i="48" s="1"/>
  <c r="Y183" i="3"/>
  <c r="X183" i="3"/>
  <c r="W183" i="3"/>
  <c r="V183" i="3"/>
  <c r="U183" i="3"/>
  <c r="T183" i="3"/>
  <c r="S183" i="3"/>
  <c r="R183" i="3"/>
  <c r="Q183" i="3"/>
  <c r="P183" i="3"/>
  <c r="AB184" i="48" s="1"/>
  <c r="O183" i="3"/>
  <c r="AA184" i="48" s="1"/>
  <c r="N183" i="3"/>
  <c r="Z184" i="48" s="1"/>
  <c r="M183" i="3"/>
  <c r="Y184" i="48" s="1"/>
  <c r="L183" i="3"/>
  <c r="X184" i="48" s="1"/>
  <c r="K183" i="3"/>
  <c r="W184" i="48" s="1"/>
  <c r="J183" i="3"/>
  <c r="V184" i="48" s="1"/>
  <c r="I183" i="3"/>
  <c r="H183" i="3"/>
  <c r="T184" i="48" s="1"/>
  <c r="Y182" i="3"/>
  <c r="X182" i="3"/>
  <c r="W182" i="3"/>
  <c r="V182" i="3"/>
  <c r="U182" i="3"/>
  <c r="T182" i="3"/>
  <c r="S182" i="3"/>
  <c r="R182" i="3"/>
  <c r="Q182" i="3"/>
  <c r="P182" i="3"/>
  <c r="AB100" i="48" s="1"/>
  <c r="O182" i="3"/>
  <c r="AA100" i="48" s="1"/>
  <c r="N182" i="3"/>
  <c r="Z100" i="48" s="1"/>
  <c r="M182" i="3"/>
  <c r="Y100" i="48" s="1"/>
  <c r="L182" i="3"/>
  <c r="X100" i="48" s="1"/>
  <c r="K182" i="3"/>
  <c r="W100" i="48" s="1"/>
  <c r="J182" i="3"/>
  <c r="V100" i="48" s="1"/>
  <c r="I182" i="3"/>
  <c r="H182" i="3"/>
  <c r="T100" i="48" s="1"/>
  <c r="Y181" i="3"/>
  <c r="X181" i="3"/>
  <c r="W181" i="3"/>
  <c r="V181" i="3"/>
  <c r="U181" i="3"/>
  <c r="T181" i="3"/>
  <c r="S181" i="3"/>
  <c r="R181" i="3"/>
  <c r="Q181" i="3"/>
  <c r="P181" i="3"/>
  <c r="AB91" i="48" s="1"/>
  <c r="O181" i="3"/>
  <c r="AA91" i="48" s="1"/>
  <c r="N181" i="3"/>
  <c r="Z91" i="48" s="1"/>
  <c r="M181" i="3"/>
  <c r="Y91" i="48" s="1"/>
  <c r="L181" i="3"/>
  <c r="X91" i="48" s="1"/>
  <c r="K181" i="3"/>
  <c r="W91" i="48" s="1"/>
  <c r="J181" i="3"/>
  <c r="V91" i="48" s="1"/>
  <c r="I181" i="3"/>
  <c r="H181" i="3"/>
  <c r="T91" i="48" s="1"/>
  <c r="Y180" i="3"/>
  <c r="X180" i="3"/>
  <c r="W180" i="3"/>
  <c r="V180" i="3"/>
  <c r="U180" i="3"/>
  <c r="T180" i="3"/>
  <c r="S180" i="3"/>
  <c r="R180" i="3"/>
  <c r="Q180" i="3"/>
  <c r="P180" i="3"/>
  <c r="AB145" i="48" s="1"/>
  <c r="O180" i="3"/>
  <c r="AA145" i="48" s="1"/>
  <c r="N180" i="3"/>
  <c r="Z145" i="48" s="1"/>
  <c r="M180" i="3"/>
  <c r="Y145" i="48" s="1"/>
  <c r="L180" i="3"/>
  <c r="X145" i="48" s="1"/>
  <c r="K180" i="3"/>
  <c r="W145" i="48" s="1"/>
  <c r="J180" i="3"/>
  <c r="V145" i="48" s="1"/>
  <c r="I180" i="3"/>
  <c r="H180" i="3"/>
  <c r="T145" i="48" s="1"/>
  <c r="Y179" i="3"/>
  <c r="X179" i="3"/>
  <c r="W179" i="3"/>
  <c r="V179" i="3"/>
  <c r="U179" i="3"/>
  <c r="T179" i="3"/>
  <c r="S179" i="3"/>
  <c r="R179" i="3"/>
  <c r="Q179" i="3"/>
  <c r="P179" i="3"/>
  <c r="AB127" i="48" s="1"/>
  <c r="O179" i="3"/>
  <c r="AA127" i="48" s="1"/>
  <c r="N179" i="3"/>
  <c r="Z127" i="48" s="1"/>
  <c r="M179" i="3"/>
  <c r="Y127" i="48" s="1"/>
  <c r="L179" i="3"/>
  <c r="X127" i="48" s="1"/>
  <c r="K179" i="3"/>
  <c r="W127" i="48" s="1"/>
  <c r="J179" i="3"/>
  <c r="V127" i="48" s="1"/>
  <c r="I179" i="3"/>
  <c r="H179" i="3"/>
  <c r="T127" i="48" s="1"/>
  <c r="Y178" i="3"/>
  <c r="X178" i="3"/>
  <c r="W178" i="3"/>
  <c r="V178" i="3"/>
  <c r="U178" i="3"/>
  <c r="T178" i="3"/>
  <c r="S178" i="3"/>
  <c r="R178" i="3"/>
  <c r="Q178" i="3"/>
  <c r="P178" i="3"/>
  <c r="AB215" i="48" s="1"/>
  <c r="O178" i="3"/>
  <c r="AA215" i="48" s="1"/>
  <c r="N178" i="3"/>
  <c r="Z215" i="48" s="1"/>
  <c r="M178" i="3"/>
  <c r="Y215" i="48" s="1"/>
  <c r="L178" i="3"/>
  <c r="X215" i="48" s="1"/>
  <c r="K178" i="3"/>
  <c r="W215" i="48" s="1"/>
  <c r="J178" i="3"/>
  <c r="V215" i="48" s="1"/>
  <c r="I178" i="3"/>
  <c r="H178" i="3"/>
  <c r="T215" i="48" s="1"/>
  <c r="Y177" i="3"/>
  <c r="X177" i="3"/>
  <c r="W177" i="3"/>
  <c r="V177" i="3"/>
  <c r="U177" i="3"/>
  <c r="T177" i="3"/>
  <c r="S177" i="3"/>
  <c r="R177" i="3"/>
  <c r="Q177" i="3"/>
  <c r="P177" i="3"/>
  <c r="AB191" i="48" s="1"/>
  <c r="O177" i="3"/>
  <c r="AA191" i="48" s="1"/>
  <c r="N177" i="3"/>
  <c r="Z191" i="48" s="1"/>
  <c r="M177" i="3"/>
  <c r="Y191" i="48" s="1"/>
  <c r="L177" i="3"/>
  <c r="X191" i="48" s="1"/>
  <c r="K177" i="3"/>
  <c r="W191" i="48" s="1"/>
  <c r="J177" i="3"/>
  <c r="V191" i="48" s="1"/>
  <c r="I177" i="3"/>
  <c r="H177" i="3"/>
  <c r="T191" i="48" s="1"/>
  <c r="Y176" i="3"/>
  <c r="X176" i="3"/>
  <c r="W176" i="3"/>
  <c r="V176" i="3"/>
  <c r="U176" i="3"/>
  <c r="T176" i="3"/>
  <c r="S176" i="3"/>
  <c r="R176" i="3"/>
  <c r="Q176" i="3"/>
  <c r="P176" i="3"/>
  <c r="AB107" i="48" s="1"/>
  <c r="O176" i="3"/>
  <c r="AA107" i="48" s="1"/>
  <c r="N176" i="3"/>
  <c r="Z107" i="48" s="1"/>
  <c r="M176" i="3"/>
  <c r="Y107" i="48" s="1"/>
  <c r="L176" i="3"/>
  <c r="X107" i="48" s="1"/>
  <c r="K176" i="3"/>
  <c r="W107" i="48" s="1"/>
  <c r="J176" i="3"/>
  <c r="V107" i="48" s="1"/>
  <c r="I176" i="3"/>
  <c r="H176" i="3"/>
  <c r="T107" i="48" s="1"/>
  <c r="Y175" i="3"/>
  <c r="X175" i="3"/>
  <c r="W175" i="3"/>
  <c r="V175" i="3"/>
  <c r="U175" i="3"/>
  <c r="T175" i="3"/>
  <c r="S175" i="3"/>
  <c r="R175" i="3"/>
  <c r="Q175" i="3"/>
  <c r="P175" i="3"/>
  <c r="AB197" i="48" s="1"/>
  <c r="O175" i="3"/>
  <c r="AA197" i="48" s="1"/>
  <c r="N175" i="3"/>
  <c r="Z197" i="48" s="1"/>
  <c r="M175" i="3"/>
  <c r="Y197" i="48" s="1"/>
  <c r="L175" i="3"/>
  <c r="X197" i="48" s="1"/>
  <c r="K175" i="3"/>
  <c r="W197" i="48" s="1"/>
  <c r="J175" i="3"/>
  <c r="V197" i="48" s="1"/>
  <c r="I175" i="3"/>
  <c r="H175" i="3"/>
  <c r="T197" i="48" s="1"/>
  <c r="Y174" i="3"/>
  <c r="X174" i="3"/>
  <c r="W174" i="3"/>
  <c r="V174" i="3"/>
  <c r="U174" i="3"/>
  <c r="T174" i="3"/>
  <c r="S174" i="3"/>
  <c r="R174" i="3"/>
  <c r="Q174" i="3"/>
  <c r="P174" i="3"/>
  <c r="AB139" i="48" s="1"/>
  <c r="O174" i="3"/>
  <c r="AA139" i="48" s="1"/>
  <c r="N174" i="3"/>
  <c r="Z139" i="48" s="1"/>
  <c r="M174" i="3"/>
  <c r="Y139" i="48" s="1"/>
  <c r="L174" i="3"/>
  <c r="X139" i="48" s="1"/>
  <c r="K174" i="3"/>
  <c r="W139" i="48" s="1"/>
  <c r="J174" i="3"/>
  <c r="V139" i="48" s="1"/>
  <c r="I174" i="3"/>
  <c r="H174" i="3"/>
  <c r="T139" i="48" s="1"/>
  <c r="Y173" i="3"/>
  <c r="X173" i="3"/>
  <c r="W173" i="3"/>
  <c r="V173" i="3"/>
  <c r="U173" i="3"/>
  <c r="T173" i="3"/>
  <c r="S173" i="3"/>
  <c r="R173" i="3"/>
  <c r="Q173" i="3"/>
  <c r="P173" i="3"/>
  <c r="AB211" i="48" s="1"/>
  <c r="O173" i="3"/>
  <c r="AA211" i="48" s="1"/>
  <c r="N173" i="3"/>
  <c r="Z211" i="48" s="1"/>
  <c r="M173" i="3"/>
  <c r="Y211" i="48" s="1"/>
  <c r="L173" i="3"/>
  <c r="X211" i="48" s="1"/>
  <c r="K173" i="3"/>
  <c r="W211" i="48" s="1"/>
  <c r="J173" i="3"/>
  <c r="V211" i="48" s="1"/>
  <c r="I173" i="3"/>
  <c r="H173" i="3"/>
  <c r="T211" i="48" s="1"/>
  <c r="Y172" i="3"/>
  <c r="X172" i="3"/>
  <c r="W172" i="3"/>
  <c r="V172" i="3"/>
  <c r="U172" i="3"/>
  <c r="T172" i="3"/>
  <c r="S172" i="3"/>
  <c r="R172" i="3"/>
  <c r="Q172" i="3"/>
  <c r="P172" i="3"/>
  <c r="AB148" i="48" s="1"/>
  <c r="O172" i="3"/>
  <c r="AA148" i="48" s="1"/>
  <c r="N172" i="3"/>
  <c r="Z148" i="48" s="1"/>
  <c r="M172" i="3"/>
  <c r="Y148" i="48" s="1"/>
  <c r="L172" i="3"/>
  <c r="X148" i="48" s="1"/>
  <c r="K172" i="3"/>
  <c r="W148" i="48" s="1"/>
  <c r="J172" i="3"/>
  <c r="V148" i="48" s="1"/>
  <c r="I172" i="3"/>
  <c r="H172" i="3"/>
  <c r="T148" i="48" s="1"/>
  <c r="Y171" i="3"/>
  <c r="X171" i="3"/>
  <c r="W171" i="3"/>
  <c r="V171" i="3"/>
  <c r="U171" i="3"/>
  <c r="T171" i="3"/>
  <c r="S171" i="3"/>
  <c r="R171" i="3"/>
  <c r="Q171" i="3"/>
  <c r="P171" i="3"/>
  <c r="AB234" i="48" s="1"/>
  <c r="O171" i="3"/>
  <c r="AA234" i="48" s="1"/>
  <c r="N171" i="3"/>
  <c r="Z234" i="48" s="1"/>
  <c r="M171" i="3"/>
  <c r="Y234" i="48" s="1"/>
  <c r="L171" i="3"/>
  <c r="X234" i="48" s="1"/>
  <c r="K171" i="3"/>
  <c r="W234" i="48" s="1"/>
  <c r="J171" i="3"/>
  <c r="V234" i="48" s="1"/>
  <c r="I171" i="3"/>
  <c r="H171" i="3"/>
  <c r="T234" i="48" s="1"/>
  <c r="Y170" i="3"/>
  <c r="X170" i="3"/>
  <c r="W170" i="3"/>
  <c r="V170" i="3"/>
  <c r="U170" i="3"/>
  <c r="T170" i="3"/>
  <c r="S170" i="3"/>
  <c r="R170" i="3"/>
  <c r="Q170" i="3"/>
  <c r="P170" i="3"/>
  <c r="AB122" i="48" s="1"/>
  <c r="O170" i="3"/>
  <c r="AA122" i="48" s="1"/>
  <c r="N170" i="3"/>
  <c r="Z122" i="48" s="1"/>
  <c r="M170" i="3"/>
  <c r="Y122" i="48" s="1"/>
  <c r="L170" i="3"/>
  <c r="X122" i="48" s="1"/>
  <c r="K170" i="3"/>
  <c r="W122" i="48" s="1"/>
  <c r="J170" i="3"/>
  <c r="V122" i="48" s="1"/>
  <c r="I170" i="3"/>
  <c r="H170" i="3"/>
  <c r="T122" i="48" s="1"/>
  <c r="Y169" i="3"/>
  <c r="X169" i="3"/>
  <c r="W169" i="3"/>
  <c r="V169" i="3"/>
  <c r="U169" i="3"/>
  <c r="T169" i="3"/>
  <c r="S169" i="3"/>
  <c r="R169" i="3"/>
  <c r="Q169" i="3"/>
  <c r="P169" i="3"/>
  <c r="AB193" i="48" s="1"/>
  <c r="O169" i="3"/>
  <c r="AA193" i="48" s="1"/>
  <c r="N169" i="3"/>
  <c r="Z193" i="48" s="1"/>
  <c r="M169" i="3"/>
  <c r="Y193" i="48" s="1"/>
  <c r="L169" i="3"/>
  <c r="X193" i="48" s="1"/>
  <c r="K169" i="3"/>
  <c r="W193" i="48" s="1"/>
  <c r="J169" i="3"/>
  <c r="V193" i="48" s="1"/>
  <c r="I169" i="3"/>
  <c r="H169" i="3"/>
  <c r="T193" i="48" s="1"/>
  <c r="Y168" i="3"/>
  <c r="X168" i="3"/>
  <c r="W168" i="3"/>
  <c r="V168" i="3"/>
  <c r="U168" i="3"/>
  <c r="T168" i="3"/>
  <c r="S168" i="3"/>
  <c r="R168" i="3"/>
  <c r="Q168" i="3"/>
  <c r="P168" i="3"/>
  <c r="AB229" i="48" s="1"/>
  <c r="O168" i="3"/>
  <c r="AA229" i="48" s="1"/>
  <c r="N168" i="3"/>
  <c r="Z229" i="48" s="1"/>
  <c r="M168" i="3"/>
  <c r="Y229" i="48" s="1"/>
  <c r="L168" i="3"/>
  <c r="X229" i="48" s="1"/>
  <c r="K168" i="3"/>
  <c r="W229" i="48" s="1"/>
  <c r="J168" i="3"/>
  <c r="V229" i="48" s="1"/>
  <c r="I168" i="3"/>
  <c r="H168" i="3"/>
  <c r="T229" i="48" s="1"/>
  <c r="Y167" i="3"/>
  <c r="X167" i="3"/>
  <c r="W167" i="3"/>
  <c r="V167" i="3"/>
  <c r="U167" i="3"/>
  <c r="T167" i="3"/>
  <c r="S167" i="3"/>
  <c r="R167" i="3"/>
  <c r="Q167" i="3"/>
  <c r="P167" i="3"/>
  <c r="AB231" i="48" s="1"/>
  <c r="O167" i="3"/>
  <c r="AA231" i="48" s="1"/>
  <c r="N167" i="3"/>
  <c r="Z231" i="48" s="1"/>
  <c r="M167" i="3"/>
  <c r="Y231" i="48" s="1"/>
  <c r="L167" i="3"/>
  <c r="X231" i="48" s="1"/>
  <c r="K167" i="3"/>
  <c r="W231" i="48" s="1"/>
  <c r="J167" i="3"/>
  <c r="V231" i="48" s="1"/>
  <c r="I167" i="3"/>
  <c r="H167" i="3"/>
  <c r="T231" i="48" s="1"/>
  <c r="Y166" i="3"/>
  <c r="X166" i="3"/>
  <c r="W166" i="3"/>
  <c r="V166" i="3"/>
  <c r="U166" i="3"/>
  <c r="T166" i="3"/>
  <c r="S166" i="3"/>
  <c r="R166" i="3"/>
  <c r="Q166" i="3"/>
  <c r="P166" i="3"/>
  <c r="AB135" i="48" s="1"/>
  <c r="O166" i="3"/>
  <c r="AA135" i="48" s="1"/>
  <c r="N166" i="3"/>
  <c r="Z135" i="48" s="1"/>
  <c r="M166" i="3"/>
  <c r="Y135" i="48" s="1"/>
  <c r="L166" i="3"/>
  <c r="X135" i="48" s="1"/>
  <c r="K166" i="3"/>
  <c r="W135" i="48" s="1"/>
  <c r="J166" i="3"/>
  <c r="V135" i="48" s="1"/>
  <c r="I166" i="3"/>
  <c r="H166" i="3"/>
  <c r="T135" i="48" s="1"/>
  <c r="Y165" i="3"/>
  <c r="X165" i="3"/>
  <c r="W165" i="3"/>
  <c r="V165" i="3"/>
  <c r="U165" i="3"/>
  <c r="T165" i="3"/>
  <c r="S165" i="3"/>
  <c r="R165" i="3"/>
  <c r="Q165" i="3"/>
  <c r="P165" i="3"/>
  <c r="AB105" i="48" s="1"/>
  <c r="O165" i="3"/>
  <c r="AA105" i="48" s="1"/>
  <c r="N165" i="3"/>
  <c r="Z105" i="48" s="1"/>
  <c r="M165" i="3"/>
  <c r="Y105" i="48" s="1"/>
  <c r="L165" i="3"/>
  <c r="X105" i="48" s="1"/>
  <c r="K165" i="3"/>
  <c r="W105" i="48" s="1"/>
  <c r="J165" i="3"/>
  <c r="V105" i="48" s="1"/>
  <c r="I165" i="3"/>
  <c r="H165" i="3"/>
  <c r="T105" i="48" s="1"/>
  <c r="Y164" i="3"/>
  <c r="X164" i="3"/>
  <c r="W164" i="3"/>
  <c r="V164" i="3"/>
  <c r="U164" i="3"/>
  <c r="T164" i="3"/>
  <c r="S164" i="3"/>
  <c r="R164" i="3"/>
  <c r="Q164" i="3"/>
  <c r="P164" i="3"/>
  <c r="AB81" i="48" s="1"/>
  <c r="O164" i="3"/>
  <c r="AA81" i="48" s="1"/>
  <c r="N164" i="3"/>
  <c r="Z81" i="48" s="1"/>
  <c r="M164" i="3"/>
  <c r="Y81" i="48" s="1"/>
  <c r="L164" i="3"/>
  <c r="X81" i="48" s="1"/>
  <c r="K164" i="3"/>
  <c r="W81" i="48" s="1"/>
  <c r="J164" i="3"/>
  <c r="V81" i="48" s="1"/>
  <c r="I164" i="3"/>
  <c r="H164" i="3"/>
  <c r="T81" i="48" s="1"/>
  <c r="Y163" i="3"/>
  <c r="X163" i="3"/>
  <c r="W163" i="3"/>
  <c r="V163" i="3"/>
  <c r="U163" i="3"/>
  <c r="T163" i="3"/>
  <c r="S163" i="3"/>
  <c r="R163" i="3"/>
  <c r="Q163" i="3"/>
  <c r="P163" i="3"/>
  <c r="AB106" i="48" s="1"/>
  <c r="O163" i="3"/>
  <c r="AA106" i="48" s="1"/>
  <c r="N163" i="3"/>
  <c r="Z106" i="48" s="1"/>
  <c r="M163" i="3"/>
  <c r="Y106" i="48" s="1"/>
  <c r="L163" i="3"/>
  <c r="X106" i="48" s="1"/>
  <c r="K163" i="3"/>
  <c r="W106" i="48" s="1"/>
  <c r="J163" i="3"/>
  <c r="V106" i="48" s="1"/>
  <c r="I163" i="3"/>
  <c r="H163" i="3"/>
  <c r="T106" i="48" s="1"/>
  <c r="Y162" i="3"/>
  <c r="X162" i="3"/>
  <c r="W162" i="3"/>
  <c r="V162" i="3"/>
  <c r="U162" i="3"/>
  <c r="T162" i="3"/>
  <c r="S162" i="3"/>
  <c r="R162" i="3"/>
  <c r="Q162" i="3"/>
  <c r="P162" i="3"/>
  <c r="AB183" i="48" s="1"/>
  <c r="O162" i="3"/>
  <c r="AA183" i="48" s="1"/>
  <c r="N162" i="3"/>
  <c r="Z183" i="48" s="1"/>
  <c r="M162" i="3"/>
  <c r="Y183" i="48" s="1"/>
  <c r="L162" i="3"/>
  <c r="X183" i="48" s="1"/>
  <c r="K162" i="3"/>
  <c r="W183" i="48" s="1"/>
  <c r="J162" i="3"/>
  <c r="V183" i="48" s="1"/>
  <c r="I162" i="3"/>
  <c r="H162" i="3"/>
  <c r="T183" i="48" s="1"/>
  <c r="Y161" i="3"/>
  <c r="X161" i="3"/>
  <c r="W161" i="3"/>
  <c r="V161" i="3"/>
  <c r="U161" i="3"/>
  <c r="T161" i="3"/>
  <c r="S161" i="3"/>
  <c r="R161" i="3"/>
  <c r="Q161" i="3"/>
  <c r="P161" i="3"/>
  <c r="AB51" i="48" s="1"/>
  <c r="O161" i="3"/>
  <c r="AA51" i="48" s="1"/>
  <c r="N161" i="3"/>
  <c r="Z51" i="48" s="1"/>
  <c r="M161" i="3"/>
  <c r="Y51" i="48" s="1"/>
  <c r="L161" i="3"/>
  <c r="X51" i="48" s="1"/>
  <c r="K161" i="3"/>
  <c r="W51" i="48" s="1"/>
  <c r="J161" i="3"/>
  <c r="V51" i="48" s="1"/>
  <c r="I161" i="3"/>
  <c r="H161" i="3"/>
  <c r="T51" i="48" s="1"/>
  <c r="Y160" i="3"/>
  <c r="X160" i="3"/>
  <c r="W160" i="3"/>
  <c r="V160" i="3"/>
  <c r="U160" i="3"/>
  <c r="T160" i="3"/>
  <c r="S160" i="3"/>
  <c r="R160" i="3"/>
  <c r="Q160" i="3"/>
  <c r="P160" i="3"/>
  <c r="AB47" i="48" s="1"/>
  <c r="O160" i="3"/>
  <c r="AA47" i="48" s="1"/>
  <c r="N160" i="3"/>
  <c r="Z47" i="48" s="1"/>
  <c r="M160" i="3"/>
  <c r="Y47" i="48" s="1"/>
  <c r="L160" i="3"/>
  <c r="X47" i="48" s="1"/>
  <c r="K160" i="3"/>
  <c r="W47" i="48" s="1"/>
  <c r="J160" i="3"/>
  <c r="V47" i="48" s="1"/>
  <c r="I160" i="3"/>
  <c r="H160" i="3"/>
  <c r="T47" i="48" s="1"/>
  <c r="Y159" i="3"/>
  <c r="X159" i="3"/>
  <c r="W159" i="3"/>
  <c r="V159" i="3"/>
  <c r="U159" i="3"/>
  <c r="T159" i="3"/>
  <c r="S159" i="3"/>
  <c r="R159" i="3"/>
  <c r="Q159" i="3"/>
  <c r="P159" i="3"/>
  <c r="AB66" i="48" s="1"/>
  <c r="O159" i="3"/>
  <c r="AA66" i="48" s="1"/>
  <c r="N159" i="3"/>
  <c r="Z66" i="48" s="1"/>
  <c r="M159" i="3"/>
  <c r="Y66" i="48" s="1"/>
  <c r="L159" i="3"/>
  <c r="X66" i="48" s="1"/>
  <c r="K159" i="3"/>
  <c r="W66" i="48" s="1"/>
  <c r="J159" i="3"/>
  <c r="V66" i="48" s="1"/>
  <c r="I159" i="3"/>
  <c r="H159" i="3"/>
  <c r="T66" i="48" s="1"/>
  <c r="Y158" i="3"/>
  <c r="X158" i="3"/>
  <c r="W158" i="3"/>
  <c r="V158" i="3"/>
  <c r="U158" i="3"/>
  <c r="T158" i="3"/>
  <c r="S158" i="3"/>
  <c r="R158" i="3"/>
  <c r="Q158" i="3"/>
  <c r="P158" i="3"/>
  <c r="AB60" i="48" s="1"/>
  <c r="O158" i="3"/>
  <c r="AA60" i="48" s="1"/>
  <c r="N158" i="3"/>
  <c r="Z60" i="48" s="1"/>
  <c r="M158" i="3"/>
  <c r="Y60" i="48" s="1"/>
  <c r="L158" i="3"/>
  <c r="X60" i="48" s="1"/>
  <c r="K158" i="3"/>
  <c r="W60" i="48" s="1"/>
  <c r="J158" i="3"/>
  <c r="V60" i="48" s="1"/>
  <c r="I158" i="3"/>
  <c r="H158" i="3"/>
  <c r="T60" i="48" s="1"/>
  <c r="Y157" i="3"/>
  <c r="X157" i="3"/>
  <c r="W157" i="3"/>
  <c r="V157" i="3"/>
  <c r="U157" i="3"/>
  <c r="T157" i="3"/>
  <c r="S157" i="3"/>
  <c r="R157" i="3"/>
  <c r="Q157" i="3"/>
  <c r="P157" i="3"/>
  <c r="AB182" i="48" s="1"/>
  <c r="O157" i="3"/>
  <c r="AA182" i="48" s="1"/>
  <c r="N157" i="3"/>
  <c r="Z182" i="48" s="1"/>
  <c r="M157" i="3"/>
  <c r="Y182" i="48" s="1"/>
  <c r="L157" i="3"/>
  <c r="X182" i="48" s="1"/>
  <c r="K157" i="3"/>
  <c r="W182" i="48" s="1"/>
  <c r="J157" i="3"/>
  <c r="V182" i="48" s="1"/>
  <c r="I157" i="3"/>
  <c r="H157" i="3"/>
  <c r="T182" i="48" s="1"/>
  <c r="Y156" i="3"/>
  <c r="X156" i="3"/>
  <c r="W156" i="3"/>
  <c r="V156" i="3"/>
  <c r="U156" i="3"/>
  <c r="T156" i="3"/>
  <c r="S156" i="3"/>
  <c r="R156" i="3"/>
  <c r="Q156" i="3"/>
  <c r="P156" i="3"/>
  <c r="AB208" i="48" s="1"/>
  <c r="O156" i="3"/>
  <c r="AA208" i="48" s="1"/>
  <c r="N156" i="3"/>
  <c r="Z208" i="48" s="1"/>
  <c r="M156" i="3"/>
  <c r="Y208" i="48" s="1"/>
  <c r="L156" i="3"/>
  <c r="X208" i="48" s="1"/>
  <c r="K156" i="3"/>
  <c r="W208" i="48" s="1"/>
  <c r="J156" i="3"/>
  <c r="V208" i="48" s="1"/>
  <c r="I156" i="3"/>
  <c r="H156" i="3"/>
  <c r="T208" i="48" s="1"/>
  <c r="Y155" i="3"/>
  <c r="X155" i="3"/>
  <c r="W155" i="3"/>
  <c r="V155" i="3"/>
  <c r="U155" i="3"/>
  <c r="T155" i="3"/>
  <c r="S155" i="3"/>
  <c r="R155" i="3"/>
  <c r="Q155" i="3"/>
  <c r="P155" i="3"/>
  <c r="AB204" i="48" s="1"/>
  <c r="O155" i="3"/>
  <c r="AA204" i="48" s="1"/>
  <c r="N155" i="3"/>
  <c r="Z204" i="48" s="1"/>
  <c r="M155" i="3"/>
  <c r="Y204" i="48" s="1"/>
  <c r="L155" i="3"/>
  <c r="X204" i="48" s="1"/>
  <c r="K155" i="3"/>
  <c r="W204" i="48" s="1"/>
  <c r="J155" i="3"/>
  <c r="V204" i="48" s="1"/>
  <c r="I155" i="3"/>
  <c r="H155" i="3"/>
  <c r="T204" i="48" s="1"/>
  <c r="Y154" i="3"/>
  <c r="X154" i="3"/>
  <c r="W154" i="3"/>
  <c r="V154" i="3"/>
  <c r="U154" i="3"/>
  <c r="T154" i="3"/>
  <c r="S154" i="3"/>
  <c r="R154" i="3"/>
  <c r="Q154" i="3"/>
  <c r="P154" i="3"/>
  <c r="AB120" i="48" s="1"/>
  <c r="O154" i="3"/>
  <c r="AA120" i="48" s="1"/>
  <c r="N154" i="3"/>
  <c r="Z120" i="48" s="1"/>
  <c r="M154" i="3"/>
  <c r="Y120" i="48" s="1"/>
  <c r="L154" i="3"/>
  <c r="X120" i="48" s="1"/>
  <c r="K154" i="3"/>
  <c r="W120" i="48" s="1"/>
  <c r="J154" i="3"/>
  <c r="V120" i="48" s="1"/>
  <c r="I154" i="3"/>
  <c r="H154" i="3"/>
  <c r="T120" i="48" s="1"/>
  <c r="Y153" i="3"/>
  <c r="X153" i="3"/>
  <c r="W153" i="3"/>
  <c r="V153" i="3"/>
  <c r="U153" i="3"/>
  <c r="T153" i="3"/>
  <c r="S153" i="3"/>
  <c r="R153" i="3"/>
  <c r="Q153" i="3"/>
  <c r="P153" i="3"/>
  <c r="AB67" i="48" s="1"/>
  <c r="O153" i="3"/>
  <c r="AA67" i="48" s="1"/>
  <c r="N153" i="3"/>
  <c r="Z67" i="48" s="1"/>
  <c r="M153" i="3"/>
  <c r="Y67" i="48" s="1"/>
  <c r="L153" i="3"/>
  <c r="X67" i="48" s="1"/>
  <c r="K153" i="3"/>
  <c r="W67" i="48" s="1"/>
  <c r="J153" i="3"/>
  <c r="V67" i="48" s="1"/>
  <c r="I153" i="3"/>
  <c r="H153" i="3"/>
  <c r="T67" i="48" s="1"/>
  <c r="Y152" i="3"/>
  <c r="X152" i="3"/>
  <c r="W152" i="3"/>
  <c r="V152" i="3"/>
  <c r="U152" i="3"/>
  <c r="T152" i="3"/>
  <c r="S152" i="3"/>
  <c r="R152" i="3"/>
  <c r="Q152" i="3"/>
  <c r="P152" i="3"/>
  <c r="AB75" i="48" s="1"/>
  <c r="O152" i="3"/>
  <c r="AA75" i="48" s="1"/>
  <c r="N152" i="3"/>
  <c r="Z75" i="48" s="1"/>
  <c r="M152" i="3"/>
  <c r="Y75" i="48" s="1"/>
  <c r="L152" i="3"/>
  <c r="X75" i="48" s="1"/>
  <c r="K152" i="3"/>
  <c r="W75" i="48" s="1"/>
  <c r="J152" i="3"/>
  <c r="V75" i="48" s="1"/>
  <c r="I152" i="3"/>
  <c r="H152" i="3"/>
  <c r="T75" i="48" s="1"/>
  <c r="Y151" i="3"/>
  <c r="X151" i="3"/>
  <c r="W151" i="3"/>
  <c r="V151" i="3"/>
  <c r="U151" i="3"/>
  <c r="T151" i="3"/>
  <c r="S151" i="3"/>
  <c r="R151" i="3"/>
  <c r="Q151" i="3"/>
  <c r="P151" i="3"/>
  <c r="AB36" i="48" s="1"/>
  <c r="O151" i="3"/>
  <c r="AA36" i="48" s="1"/>
  <c r="N151" i="3"/>
  <c r="Z36" i="48" s="1"/>
  <c r="M151" i="3"/>
  <c r="Y36" i="48" s="1"/>
  <c r="L151" i="3"/>
  <c r="X36" i="48" s="1"/>
  <c r="K151" i="3"/>
  <c r="W36" i="48" s="1"/>
  <c r="J151" i="3"/>
  <c r="V36" i="48" s="1"/>
  <c r="I151" i="3"/>
  <c r="H151" i="3"/>
  <c r="T36" i="48" s="1"/>
  <c r="Y150" i="3"/>
  <c r="X150" i="3"/>
  <c r="W150" i="3"/>
  <c r="V150" i="3"/>
  <c r="U150" i="3"/>
  <c r="T150" i="3"/>
  <c r="S150" i="3"/>
  <c r="R150" i="3"/>
  <c r="Q150" i="3"/>
  <c r="P150" i="3"/>
  <c r="AB18" i="48" s="1"/>
  <c r="O150" i="3"/>
  <c r="AA18" i="48" s="1"/>
  <c r="N150" i="3"/>
  <c r="Z18" i="48" s="1"/>
  <c r="M150" i="3"/>
  <c r="Y18" i="48" s="1"/>
  <c r="L150" i="3"/>
  <c r="X18" i="48" s="1"/>
  <c r="K150" i="3"/>
  <c r="W18" i="48" s="1"/>
  <c r="J150" i="3"/>
  <c r="V18" i="48" s="1"/>
  <c r="I150" i="3"/>
  <c r="H150" i="3"/>
  <c r="T18" i="48" s="1"/>
  <c r="Y149" i="3"/>
  <c r="X149" i="3"/>
  <c r="W149" i="3"/>
  <c r="V149" i="3"/>
  <c r="U149" i="3"/>
  <c r="T149" i="3"/>
  <c r="S149" i="3"/>
  <c r="R149" i="3"/>
  <c r="Q149" i="3"/>
  <c r="P149" i="3"/>
  <c r="AB34" i="48" s="1"/>
  <c r="O149" i="3"/>
  <c r="AA34" i="48" s="1"/>
  <c r="N149" i="3"/>
  <c r="Z34" i="48" s="1"/>
  <c r="M149" i="3"/>
  <c r="Y34" i="48" s="1"/>
  <c r="L149" i="3"/>
  <c r="X34" i="48" s="1"/>
  <c r="K149" i="3"/>
  <c r="W34" i="48" s="1"/>
  <c r="J149" i="3"/>
  <c r="V34" i="48" s="1"/>
  <c r="I149" i="3"/>
  <c r="H149" i="3"/>
  <c r="T34" i="48" s="1"/>
  <c r="Y148" i="3"/>
  <c r="X148" i="3"/>
  <c r="W148" i="3"/>
  <c r="V148" i="3"/>
  <c r="U148" i="3"/>
  <c r="T148" i="3"/>
  <c r="S148" i="3"/>
  <c r="R148" i="3"/>
  <c r="Q148" i="3"/>
  <c r="P148" i="3"/>
  <c r="AB15" i="48" s="1"/>
  <c r="O148" i="3"/>
  <c r="AA15" i="48" s="1"/>
  <c r="N148" i="3"/>
  <c r="Z15" i="48" s="1"/>
  <c r="M148" i="3"/>
  <c r="Y15" i="48" s="1"/>
  <c r="L148" i="3"/>
  <c r="X15" i="48" s="1"/>
  <c r="K148" i="3"/>
  <c r="W15" i="48" s="1"/>
  <c r="J148" i="3"/>
  <c r="V15" i="48" s="1"/>
  <c r="I148" i="3"/>
  <c r="H148" i="3"/>
  <c r="T15" i="48" s="1"/>
  <c r="Y147" i="3"/>
  <c r="X147" i="3"/>
  <c r="W147" i="3"/>
  <c r="V147" i="3"/>
  <c r="U147" i="3"/>
  <c r="T147" i="3"/>
  <c r="S147" i="3"/>
  <c r="R147" i="3"/>
  <c r="Q147" i="3"/>
  <c r="P147" i="3"/>
  <c r="AB158" i="48" s="1"/>
  <c r="O147" i="3"/>
  <c r="AA158" i="48" s="1"/>
  <c r="N147" i="3"/>
  <c r="Z158" i="48" s="1"/>
  <c r="M147" i="3"/>
  <c r="Y158" i="48" s="1"/>
  <c r="L147" i="3"/>
  <c r="X158" i="48" s="1"/>
  <c r="K147" i="3"/>
  <c r="W158" i="48" s="1"/>
  <c r="J147" i="3"/>
  <c r="V158" i="48" s="1"/>
  <c r="I147" i="3"/>
  <c r="H147" i="3"/>
  <c r="T158" i="48" s="1"/>
  <c r="Y146" i="3"/>
  <c r="X146" i="3"/>
  <c r="W146" i="3"/>
  <c r="V146" i="3"/>
  <c r="U146" i="3"/>
  <c r="T146" i="3"/>
  <c r="S146" i="3"/>
  <c r="R146" i="3"/>
  <c r="Q146" i="3"/>
  <c r="P146" i="3"/>
  <c r="AB236" i="48" s="1"/>
  <c r="O146" i="3"/>
  <c r="AA236" i="48" s="1"/>
  <c r="N146" i="3"/>
  <c r="Z236" i="48" s="1"/>
  <c r="M146" i="3"/>
  <c r="Y236" i="48" s="1"/>
  <c r="L146" i="3"/>
  <c r="X236" i="48" s="1"/>
  <c r="K146" i="3"/>
  <c r="W236" i="48" s="1"/>
  <c r="J146" i="3"/>
  <c r="V236" i="48" s="1"/>
  <c r="I146" i="3"/>
  <c r="H146" i="3"/>
  <c r="T236" i="48" s="1"/>
  <c r="Y145" i="3"/>
  <c r="X145" i="3"/>
  <c r="W145" i="3"/>
  <c r="V145" i="3"/>
  <c r="U145" i="3"/>
  <c r="T145" i="3"/>
  <c r="S145" i="3"/>
  <c r="R145" i="3"/>
  <c r="Q145" i="3"/>
  <c r="P145" i="3"/>
  <c r="AB20" i="48" s="1"/>
  <c r="O145" i="3"/>
  <c r="AA20" i="48" s="1"/>
  <c r="N145" i="3"/>
  <c r="Z20" i="48" s="1"/>
  <c r="M145" i="3"/>
  <c r="Y20" i="48" s="1"/>
  <c r="L145" i="3"/>
  <c r="X20" i="48" s="1"/>
  <c r="K145" i="3"/>
  <c r="W20" i="48" s="1"/>
  <c r="J145" i="3"/>
  <c r="V20" i="48" s="1"/>
  <c r="I145" i="3"/>
  <c r="H145" i="3"/>
  <c r="T20" i="48" s="1"/>
  <c r="Y144" i="3"/>
  <c r="X144" i="3"/>
  <c r="W144" i="3"/>
  <c r="V144" i="3"/>
  <c r="U144" i="3"/>
  <c r="T144" i="3"/>
  <c r="S144" i="3"/>
  <c r="R144" i="3"/>
  <c r="Q144" i="3"/>
  <c r="P144" i="3"/>
  <c r="AB78" i="48" s="1"/>
  <c r="O144" i="3"/>
  <c r="AA78" i="48" s="1"/>
  <c r="N144" i="3"/>
  <c r="Z78" i="48" s="1"/>
  <c r="M144" i="3"/>
  <c r="Y78" i="48" s="1"/>
  <c r="L144" i="3"/>
  <c r="X78" i="48" s="1"/>
  <c r="K144" i="3"/>
  <c r="W78" i="48" s="1"/>
  <c r="J144" i="3"/>
  <c r="V78" i="48" s="1"/>
  <c r="I144" i="3"/>
  <c r="H144" i="3"/>
  <c r="T78" i="48" s="1"/>
  <c r="Y143" i="3"/>
  <c r="X143" i="3"/>
  <c r="W143" i="3"/>
  <c r="V143" i="3"/>
  <c r="U143" i="3"/>
  <c r="T143" i="3"/>
  <c r="S143" i="3"/>
  <c r="R143" i="3"/>
  <c r="Q143" i="3"/>
  <c r="P143" i="3"/>
  <c r="AB44" i="48" s="1"/>
  <c r="O143" i="3"/>
  <c r="AA44" i="48" s="1"/>
  <c r="N143" i="3"/>
  <c r="Z44" i="48" s="1"/>
  <c r="M143" i="3"/>
  <c r="Y44" i="48" s="1"/>
  <c r="L143" i="3"/>
  <c r="X44" i="48" s="1"/>
  <c r="K143" i="3"/>
  <c r="W44" i="48" s="1"/>
  <c r="J143" i="3"/>
  <c r="V44" i="48" s="1"/>
  <c r="I143" i="3"/>
  <c r="H143" i="3"/>
  <c r="T44" i="48" s="1"/>
  <c r="Y142" i="3"/>
  <c r="X142" i="3"/>
  <c r="W142" i="3"/>
  <c r="V142" i="3"/>
  <c r="U142" i="3"/>
  <c r="T142" i="3"/>
  <c r="S142" i="3"/>
  <c r="R142" i="3"/>
  <c r="Q142" i="3"/>
  <c r="P142" i="3"/>
  <c r="AB37" i="48" s="1"/>
  <c r="O142" i="3"/>
  <c r="AA37" i="48" s="1"/>
  <c r="N142" i="3"/>
  <c r="Z37" i="48" s="1"/>
  <c r="M142" i="3"/>
  <c r="Y37" i="48" s="1"/>
  <c r="L142" i="3"/>
  <c r="X37" i="48" s="1"/>
  <c r="K142" i="3"/>
  <c r="W37" i="48" s="1"/>
  <c r="J142" i="3"/>
  <c r="V37" i="48" s="1"/>
  <c r="I142" i="3"/>
  <c r="H142" i="3"/>
  <c r="T37" i="48" s="1"/>
  <c r="Y141" i="3"/>
  <c r="X141" i="3"/>
  <c r="W141" i="3"/>
  <c r="V141" i="3"/>
  <c r="U141" i="3"/>
  <c r="T141" i="3"/>
  <c r="S141" i="3"/>
  <c r="R141" i="3"/>
  <c r="Q141" i="3"/>
  <c r="P141" i="3"/>
  <c r="AB181" i="48" s="1"/>
  <c r="O141" i="3"/>
  <c r="AA181" i="48" s="1"/>
  <c r="N141" i="3"/>
  <c r="Z181" i="48" s="1"/>
  <c r="M141" i="3"/>
  <c r="Y181" i="48" s="1"/>
  <c r="L141" i="3"/>
  <c r="X181" i="48" s="1"/>
  <c r="K141" i="3"/>
  <c r="W181" i="48" s="1"/>
  <c r="J141" i="3"/>
  <c r="V181" i="48" s="1"/>
  <c r="I141" i="3"/>
  <c r="H141" i="3"/>
  <c r="T181" i="48" s="1"/>
  <c r="Y140" i="3"/>
  <c r="X140" i="3"/>
  <c r="W140" i="3"/>
  <c r="V140" i="3"/>
  <c r="U140" i="3"/>
  <c r="T140" i="3"/>
  <c r="S140" i="3"/>
  <c r="R140" i="3"/>
  <c r="Q140" i="3"/>
  <c r="P140" i="3"/>
  <c r="AB16" i="48" s="1"/>
  <c r="O140" i="3"/>
  <c r="AA16" i="48" s="1"/>
  <c r="N140" i="3"/>
  <c r="Z16" i="48" s="1"/>
  <c r="M140" i="3"/>
  <c r="Y16" i="48" s="1"/>
  <c r="L140" i="3"/>
  <c r="X16" i="48" s="1"/>
  <c r="K140" i="3"/>
  <c r="W16" i="48" s="1"/>
  <c r="J140" i="3"/>
  <c r="V16" i="48" s="1"/>
  <c r="I140" i="3"/>
  <c r="H140" i="3"/>
  <c r="T16" i="48" s="1"/>
  <c r="Y139" i="3"/>
  <c r="X139" i="3"/>
  <c r="W139" i="3"/>
  <c r="V139" i="3"/>
  <c r="U139" i="3"/>
  <c r="T139" i="3"/>
  <c r="S139" i="3"/>
  <c r="R139" i="3"/>
  <c r="Q139" i="3"/>
  <c r="P139" i="3"/>
  <c r="AB98" i="48" s="1"/>
  <c r="O139" i="3"/>
  <c r="AA98" i="48" s="1"/>
  <c r="N139" i="3"/>
  <c r="Z98" i="48" s="1"/>
  <c r="M139" i="3"/>
  <c r="Y98" i="48" s="1"/>
  <c r="L139" i="3"/>
  <c r="X98" i="48" s="1"/>
  <c r="K139" i="3"/>
  <c r="W98" i="48" s="1"/>
  <c r="J139" i="3"/>
  <c r="V98" i="48" s="1"/>
  <c r="I139" i="3"/>
  <c r="H139" i="3"/>
  <c r="T98" i="48" s="1"/>
  <c r="Y138" i="3"/>
  <c r="X138" i="3"/>
  <c r="W138" i="3"/>
  <c r="V138" i="3"/>
  <c r="U138" i="3"/>
  <c r="T138" i="3"/>
  <c r="S138" i="3"/>
  <c r="R138" i="3"/>
  <c r="Q138" i="3"/>
  <c r="P138" i="3"/>
  <c r="AB103" i="48" s="1"/>
  <c r="O138" i="3"/>
  <c r="AA103" i="48" s="1"/>
  <c r="N138" i="3"/>
  <c r="Z103" i="48" s="1"/>
  <c r="M138" i="3"/>
  <c r="Y103" i="48" s="1"/>
  <c r="L138" i="3"/>
  <c r="X103" i="48" s="1"/>
  <c r="K138" i="3"/>
  <c r="W103" i="48" s="1"/>
  <c r="J138" i="3"/>
  <c r="V103" i="48" s="1"/>
  <c r="I138" i="3"/>
  <c r="H138" i="3"/>
  <c r="T103" i="48" s="1"/>
  <c r="Y137" i="3"/>
  <c r="X137" i="3"/>
  <c r="W137" i="3"/>
  <c r="V137" i="3"/>
  <c r="U137" i="3"/>
  <c r="T137" i="3"/>
  <c r="S137" i="3"/>
  <c r="R137" i="3"/>
  <c r="Q137" i="3"/>
  <c r="P137" i="3"/>
  <c r="AB146" i="48" s="1"/>
  <c r="O137" i="3"/>
  <c r="AA146" i="48" s="1"/>
  <c r="N137" i="3"/>
  <c r="Z146" i="48" s="1"/>
  <c r="M137" i="3"/>
  <c r="Y146" i="48" s="1"/>
  <c r="L137" i="3"/>
  <c r="X146" i="48" s="1"/>
  <c r="K137" i="3"/>
  <c r="W146" i="48" s="1"/>
  <c r="J137" i="3"/>
  <c r="V146" i="48" s="1"/>
  <c r="I137" i="3"/>
  <c r="H137" i="3"/>
  <c r="T146" i="48" s="1"/>
  <c r="Y136" i="3"/>
  <c r="X136" i="3"/>
  <c r="W136" i="3"/>
  <c r="V136" i="3"/>
  <c r="U136" i="3"/>
  <c r="T136" i="3"/>
  <c r="S136" i="3"/>
  <c r="R136" i="3"/>
  <c r="Q136" i="3"/>
  <c r="P136" i="3"/>
  <c r="AB133" i="48" s="1"/>
  <c r="O136" i="3"/>
  <c r="AA133" i="48" s="1"/>
  <c r="N136" i="3"/>
  <c r="Z133" i="48" s="1"/>
  <c r="M136" i="3"/>
  <c r="Y133" i="48" s="1"/>
  <c r="L136" i="3"/>
  <c r="X133" i="48" s="1"/>
  <c r="K136" i="3"/>
  <c r="W133" i="48" s="1"/>
  <c r="J136" i="3"/>
  <c r="V133" i="48" s="1"/>
  <c r="I136" i="3"/>
  <c r="H136" i="3"/>
  <c r="T133" i="48" s="1"/>
  <c r="Y135" i="3"/>
  <c r="X135" i="3"/>
  <c r="W135" i="3"/>
  <c r="V135" i="3"/>
  <c r="U135" i="3"/>
  <c r="T135" i="3"/>
  <c r="S135" i="3"/>
  <c r="R135" i="3"/>
  <c r="Q135" i="3"/>
  <c r="P135" i="3"/>
  <c r="AB155" i="48" s="1"/>
  <c r="O135" i="3"/>
  <c r="AA155" i="48" s="1"/>
  <c r="N135" i="3"/>
  <c r="Z155" i="48" s="1"/>
  <c r="M135" i="3"/>
  <c r="Y155" i="48" s="1"/>
  <c r="L135" i="3"/>
  <c r="X155" i="48" s="1"/>
  <c r="K135" i="3"/>
  <c r="W155" i="48" s="1"/>
  <c r="J135" i="3"/>
  <c r="V155" i="48" s="1"/>
  <c r="I135" i="3"/>
  <c r="H135" i="3"/>
  <c r="T155" i="48" s="1"/>
  <c r="Y134" i="3"/>
  <c r="X134" i="3"/>
  <c r="W134" i="3"/>
  <c r="V134" i="3"/>
  <c r="U134" i="3"/>
  <c r="T134" i="3"/>
  <c r="S134" i="3"/>
  <c r="R134" i="3"/>
  <c r="Q134" i="3"/>
  <c r="P134" i="3"/>
  <c r="AB50" i="48" s="1"/>
  <c r="O134" i="3"/>
  <c r="AA50" i="48" s="1"/>
  <c r="N134" i="3"/>
  <c r="Z50" i="48" s="1"/>
  <c r="M134" i="3"/>
  <c r="Y50" i="48" s="1"/>
  <c r="L134" i="3"/>
  <c r="X50" i="48" s="1"/>
  <c r="K134" i="3"/>
  <c r="W50" i="48" s="1"/>
  <c r="J134" i="3"/>
  <c r="V50" i="48" s="1"/>
  <c r="I134" i="3"/>
  <c r="H134" i="3"/>
  <c r="T50" i="48" s="1"/>
  <c r="Y133" i="3"/>
  <c r="X133" i="3"/>
  <c r="W133" i="3"/>
  <c r="V133" i="3"/>
  <c r="U133" i="3"/>
  <c r="T133" i="3"/>
  <c r="S133" i="3"/>
  <c r="R133" i="3"/>
  <c r="Q133" i="3"/>
  <c r="P133" i="3"/>
  <c r="AB214" i="48" s="1"/>
  <c r="O133" i="3"/>
  <c r="AA214" i="48" s="1"/>
  <c r="N133" i="3"/>
  <c r="Z214" i="48" s="1"/>
  <c r="M133" i="3"/>
  <c r="Y214" i="48" s="1"/>
  <c r="L133" i="3"/>
  <c r="X214" i="48" s="1"/>
  <c r="K133" i="3"/>
  <c r="W214" i="48" s="1"/>
  <c r="J133" i="3"/>
  <c r="V214" i="48" s="1"/>
  <c r="I133" i="3"/>
  <c r="H133" i="3"/>
  <c r="T214" i="48" s="1"/>
  <c r="Y132" i="3"/>
  <c r="X132" i="3"/>
  <c r="W132" i="3"/>
  <c r="V132" i="3"/>
  <c r="U132" i="3"/>
  <c r="T132" i="3"/>
  <c r="S132" i="3"/>
  <c r="R132" i="3"/>
  <c r="Q132" i="3"/>
  <c r="P132" i="3"/>
  <c r="AB39" i="48" s="1"/>
  <c r="O132" i="3"/>
  <c r="AA39" i="48" s="1"/>
  <c r="N132" i="3"/>
  <c r="Z39" i="48" s="1"/>
  <c r="M132" i="3"/>
  <c r="Y39" i="48" s="1"/>
  <c r="L132" i="3"/>
  <c r="X39" i="48" s="1"/>
  <c r="K132" i="3"/>
  <c r="W39" i="48" s="1"/>
  <c r="J132" i="3"/>
  <c r="V39" i="48" s="1"/>
  <c r="I132" i="3"/>
  <c r="H132" i="3"/>
  <c r="T39" i="48" s="1"/>
  <c r="Y131" i="3"/>
  <c r="X131" i="3"/>
  <c r="W131" i="3"/>
  <c r="V131" i="3"/>
  <c r="U131" i="3"/>
  <c r="T131" i="3"/>
  <c r="S131" i="3"/>
  <c r="R131" i="3"/>
  <c r="Q131" i="3"/>
  <c r="P131" i="3"/>
  <c r="AB38" i="48" s="1"/>
  <c r="O131" i="3"/>
  <c r="AA38" i="48" s="1"/>
  <c r="N131" i="3"/>
  <c r="Z38" i="48" s="1"/>
  <c r="M131" i="3"/>
  <c r="Y38" i="48" s="1"/>
  <c r="L131" i="3"/>
  <c r="X38" i="48" s="1"/>
  <c r="K131" i="3"/>
  <c r="W38" i="48" s="1"/>
  <c r="J131" i="3"/>
  <c r="V38" i="48" s="1"/>
  <c r="I131" i="3"/>
  <c r="H131" i="3"/>
  <c r="T38" i="48" s="1"/>
  <c r="Y130" i="3"/>
  <c r="X130" i="3"/>
  <c r="W130" i="3"/>
  <c r="V130" i="3"/>
  <c r="U130" i="3"/>
  <c r="T130" i="3"/>
  <c r="S130" i="3"/>
  <c r="R130" i="3"/>
  <c r="Q130" i="3"/>
  <c r="P130" i="3"/>
  <c r="AB124" i="48" s="1"/>
  <c r="O130" i="3"/>
  <c r="AA124" i="48" s="1"/>
  <c r="N130" i="3"/>
  <c r="Z124" i="48" s="1"/>
  <c r="M130" i="3"/>
  <c r="Y124" i="48" s="1"/>
  <c r="L130" i="3"/>
  <c r="X124" i="48" s="1"/>
  <c r="K130" i="3"/>
  <c r="W124" i="48" s="1"/>
  <c r="J130" i="3"/>
  <c r="V124" i="48" s="1"/>
  <c r="I130" i="3"/>
  <c r="H130" i="3"/>
  <c r="T124" i="48" s="1"/>
  <c r="Y129" i="3"/>
  <c r="X129" i="3"/>
  <c r="W129" i="3"/>
  <c r="V129" i="3"/>
  <c r="U129" i="3"/>
  <c r="T129" i="3"/>
  <c r="S129" i="3"/>
  <c r="R129" i="3"/>
  <c r="Q129" i="3"/>
  <c r="P129" i="3"/>
  <c r="AB11" i="48" s="1"/>
  <c r="O129" i="3"/>
  <c r="AA11" i="48" s="1"/>
  <c r="N129" i="3"/>
  <c r="Z11" i="48" s="1"/>
  <c r="M129" i="3"/>
  <c r="Y11" i="48" s="1"/>
  <c r="L129" i="3"/>
  <c r="X11" i="48" s="1"/>
  <c r="K129" i="3"/>
  <c r="W11" i="48" s="1"/>
  <c r="J129" i="3"/>
  <c r="V11" i="48" s="1"/>
  <c r="I129" i="3"/>
  <c r="H129" i="3"/>
  <c r="T11" i="48" s="1"/>
  <c r="Y128" i="3"/>
  <c r="X128" i="3"/>
  <c r="W128" i="3"/>
  <c r="V128" i="3"/>
  <c r="U128" i="3"/>
  <c r="T128" i="3"/>
  <c r="S128" i="3"/>
  <c r="R128" i="3"/>
  <c r="Q128" i="3"/>
  <c r="P128" i="3"/>
  <c r="AB12" i="48" s="1"/>
  <c r="O128" i="3"/>
  <c r="AA12" i="48" s="1"/>
  <c r="N128" i="3"/>
  <c r="Z12" i="48" s="1"/>
  <c r="M128" i="3"/>
  <c r="Y12" i="48" s="1"/>
  <c r="L128" i="3"/>
  <c r="X12" i="48" s="1"/>
  <c r="K128" i="3"/>
  <c r="W12" i="48" s="1"/>
  <c r="J128" i="3"/>
  <c r="V12" i="48" s="1"/>
  <c r="I128" i="3"/>
  <c r="H128" i="3"/>
  <c r="T12" i="48" s="1"/>
  <c r="Y127" i="3"/>
  <c r="X127" i="3"/>
  <c r="W127" i="3"/>
  <c r="V127" i="3"/>
  <c r="U127" i="3"/>
  <c r="T127" i="3"/>
  <c r="S127" i="3"/>
  <c r="R127" i="3"/>
  <c r="Q127" i="3"/>
  <c r="P127" i="3"/>
  <c r="AB53" i="48" s="1"/>
  <c r="O127" i="3"/>
  <c r="AA53" i="48" s="1"/>
  <c r="N127" i="3"/>
  <c r="Z53" i="48" s="1"/>
  <c r="M127" i="3"/>
  <c r="Y53" i="48" s="1"/>
  <c r="L127" i="3"/>
  <c r="X53" i="48" s="1"/>
  <c r="K127" i="3"/>
  <c r="W53" i="48" s="1"/>
  <c r="J127" i="3"/>
  <c r="V53" i="48" s="1"/>
  <c r="I127" i="3"/>
  <c r="H127" i="3"/>
  <c r="T53" i="48" s="1"/>
  <c r="Y126" i="3"/>
  <c r="X126" i="3"/>
  <c r="W126" i="3"/>
  <c r="V126" i="3"/>
  <c r="U126" i="3"/>
  <c r="T126" i="3"/>
  <c r="S126" i="3"/>
  <c r="R126" i="3"/>
  <c r="Q126" i="3"/>
  <c r="P126" i="3"/>
  <c r="AB4" i="48" s="1"/>
  <c r="O126" i="3"/>
  <c r="AA4" i="48" s="1"/>
  <c r="N126" i="3"/>
  <c r="Z4" i="48" s="1"/>
  <c r="M126" i="3"/>
  <c r="Y4" i="48" s="1"/>
  <c r="L126" i="3"/>
  <c r="X4" i="48" s="1"/>
  <c r="K126" i="3"/>
  <c r="W4" i="48" s="1"/>
  <c r="J126" i="3"/>
  <c r="V4" i="48" s="1"/>
  <c r="I126" i="3"/>
  <c r="H126" i="3"/>
  <c r="T4" i="48" s="1"/>
  <c r="Y125" i="3"/>
  <c r="X125" i="3"/>
  <c r="W125" i="3"/>
  <c r="V125" i="3"/>
  <c r="U125" i="3"/>
  <c r="T125" i="3"/>
  <c r="S125" i="3"/>
  <c r="R125" i="3"/>
  <c r="Q125" i="3"/>
  <c r="P125" i="3"/>
  <c r="AB195" i="48" s="1"/>
  <c r="O125" i="3"/>
  <c r="AA195" i="48" s="1"/>
  <c r="N125" i="3"/>
  <c r="Z195" i="48" s="1"/>
  <c r="M125" i="3"/>
  <c r="Y195" i="48" s="1"/>
  <c r="L125" i="3"/>
  <c r="X195" i="48" s="1"/>
  <c r="K125" i="3"/>
  <c r="W195" i="48" s="1"/>
  <c r="J125" i="3"/>
  <c r="V195" i="48" s="1"/>
  <c r="I125" i="3"/>
  <c r="H125" i="3"/>
  <c r="T195" i="48" s="1"/>
  <c r="Y124" i="3"/>
  <c r="X124" i="3"/>
  <c r="W124" i="3"/>
  <c r="V124" i="3"/>
  <c r="U124" i="3"/>
  <c r="T124" i="3"/>
  <c r="S124" i="3"/>
  <c r="R124" i="3"/>
  <c r="Q124" i="3"/>
  <c r="P124" i="3"/>
  <c r="AB132" i="48" s="1"/>
  <c r="O124" i="3"/>
  <c r="AA132" i="48" s="1"/>
  <c r="N124" i="3"/>
  <c r="Z132" i="48" s="1"/>
  <c r="M124" i="3"/>
  <c r="Y132" i="48" s="1"/>
  <c r="L124" i="3"/>
  <c r="X132" i="48" s="1"/>
  <c r="K124" i="3"/>
  <c r="W132" i="48" s="1"/>
  <c r="J124" i="3"/>
  <c r="V132" i="48" s="1"/>
  <c r="I124" i="3"/>
  <c r="H124" i="3"/>
  <c r="T132" i="48" s="1"/>
  <c r="Y123" i="3"/>
  <c r="X123" i="3"/>
  <c r="W123" i="3"/>
  <c r="V123" i="3"/>
  <c r="U123" i="3"/>
  <c r="T123" i="3"/>
  <c r="S123" i="3"/>
  <c r="R123" i="3"/>
  <c r="Q123" i="3"/>
  <c r="P123" i="3"/>
  <c r="AB40" i="48" s="1"/>
  <c r="O123" i="3"/>
  <c r="AA40" i="48" s="1"/>
  <c r="N123" i="3"/>
  <c r="Z40" i="48" s="1"/>
  <c r="M123" i="3"/>
  <c r="Y40" i="48" s="1"/>
  <c r="L123" i="3"/>
  <c r="X40" i="48" s="1"/>
  <c r="K123" i="3"/>
  <c r="W40" i="48" s="1"/>
  <c r="J123" i="3"/>
  <c r="V40" i="48" s="1"/>
  <c r="I123" i="3"/>
  <c r="H123" i="3"/>
  <c r="T40" i="48" s="1"/>
  <c r="Y122" i="3"/>
  <c r="X122" i="3"/>
  <c r="W122" i="3"/>
  <c r="V122" i="3"/>
  <c r="U122" i="3"/>
  <c r="T122" i="3"/>
  <c r="S122" i="3"/>
  <c r="R122" i="3"/>
  <c r="Q122" i="3"/>
  <c r="P122" i="3"/>
  <c r="AB116" i="48" s="1"/>
  <c r="O122" i="3"/>
  <c r="AA116" i="48" s="1"/>
  <c r="N122" i="3"/>
  <c r="Z116" i="48" s="1"/>
  <c r="M122" i="3"/>
  <c r="Y116" i="48" s="1"/>
  <c r="L122" i="3"/>
  <c r="X116" i="48" s="1"/>
  <c r="K122" i="3"/>
  <c r="W116" i="48" s="1"/>
  <c r="J122" i="3"/>
  <c r="V116" i="48" s="1"/>
  <c r="I122" i="3"/>
  <c r="H122" i="3"/>
  <c r="T116" i="48" s="1"/>
  <c r="Y121" i="3"/>
  <c r="X121" i="3"/>
  <c r="W121" i="3"/>
  <c r="V121" i="3"/>
  <c r="U121" i="3"/>
  <c r="T121" i="3"/>
  <c r="S121" i="3"/>
  <c r="R121" i="3"/>
  <c r="Q121" i="3"/>
  <c r="P121" i="3"/>
  <c r="AB164" i="48" s="1"/>
  <c r="O121" i="3"/>
  <c r="AA164" i="48" s="1"/>
  <c r="N121" i="3"/>
  <c r="Z164" i="48" s="1"/>
  <c r="M121" i="3"/>
  <c r="Y164" i="48" s="1"/>
  <c r="L121" i="3"/>
  <c r="X164" i="48" s="1"/>
  <c r="K121" i="3"/>
  <c r="W164" i="48" s="1"/>
  <c r="J121" i="3"/>
  <c r="V164" i="48" s="1"/>
  <c r="I121" i="3"/>
  <c r="H121" i="3"/>
  <c r="T164" i="48" s="1"/>
  <c r="Y120" i="3"/>
  <c r="X120" i="3"/>
  <c r="W120" i="3"/>
  <c r="V120" i="3"/>
  <c r="U120" i="3"/>
  <c r="T120" i="3"/>
  <c r="S120" i="3"/>
  <c r="R120" i="3"/>
  <c r="Q120" i="3"/>
  <c r="P120" i="3"/>
  <c r="AB166" i="48" s="1"/>
  <c r="O120" i="3"/>
  <c r="AA166" i="48" s="1"/>
  <c r="N120" i="3"/>
  <c r="Z166" i="48" s="1"/>
  <c r="M120" i="3"/>
  <c r="Y166" i="48" s="1"/>
  <c r="L120" i="3"/>
  <c r="X166" i="48" s="1"/>
  <c r="K120" i="3"/>
  <c r="W166" i="48" s="1"/>
  <c r="J120" i="3"/>
  <c r="V166" i="48" s="1"/>
  <c r="I120" i="3"/>
  <c r="H120" i="3"/>
  <c r="T166" i="48" s="1"/>
  <c r="Y119" i="3"/>
  <c r="X119" i="3"/>
  <c r="W119" i="3"/>
  <c r="V119" i="3"/>
  <c r="U119" i="3"/>
  <c r="T119" i="3"/>
  <c r="S119" i="3"/>
  <c r="R119" i="3"/>
  <c r="Q119" i="3"/>
  <c r="P119" i="3"/>
  <c r="AB121" i="48" s="1"/>
  <c r="O119" i="3"/>
  <c r="AA121" i="48" s="1"/>
  <c r="N119" i="3"/>
  <c r="Z121" i="48" s="1"/>
  <c r="M119" i="3"/>
  <c r="Y121" i="48" s="1"/>
  <c r="L119" i="3"/>
  <c r="X121" i="48" s="1"/>
  <c r="K119" i="3"/>
  <c r="W121" i="48" s="1"/>
  <c r="J119" i="3"/>
  <c r="V121" i="48" s="1"/>
  <c r="I119" i="3"/>
  <c r="H119" i="3"/>
  <c r="T121" i="48" s="1"/>
  <c r="Y118" i="3"/>
  <c r="X118" i="3"/>
  <c r="W118" i="3"/>
  <c r="V118" i="3"/>
  <c r="U118" i="3"/>
  <c r="T118" i="3"/>
  <c r="S118" i="3"/>
  <c r="R118" i="3"/>
  <c r="Q118" i="3"/>
  <c r="P118" i="3"/>
  <c r="AB108" i="48" s="1"/>
  <c r="O118" i="3"/>
  <c r="AA108" i="48" s="1"/>
  <c r="N118" i="3"/>
  <c r="Z108" i="48" s="1"/>
  <c r="M118" i="3"/>
  <c r="Y108" i="48" s="1"/>
  <c r="L118" i="3"/>
  <c r="X108" i="48" s="1"/>
  <c r="K118" i="3"/>
  <c r="W108" i="48" s="1"/>
  <c r="J118" i="3"/>
  <c r="V108" i="48" s="1"/>
  <c r="I118" i="3"/>
  <c r="H118" i="3"/>
  <c r="T108" i="48" s="1"/>
  <c r="Y117" i="3"/>
  <c r="X117" i="3"/>
  <c r="W117" i="3"/>
  <c r="V117" i="3"/>
  <c r="U117" i="3"/>
  <c r="T117" i="3"/>
  <c r="S117" i="3"/>
  <c r="R117" i="3"/>
  <c r="Q117" i="3"/>
  <c r="P117" i="3"/>
  <c r="AB83" i="48" s="1"/>
  <c r="O117" i="3"/>
  <c r="AA83" i="48" s="1"/>
  <c r="N117" i="3"/>
  <c r="Z83" i="48" s="1"/>
  <c r="M117" i="3"/>
  <c r="Y83" i="48" s="1"/>
  <c r="L117" i="3"/>
  <c r="X83" i="48" s="1"/>
  <c r="K117" i="3"/>
  <c r="W83" i="48" s="1"/>
  <c r="J117" i="3"/>
  <c r="V83" i="48" s="1"/>
  <c r="I117" i="3"/>
  <c r="H117" i="3"/>
  <c r="T83" i="48" s="1"/>
  <c r="Y116" i="3"/>
  <c r="X116" i="3"/>
  <c r="W116" i="3"/>
  <c r="V116" i="3"/>
  <c r="U116" i="3"/>
  <c r="T116" i="3"/>
  <c r="S116" i="3"/>
  <c r="R116" i="3"/>
  <c r="Q116" i="3"/>
  <c r="P116" i="3"/>
  <c r="AB42" i="48" s="1"/>
  <c r="O116" i="3"/>
  <c r="AA42" i="48" s="1"/>
  <c r="N116" i="3"/>
  <c r="Z42" i="48" s="1"/>
  <c r="M116" i="3"/>
  <c r="Y42" i="48" s="1"/>
  <c r="L116" i="3"/>
  <c r="X42" i="48" s="1"/>
  <c r="K116" i="3"/>
  <c r="W42" i="48" s="1"/>
  <c r="J116" i="3"/>
  <c r="V42" i="48" s="1"/>
  <c r="I116" i="3"/>
  <c r="H116" i="3"/>
  <c r="T42" i="48" s="1"/>
  <c r="Y115" i="3"/>
  <c r="X115" i="3"/>
  <c r="W115" i="3"/>
  <c r="V115" i="3"/>
  <c r="U115" i="3"/>
  <c r="T115" i="3"/>
  <c r="S115" i="3"/>
  <c r="R115" i="3"/>
  <c r="Q115" i="3"/>
  <c r="P115" i="3"/>
  <c r="AB22" i="48" s="1"/>
  <c r="O115" i="3"/>
  <c r="AA22" i="48" s="1"/>
  <c r="N115" i="3"/>
  <c r="Z22" i="48" s="1"/>
  <c r="M115" i="3"/>
  <c r="Y22" i="48" s="1"/>
  <c r="L115" i="3"/>
  <c r="X22" i="48" s="1"/>
  <c r="K115" i="3"/>
  <c r="W22" i="48" s="1"/>
  <c r="J115" i="3"/>
  <c r="V22" i="48" s="1"/>
  <c r="I115" i="3"/>
  <c r="H115" i="3"/>
  <c r="T22" i="48" s="1"/>
  <c r="Y114" i="3"/>
  <c r="X114" i="3"/>
  <c r="W114" i="3"/>
  <c r="V114" i="3"/>
  <c r="U114" i="3"/>
  <c r="T114" i="3"/>
  <c r="S114" i="3"/>
  <c r="R114" i="3"/>
  <c r="Q114" i="3"/>
  <c r="P114" i="3"/>
  <c r="AB210" i="48" s="1"/>
  <c r="O114" i="3"/>
  <c r="AA210" i="48" s="1"/>
  <c r="N114" i="3"/>
  <c r="Z210" i="48" s="1"/>
  <c r="M114" i="3"/>
  <c r="Y210" i="48" s="1"/>
  <c r="L114" i="3"/>
  <c r="X210" i="48" s="1"/>
  <c r="K114" i="3"/>
  <c r="W210" i="48" s="1"/>
  <c r="J114" i="3"/>
  <c r="V210" i="48" s="1"/>
  <c r="I114" i="3"/>
  <c r="H114" i="3"/>
  <c r="T210" i="48" s="1"/>
  <c r="Y113" i="3"/>
  <c r="X113" i="3"/>
  <c r="W113" i="3"/>
  <c r="V113" i="3"/>
  <c r="U113" i="3"/>
  <c r="T113" i="3"/>
  <c r="S113" i="3"/>
  <c r="R113" i="3"/>
  <c r="Q113" i="3"/>
  <c r="P113" i="3"/>
  <c r="AB223" i="48" s="1"/>
  <c r="O113" i="3"/>
  <c r="AA223" i="48" s="1"/>
  <c r="N113" i="3"/>
  <c r="Z223" i="48" s="1"/>
  <c r="M113" i="3"/>
  <c r="Y223" i="48" s="1"/>
  <c r="L113" i="3"/>
  <c r="X223" i="48" s="1"/>
  <c r="K113" i="3"/>
  <c r="W223" i="48" s="1"/>
  <c r="J113" i="3"/>
  <c r="V223" i="48" s="1"/>
  <c r="I113" i="3"/>
  <c r="H113" i="3"/>
  <c r="T223" i="48" s="1"/>
  <c r="Y112" i="3"/>
  <c r="X112" i="3"/>
  <c r="W112" i="3"/>
  <c r="V112" i="3"/>
  <c r="U112" i="3"/>
  <c r="T112" i="3"/>
  <c r="S112" i="3"/>
  <c r="R112" i="3"/>
  <c r="Q112" i="3"/>
  <c r="P112" i="3"/>
  <c r="AB77" i="48" s="1"/>
  <c r="O112" i="3"/>
  <c r="AA77" i="48" s="1"/>
  <c r="N112" i="3"/>
  <c r="Z77" i="48" s="1"/>
  <c r="M112" i="3"/>
  <c r="Y77" i="48" s="1"/>
  <c r="L112" i="3"/>
  <c r="X77" i="48" s="1"/>
  <c r="K112" i="3"/>
  <c r="W77" i="48" s="1"/>
  <c r="J112" i="3"/>
  <c r="V77" i="48" s="1"/>
  <c r="I112" i="3"/>
  <c r="H112" i="3"/>
  <c r="T77" i="48" s="1"/>
  <c r="Y111" i="3"/>
  <c r="X111" i="3"/>
  <c r="W111" i="3"/>
  <c r="V111" i="3"/>
  <c r="U111" i="3"/>
  <c r="T111" i="3"/>
  <c r="S111" i="3"/>
  <c r="R111" i="3"/>
  <c r="Q111" i="3"/>
  <c r="P111" i="3"/>
  <c r="AB159" i="48" s="1"/>
  <c r="O111" i="3"/>
  <c r="AA159" i="48" s="1"/>
  <c r="N111" i="3"/>
  <c r="Z159" i="48" s="1"/>
  <c r="M111" i="3"/>
  <c r="Y159" i="48" s="1"/>
  <c r="L111" i="3"/>
  <c r="X159" i="48" s="1"/>
  <c r="K111" i="3"/>
  <c r="W159" i="48" s="1"/>
  <c r="J111" i="3"/>
  <c r="V159" i="48" s="1"/>
  <c r="I111" i="3"/>
  <c r="H111" i="3"/>
  <c r="T159" i="48" s="1"/>
  <c r="Y110" i="3"/>
  <c r="X110" i="3"/>
  <c r="W110" i="3"/>
  <c r="V110" i="3"/>
  <c r="U110" i="3"/>
  <c r="T110" i="3"/>
  <c r="S110" i="3"/>
  <c r="R110" i="3"/>
  <c r="Q110" i="3"/>
  <c r="P110" i="3"/>
  <c r="AB89" i="48" s="1"/>
  <c r="O110" i="3"/>
  <c r="AA89" i="48" s="1"/>
  <c r="N110" i="3"/>
  <c r="Z89" i="48" s="1"/>
  <c r="M110" i="3"/>
  <c r="Y89" i="48" s="1"/>
  <c r="L110" i="3"/>
  <c r="X89" i="48" s="1"/>
  <c r="K110" i="3"/>
  <c r="W89" i="48" s="1"/>
  <c r="J110" i="3"/>
  <c r="V89" i="48" s="1"/>
  <c r="I110" i="3"/>
  <c r="H110" i="3"/>
  <c r="T89" i="48" s="1"/>
  <c r="Y109" i="3"/>
  <c r="X109" i="3"/>
  <c r="W109" i="3"/>
  <c r="V109" i="3"/>
  <c r="U109" i="3"/>
  <c r="T109" i="3"/>
  <c r="S109" i="3"/>
  <c r="R109" i="3"/>
  <c r="Q109" i="3"/>
  <c r="P109" i="3"/>
  <c r="AB136" i="48" s="1"/>
  <c r="O109" i="3"/>
  <c r="AA136" i="48" s="1"/>
  <c r="N109" i="3"/>
  <c r="Z136" i="48" s="1"/>
  <c r="M109" i="3"/>
  <c r="Y136" i="48" s="1"/>
  <c r="L109" i="3"/>
  <c r="X136" i="48" s="1"/>
  <c r="K109" i="3"/>
  <c r="W136" i="48" s="1"/>
  <c r="J109" i="3"/>
  <c r="V136" i="48" s="1"/>
  <c r="I109" i="3"/>
  <c r="H109" i="3"/>
  <c r="T136" i="48" s="1"/>
  <c r="Y108" i="3"/>
  <c r="X108" i="3"/>
  <c r="W108" i="3"/>
  <c r="V108" i="3"/>
  <c r="U108" i="3"/>
  <c r="T108" i="3"/>
  <c r="S108" i="3"/>
  <c r="R108" i="3"/>
  <c r="Q108" i="3"/>
  <c r="P108" i="3"/>
  <c r="AB171" i="48" s="1"/>
  <c r="O108" i="3"/>
  <c r="AA171" i="48" s="1"/>
  <c r="N108" i="3"/>
  <c r="Z171" i="48" s="1"/>
  <c r="M108" i="3"/>
  <c r="Y171" i="48" s="1"/>
  <c r="L108" i="3"/>
  <c r="X171" i="48" s="1"/>
  <c r="K108" i="3"/>
  <c r="W171" i="48" s="1"/>
  <c r="J108" i="3"/>
  <c r="V171" i="48" s="1"/>
  <c r="I108" i="3"/>
  <c r="H108" i="3"/>
  <c r="T171" i="48" s="1"/>
  <c r="Y107" i="3"/>
  <c r="X107" i="3"/>
  <c r="W107" i="3"/>
  <c r="V107" i="3"/>
  <c r="U107" i="3"/>
  <c r="T107" i="3"/>
  <c r="S107" i="3"/>
  <c r="R107" i="3"/>
  <c r="Q107" i="3"/>
  <c r="P107" i="3"/>
  <c r="AB151" i="48" s="1"/>
  <c r="O107" i="3"/>
  <c r="AA151" i="48" s="1"/>
  <c r="N107" i="3"/>
  <c r="Z151" i="48" s="1"/>
  <c r="M107" i="3"/>
  <c r="Y151" i="48" s="1"/>
  <c r="L107" i="3"/>
  <c r="X151" i="48" s="1"/>
  <c r="K107" i="3"/>
  <c r="W151" i="48" s="1"/>
  <c r="J107" i="3"/>
  <c r="V151" i="48" s="1"/>
  <c r="I107" i="3"/>
  <c r="H107" i="3"/>
  <c r="T151" i="48" s="1"/>
  <c r="Y106" i="3"/>
  <c r="X106" i="3"/>
  <c r="W106" i="3"/>
  <c r="V106" i="3"/>
  <c r="U106" i="3"/>
  <c r="T106" i="3"/>
  <c r="S106" i="3"/>
  <c r="R106" i="3"/>
  <c r="Q106" i="3"/>
  <c r="P106" i="3"/>
  <c r="AB117" i="48" s="1"/>
  <c r="O106" i="3"/>
  <c r="AA117" i="48" s="1"/>
  <c r="N106" i="3"/>
  <c r="Z117" i="48" s="1"/>
  <c r="M106" i="3"/>
  <c r="Y117" i="48" s="1"/>
  <c r="L106" i="3"/>
  <c r="X117" i="48" s="1"/>
  <c r="K106" i="3"/>
  <c r="W117" i="48" s="1"/>
  <c r="J106" i="3"/>
  <c r="V117" i="48" s="1"/>
  <c r="I106" i="3"/>
  <c r="H106" i="3"/>
  <c r="T117" i="48" s="1"/>
  <c r="Y105" i="3"/>
  <c r="X105" i="3"/>
  <c r="W105" i="3"/>
  <c r="V105" i="3"/>
  <c r="U105" i="3"/>
  <c r="T105" i="3"/>
  <c r="S105" i="3"/>
  <c r="R105" i="3"/>
  <c r="Q105" i="3"/>
  <c r="P105" i="3"/>
  <c r="AB102" i="48" s="1"/>
  <c r="O105" i="3"/>
  <c r="AA102" i="48" s="1"/>
  <c r="N105" i="3"/>
  <c r="Z102" i="48" s="1"/>
  <c r="M105" i="3"/>
  <c r="Y102" i="48" s="1"/>
  <c r="L105" i="3"/>
  <c r="X102" i="48" s="1"/>
  <c r="K105" i="3"/>
  <c r="W102" i="48" s="1"/>
  <c r="J105" i="3"/>
  <c r="V102" i="48" s="1"/>
  <c r="I105" i="3"/>
  <c r="H105" i="3"/>
  <c r="T102" i="48" s="1"/>
  <c r="Y104" i="3"/>
  <c r="X104" i="3"/>
  <c r="W104" i="3"/>
  <c r="V104" i="3"/>
  <c r="U104" i="3"/>
  <c r="T104" i="3"/>
  <c r="S104" i="3"/>
  <c r="R104" i="3"/>
  <c r="Q104" i="3"/>
  <c r="P104" i="3"/>
  <c r="AB28" i="48" s="1"/>
  <c r="O104" i="3"/>
  <c r="AA28" i="48" s="1"/>
  <c r="N104" i="3"/>
  <c r="Z28" i="48" s="1"/>
  <c r="M104" i="3"/>
  <c r="Y28" i="48" s="1"/>
  <c r="L104" i="3"/>
  <c r="X28" i="48" s="1"/>
  <c r="K104" i="3"/>
  <c r="W28" i="48" s="1"/>
  <c r="J104" i="3"/>
  <c r="V28" i="48" s="1"/>
  <c r="I104" i="3"/>
  <c r="H104" i="3"/>
  <c r="T28" i="48" s="1"/>
  <c r="Y103" i="3"/>
  <c r="X103" i="3"/>
  <c r="W103" i="3"/>
  <c r="V103" i="3"/>
  <c r="U103" i="3"/>
  <c r="T103" i="3"/>
  <c r="S103" i="3"/>
  <c r="R103" i="3"/>
  <c r="Q103" i="3"/>
  <c r="P103" i="3"/>
  <c r="AB152" i="48" s="1"/>
  <c r="O103" i="3"/>
  <c r="AA152" i="48" s="1"/>
  <c r="N103" i="3"/>
  <c r="Z152" i="48" s="1"/>
  <c r="M103" i="3"/>
  <c r="Y152" i="48" s="1"/>
  <c r="L103" i="3"/>
  <c r="X152" i="48" s="1"/>
  <c r="K103" i="3"/>
  <c r="W152" i="48" s="1"/>
  <c r="J103" i="3"/>
  <c r="V152" i="48" s="1"/>
  <c r="I103" i="3"/>
  <c r="H103" i="3"/>
  <c r="T152" i="48" s="1"/>
  <c r="Y102" i="3"/>
  <c r="X102" i="3"/>
  <c r="W102" i="3"/>
  <c r="V102" i="3"/>
  <c r="U102" i="3"/>
  <c r="T102" i="3"/>
  <c r="S102" i="3"/>
  <c r="R102" i="3"/>
  <c r="Q102" i="3"/>
  <c r="P102" i="3"/>
  <c r="AB163" i="48" s="1"/>
  <c r="O102" i="3"/>
  <c r="AA163" i="48" s="1"/>
  <c r="N102" i="3"/>
  <c r="Z163" i="48" s="1"/>
  <c r="M102" i="3"/>
  <c r="Y163" i="48" s="1"/>
  <c r="L102" i="3"/>
  <c r="X163" i="48" s="1"/>
  <c r="K102" i="3"/>
  <c r="W163" i="48" s="1"/>
  <c r="J102" i="3"/>
  <c r="V163" i="48" s="1"/>
  <c r="I102" i="3"/>
  <c r="H102" i="3"/>
  <c r="T163" i="48" s="1"/>
  <c r="Y101" i="3"/>
  <c r="X101" i="3"/>
  <c r="W101" i="3"/>
  <c r="V101" i="3"/>
  <c r="U101" i="3"/>
  <c r="T101" i="3"/>
  <c r="S101" i="3"/>
  <c r="R101" i="3"/>
  <c r="Q101" i="3"/>
  <c r="P101" i="3"/>
  <c r="AB173" i="48" s="1"/>
  <c r="O101" i="3"/>
  <c r="AA173" i="48" s="1"/>
  <c r="N101" i="3"/>
  <c r="Z173" i="48" s="1"/>
  <c r="M101" i="3"/>
  <c r="Y173" i="48" s="1"/>
  <c r="L101" i="3"/>
  <c r="X173" i="48" s="1"/>
  <c r="K101" i="3"/>
  <c r="W173" i="48" s="1"/>
  <c r="J101" i="3"/>
  <c r="V173" i="48" s="1"/>
  <c r="I101" i="3"/>
  <c r="H101" i="3"/>
  <c r="T173" i="48" s="1"/>
  <c r="Y100" i="3"/>
  <c r="X100" i="3"/>
  <c r="W100" i="3"/>
  <c r="V100" i="3"/>
  <c r="U100" i="3"/>
  <c r="T100" i="3"/>
  <c r="S100" i="3"/>
  <c r="R100" i="3"/>
  <c r="Q100" i="3"/>
  <c r="P100" i="3"/>
  <c r="AB172" i="48" s="1"/>
  <c r="O100" i="3"/>
  <c r="AA172" i="48" s="1"/>
  <c r="N100" i="3"/>
  <c r="Z172" i="48" s="1"/>
  <c r="M100" i="3"/>
  <c r="Y172" i="48" s="1"/>
  <c r="L100" i="3"/>
  <c r="X172" i="48" s="1"/>
  <c r="K100" i="3"/>
  <c r="W172" i="48" s="1"/>
  <c r="J100" i="3"/>
  <c r="V172" i="48" s="1"/>
  <c r="I100" i="3"/>
  <c r="H100" i="3"/>
  <c r="T172" i="48" s="1"/>
  <c r="Y99" i="3"/>
  <c r="X99" i="3"/>
  <c r="W99" i="3"/>
  <c r="V99" i="3"/>
  <c r="U99" i="3"/>
  <c r="T99" i="3"/>
  <c r="S99" i="3"/>
  <c r="R99" i="3"/>
  <c r="Q99" i="3"/>
  <c r="P99" i="3"/>
  <c r="AB222" i="48" s="1"/>
  <c r="O99" i="3"/>
  <c r="AA222" i="48" s="1"/>
  <c r="N99" i="3"/>
  <c r="Z222" i="48" s="1"/>
  <c r="M99" i="3"/>
  <c r="Y222" i="48" s="1"/>
  <c r="L99" i="3"/>
  <c r="X222" i="48" s="1"/>
  <c r="K99" i="3"/>
  <c r="W222" i="48" s="1"/>
  <c r="J99" i="3"/>
  <c r="V222" i="48" s="1"/>
  <c r="I99" i="3"/>
  <c r="H99" i="3"/>
  <c r="T222" i="48" s="1"/>
  <c r="Y98" i="3"/>
  <c r="X98" i="3"/>
  <c r="W98" i="3"/>
  <c r="V98" i="3"/>
  <c r="U98" i="3"/>
  <c r="T98" i="3"/>
  <c r="S98" i="3"/>
  <c r="R98" i="3"/>
  <c r="Q98" i="3"/>
  <c r="P98" i="3"/>
  <c r="AB123" i="48" s="1"/>
  <c r="O98" i="3"/>
  <c r="AA123" i="48" s="1"/>
  <c r="N98" i="3"/>
  <c r="Z123" i="48" s="1"/>
  <c r="M98" i="3"/>
  <c r="Y123" i="48" s="1"/>
  <c r="L98" i="3"/>
  <c r="X123" i="48" s="1"/>
  <c r="K98" i="3"/>
  <c r="W123" i="48" s="1"/>
  <c r="J98" i="3"/>
  <c r="V123" i="48" s="1"/>
  <c r="I98" i="3"/>
  <c r="H98" i="3"/>
  <c r="T123" i="48" s="1"/>
  <c r="Y97" i="3"/>
  <c r="X97" i="3"/>
  <c r="W97" i="3"/>
  <c r="V97" i="3"/>
  <c r="U97" i="3"/>
  <c r="T97" i="3"/>
  <c r="S97" i="3"/>
  <c r="R97" i="3"/>
  <c r="Q97" i="3"/>
  <c r="P97" i="3"/>
  <c r="AB115" i="48" s="1"/>
  <c r="O97" i="3"/>
  <c r="AA115" i="48" s="1"/>
  <c r="N97" i="3"/>
  <c r="Z115" i="48" s="1"/>
  <c r="M97" i="3"/>
  <c r="Y115" i="48" s="1"/>
  <c r="L97" i="3"/>
  <c r="X115" i="48" s="1"/>
  <c r="K97" i="3"/>
  <c r="W115" i="48" s="1"/>
  <c r="J97" i="3"/>
  <c r="V115" i="48" s="1"/>
  <c r="I97" i="3"/>
  <c r="H97" i="3"/>
  <c r="T115" i="48" s="1"/>
  <c r="Y96" i="3"/>
  <c r="X96" i="3"/>
  <c r="W96" i="3"/>
  <c r="V96" i="3"/>
  <c r="U96" i="3"/>
  <c r="T96" i="3"/>
  <c r="S96" i="3"/>
  <c r="R96" i="3"/>
  <c r="Q96" i="3"/>
  <c r="P96" i="3"/>
  <c r="AB114" i="48" s="1"/>
  <c r="O96" i="3"/>
  <c r="AA114" i="48" s="1"/>
  <c r="N96" i="3"/>
  <c r="Z114" i="48" s="1"/>
  <c r="M96" i="3"/>
  <c r="Y114" i="48" s="1"/>
  <c r="L96" i="3"/>
  <c r="X114" i="48" s="1"/>
  <c r="K96" i="3"/>
  <c r="W114" i="48" s="1"/>
  <c r="J96" i="3"/>
  <c r="V114" i="48" s="1"/>
  <c r="I96" i="3"/>
  <c r="H96" i="3"/>
  <c r="T114" i="48" s="1"/>
  <c r="Y95" i="3"/>
  <c r="X95" i="3"/>
  <c r="W95" i="3"/>
  <c r="V95" i="3"/>
  <c r="U95" i="3"/>
  <c r="T95" i="3"/>
  <c r="S95" i="3"/>
  <c r="R95" i="3"/>
  <c r="Q95" i="3"/>
  <c r="P95" i="3"/>
  <c r="AB95" i="48" s="1"/>
  <c r="O95" i="3"/>
  <c r="AA95" i="48" s="1"/>
  <c r="N95" i="3"/>
  <c r="Z95" i="48" s="1"/>
  <c r="M95" i="3"/>
  <c r="Y95" i="48" s="1"/>
  <c r="L95" i="3"/>
  <c r="X95" i="48" s="1"/>
  <c r="K95" i="3"/>
  <c r="W95" i="48" s="1"/>
  <c r="J95" i="3"/>
  <c r="V95" i="48" s="1"/>
  <c r="I95" i="3"/>
  <c r="H95" i="3"/>
  <c r="T95" i="48" s="1"/>
  <c r="Y94" i="3"/>
  <c r="X94" i="3"/>
  <c r="W94" i="3"/>
  <c r="V94" i="3"/>
  <c r="U94" i="3"/>
  <c r="T94" i="3"/>
  <c r="S94" i="3"/>
  <c r="R94" i="3"/>
  <c r="Q94" i="3"/>
  <c r="P94" i="3"/>
  <c r="AB198" i="48" s="1"/>
  <c r="O94" i="3"/>
  <c r="AA198" i="48" s="1"/>
  <c r="N94" i="3"/>
  <c r="Z198" i="48" s="1"/>
  <c r="M94" i="3"/>
  <c r="Y198" i="48" s="1"/>
  <c r="L94" i="3"/>
  <c r="X198" i="48" s="1"/>
  <c r="K94" i="3"/>
  <c r="W198" i="48" s="1"/>
  <c r="J94" i="3"/>
  <c r="V198" i="48" s="1"/>
  <c r="I94" i="3"/>
  <c r="H94" i="3"/>
  <c r="T198" i="48" s="1"/>
  <c r="Y93" i="3"/>
  <c r="X93" i="3"/>
  <c r="W93" i="3"/>
  <c r="V93" i="3"/>
  <c r="U93" i="3"/>
  <c r="T93" i="3"/>
  <c r="S93" i="3"/>
  <c r="R93" i="3"/>
  <c r="Q93" i="3"/>
  <c r="P93" i="3"/>
  <c r="AB104" i="48" s="1"/>
  <c r="O93" i="3"/>
  <c r="AA104" i="48" s="1"/>
  <c r="N93" i="3"/>
  <c r="Z104" i="48" s="1"/>
  <c r="M93" i="3"/>
  <c r="Y104" i="48" s="1"/>
  <c r="L93" i="3"/>
  <c r="X104" i="48" s="1"/>
  <c r="K93" i="3"/>
  <c r="W104" i="48" s="1"/>
  <c r="J93" i="3"/>
  <c r="V104" i="48" s="1"/>
  <c r="I93" i="3"/>
  <c r="U104" i="48" s="1"/>
  <c r="H93" i="3"/>
  <c r="Y92" i="3"/>
  <c r="X92" i="3"/>
  <c r="W92" i="3"/>
  <c r="V92" i="3"/>
  <c r="U92" i="3"/>
  <c r="T92" i="3"/>
  <c r="S92" i="3"/>
  <c r="R92" i="3"/>
  <c r="Q92" i="3"/>
  <c r="P92" i="3"/>
  <c r="AB71" i="48" s="1"/>
  <c r="O92" i="3"/>
  <c r="AA71" i="48" s="1"/>
  <c r="N92" i="3"/>
  <c r="Z71" i="48" s="1"/>
  <c r="M92" i="3"/>
  <c r="Y71" i="48" s="1"/>
  <c r="L92" i="3"/>
  <c r="X71" i="48" s="1"/>
  <c r="K92" i="3"/>
  <c r="W71" i="48" s="1"/>
  <c r="J92" i="3"/>
  <c r="V71" i="48" s="1"/>
  <c r="I92" i="3"/>
  <c r="U71" i="48" s="1"/>
  <c r="H92" i="3"/>
  <c r="Y91" i="3"/>
  <c r="X91" i="3"/>
  <c r="W91" i="3"/>
  <c r="V91" i="3"/>
  <c r="U91" i="3"/>
  <c r="T91" i="3"/>
  <c r="S91" i="3"/>
  <c r="R91" i="3"/>
  <c r="Q91" i="3"/>
  <c r="P91" i="3"/>
  <c r="AB59" i="48" s="1"/>
  <c r="O91" i="3"/>
  <c r="AA59" i="48" s="1"/>
  <c r="N91" i="3"/>
  <c r="Z59" i="48" s="1"/>
  <c r="M91" i="3"/>
  <c r="Y59" i="48" s="1"/>
  <c r="L91" i="3"/>
  <c r="X59" i="48" s="1"/>
  <c r="K91" i="3"/>
  <c r="W59" i="48" s="1"/>
  <c r="J91" i="3"/>
  <c r="V59" i="48" s="1"/>
  <c r="I91" i="3"/>
  <c r="U59" i="48" s="1"/>
  <c r="H91" i="3"/>
  <c r="Y90" i="3"/>
  <c r="X90" i="3"/>
  <c r="W90" i="3"/>
  <c r="V90" i="3"/>
  <c r="U90" i="3"/>
  <c r="T90" i="3"/>
  <c r="S90" i="3"/>
  <c r="R90" i="3"/>
  <c r="Q90" i="3"/>
  <c r="P90" i="3"/>
  <c r="AB189" i="48" s="1"/>
  <c r="O90" i="3"/>
  <c r="AA189" i="48" s="1"/>
  <c r="N90" i="3"/>
  <c r="Z189" i="48" s="1"/>
  <c r="M90" i="3"/>
  <c r="Y189" i="48" s="1"/>
  <c r="L90" i="3"/>
  <c r="X189" i="48" s="1"/>
  <c r="K90" i="3"/>
  <c r="W189" i="48" s="1"/>
  <c r="J90" i="3"/>
  <c r="V189" i="48" s="1"/>
  <c r="I90" i="3"/>
  <c r="U189" i="48" s="1"/>
  <c r="H90" i="3"/>
  <c r="Y89" i="3"/>
  <c r="X89" i="3"/>
  <c r="W89" i="3"/>
  <c r="V89" i="3"/>
  <c r="U89" i="3"/>
  <c r="T89" i="3"/>
  <c r="S89" i="3"/>
  <c r="R89" i="3"/>
  <c r="Q89" i="3"/>
  <c r="P89" i="3"/>
  <c r="AB21" i="48" s="1"/>
  <c r="O89" i="3"/>
  <c r="AA21" i="48" s="1"/>
  <c r="N89" i="3"/>
  <c r="Z21" i="48" s="1"/>
  <c r="M89" i="3"/>
  <c r="Y21" i="48" s="1"/>
  <c r="L89" i="3"/>
  <c r="X21" i="48" s="1"/>
  <c r="K89" i="3"/>
  <c r="W21" i="48" s="1"/>
  <c r="J89" i="3"/>
  <c r="V21" i="48" s="1"/>
  <c r="I89" i="3"/>
  <c r="U21" i="48" s="1"/>
  <c r="H89" i="3"/>
  <c r="Y88" i="3"/>
  <c r="X88" i="3"/>
  <c r="W88" i="3"/>
  <c r="V88" i="3"/>
  <c r="U88" i="3"/>
  <c r="T88" i="3"/>
  <c r="S88" i="3"/>
  <c r="R88" i="3"/>
  <c r="Q88" i="3"/>
  <c r="P88" i="3"/>
  <c r="AB93" i="48" s="1"/>
  <c r="O88" i="3"/>
  <c r="AA93" i="48" s="1"/>
  <c r="N88" i="3"/>
  <c r="Z93" i="48" s="1"/>
  <c r="M88" i="3"/>
  <c r="Y93" i="48" s="1"/>
  <c r="L88" i="3"/>
  <c r="X93" i="48" s="1"/>
  <c r="K88" i="3"/>
  <c r="W93" i="48" s="1"/>
  <c r="J88" i="3"/>
  <c r="V93" i="48" s="1"/>
  <c r="I88" i="3"/>
  <c r="U93" i="48" s="1"/>
  <c r="H88" i="3"/>
  <c r="Y87" i="3"/>
  <c r="X87" i="3"/>
  <c r="W87" i="3"/>
  <c r="V87" i="3"/>
  <c r="U87" i="3"/>
  <c r="T87" i="3"/>
  <c r="S87" i="3"/>
  <c r="R87" i="3"/>
  <c r="Q87" i="3"/>
  <c r="P87" i="3"/>
  <c r="AB55" i="48" s="1"/>
  <c r="O87" i="3"/>
  <c r="AA55" i="48" s="1"/>
  <c r="N87" i="3"/>
  <c r="Z55" i="48" s="1"/>
  <c r="M87" i="3"/>
  <c r="Y55" i="48" s="1"/>
  <c r="L87" i="3"/>
  <c r="X55" i="48" s="1"/>
  <c r="K87" i="3"/>
  <c r="W55" i="48" s="1"/>
  <c r="J87" i="3"/>
  <c r="V55" i="48" s="1"/>
  <c r="I87" i="3"/>
  <c r="U55" i="48" s="1"/>
  <c r="H87" i="3"/>
  <c r="Y86" i="3"/>
  <c r="X86" i="3"/>
  <c r="W86" i="3"/>
  <c r="V86" i="3"/>
  <c r="U86" i="3"/>
  <c r="T86" i="3"/>
  <c r="S86" i="3"/>
  <c r="R86" i="3"/>
  <c r="Q86" i="3"/>
  <c r="P86" i="3"/>
  <c r="AB32" i="48" s="1"/>
  <c r="O86" i="3"/>
  <c r="AA32" i="48" s="1"/>
  <c r="N86" i="3"/>
  <c r="Z32" i="48" s="1"/>
  <c r="M86" i="3"/>
  <c r="Y32" i="48" s="1"/>
  <c r="L86" i="3"/>
  <c r="X32" i="48" s="1"/>
  <c r="K86" i="3"/>
  <c r="W32" i="48" s="1"/>
  <c r="J86" i="3"/>
  <c r="V32" i="48" s="1"/>
  <c r="I86" i="3"/>
  <c r="U32" i="48" s="1"/>
  <c r="H86" i="3"/>
  <c r="Y85" i="3"/>
  <c r="X85" i="3"/>
  <c r="W85" i="3"/>
  <c r="V85" i="3"/>
  <c r="U85" i="3"/>
  <c r="T85" i="3"/>
  <c r="S85" i="3"/>
  <c r="R85" i="3"/>
  <c r="Q85" i="3"/>
  <c r="P85" i="3"/>
  <c r="AB175" i="48" s="1"/>
  <c r="O85" i="3"/>
  <c r="AA175" i="48" s="1"/>
  <c r="N85" i="3"/>
  <c r="Z175" i="48" s="1"/>
  <c r="M85" i="3"/>
  <c r="Y175" i="48" s="1"/>
  <c r="L85" i="3"/>
  <c r="X175" i="48" s="1"/>
  <c r="K85" i="3"/>
  <c r="W175" i="48" s="1"/>
  <c r="J85" i="3"/>
  <c r="V175" i="48" s="1"/>
  <c r="I85" i="3"/>
  <c r="U175" i="48" s="1"/>
  <c r="H85" i="3"/>
  <c r="Y84" i="3"/>
  <c r="X84" i="3"/>
  <c r="W84" i="3"/>
  <c r="V84" i="3"/>
  <c r="U84" i="3"/>
  <c r="T84" i="3"/>
  <c r="S84" i="3"/>
  <c r="R84" i="3"/>
  <c r="Q84" i="3"/>
  <c r="P84" i="3"/>
  <c r="AB238" i="48" s="1"/>
  <c r="O84" i="3"/>
  <c r="AA238" i="48" s="1"/>
  <c r="N84" i="3"/>
  <c r="Z238" i="48" s="1"/>
  <c r="M84" i="3"/>
  <c r="Y238" i="48" s="1"/>
  <c r="L84" i="3"/>
  <c r="X238" i="48" s="1"/>
  <c r="K84" i="3"/>
  <c r="W238" i="48" s="1"/>
  <c r="J84" i="3"/>
  <c r="V238" i="48" s="1"/>
  <c r="I84" i="3"/>
  <c r="U238" i="48" s="1"/>
  <c r="H84" i="3"/>
  <c r="Y83" i="3"/>
  <c r="X83" i="3"/>
  <c r="W83" i="3"/>
  <c r="V83" i="3"/>
  <c r="U83" i="3"/>
  <c r="T83" i="3"/>
  <c r="S83" i="3"/>
  <c r="R83" i="3"/>
  <c r="Q83" i="3"/>
  <c r="P83" i="3"/>
  <c r="AB2" i="48" s="1"/>
  <c r="O83" i="3"/>
  <c r="AA2" i="48" s="1"/>
  <c r="N83" i="3"/>
  <c r="Z2" i="48" s="1"/>
  <c r="M83" i="3"/>
  <c r="Y2" i="48" s="1"/>
  <c r="L83" i="3"/>
  <c r="X2" i="48" s="1"/>
  <c r="K83" i="3"/>
  <c r="W2" i="48" s="1"/>
  <c r="J83" i="3"/>
  <c r="V2" i="48" s="1"/>
  <c r="I83" i="3"/>
  <c r="U2" i="48" s="1"/>
  <c r="H83" i="3"/>
  <c r="Y82" i="3"/>
  <c r="X82" i="3"/>
  <c r="W82" i="3"/>
  <c r="V82" i="3"/>
  <c r="U82" i="3"/>
  <c r="T82" i="3"/>
  <c r="S82" i="3"/>
  <c r="R82" i="3"/>
  <c r="Q82" i="3"/>
  <c r="P82" i="3"/>
  <c r="AB35" i="48" s="1"/>
  <c r="O82" i="3"/>
  <c r="AA35" i="48" s="1"/>
  <c r="N82" i="3"/>
  <c r="Z35" i="48" s="1"/>
  <c r="M82" i="3"/>
  <c r="Y35" i="48" s="1"/>
  <c r="L82" i="3"/>
  <c r="X35" i="48" s="1"/>
  <c r="K82" i="3"/>
  <c r="W35" i="48" s="1"/>
  <c r="J82" i="3"/>
  <c r="V35" i="48" s="1"/>
  <c r="I82" i="3"/>
  <c r="U35" i="48" s="1"/>
  <c r="H82" i="3"/>
  <c r="Y81" i="3"/>
  <c r="X81" i="3"/>
  <c r="W81" i="3"/>
  <c r="V81" i="3"/>
  <c r="U81" i="3"/>
  <c r="T81" i="3"/>
  <c r="S81" i="3"/>
  <c r="R81" i="3"/>
  <c r="Q81" i="3"/>
  <c r="P81" i="3"/>
  <c r="AB3" i="48" s="1"/>
  <c r="O81" i="3"/>
  <c r="AA3" i="48" s="1"/>
  <c r="N81" i="3"/>
  <c r="Z3" i="48" s="1"/>
  <c r="M81" i="3"/>
  <c r="Y3" i="48" s="1"/>
  <c r="L81" i="3"/>
  <c r="X3" i="48" s="1"/>
  <c r="K81" i="3"/>
  <c r="W3" i="48" s="1"/>
  <c r="J81" i="3"/>
  <c r="V3" i="48" s="1"/>
  <c r="I81" i="3"/>
  <c r="U3" i="48" s="1"/>
  <c r="H81" i="3"/>
  <c r="Y80" i="3"/>
  <c r="X80" i="3"/>
  <c r="W80" i="3"/>
  <c r="V80" i="3"/>
  <c r="U80" i="3"/>
  <c r="T80" i="3"/>
  <c r="S80" i="3"/>
  <c r="R80" i="3"/>
  <c r="Q80" i="3"/>
  <c r="P80" i="3"/>
  <c r="AB13" i="48" s="1"/>
  <c r="O80" i="3"/>
  <c r="AA13" i="48" s="1"/>
  <c r="N80" i="3"/>
  <c r="Z13" i="48" s="1"/>
  <c r="M80" i="3"/>
  <c r="Y13" i="48" s="1"/>
  <c r="L80" i="3"/>
  <c r="X13" i="48" s="1"/>
  <c r="K80" i="3"/>
  <c r="W13" i="48" s="1"/>
  <c r="J80" i="3"/>
  <c r="V13" i="48" s="1"/>
  <c r="I80" i="3"/>
  <c r="U13" i="48" s="1"/>
  <c r="H80" i="3"/>
  <c r="Y79" i="3"/>
  <c r="X79" i="3"/>
  <c r="W79" i="3"/>
  <c r="V79" i="3"/>
  <c r="U79" i="3"/>
  <c r="T79" i="3"/>
  <c r="S79" i="3"/>
  <c r="R79" i="3"/>
  <c r="Q79" i="3"/>
  <c r="P79" i="3"/>
  <c r="AB57" i="48" s="1"/>
  <c r="O79" i="3"/>
  <c r="AA57" i="48" s="1"/>
  <c r="N79" i="3"/>
  <c r="Z57" i="48" s="1"/>
  <c r="M79" i="3"/>
  <c r="Y57" i="48" s="1"/>
  <c r="L79" i="3"/>
  <c r="X57" i="48" s="1"/>
  <c r="K79" i="3"/>
  <c r="W57" i="48" s="1"/>
  <c r="J79" i="3"/>
  <c r="V57" i="48" s="1"/>
  <c r="I79" i="3"/>
  <c r="U57" i="48" s="1"/>
  <c r="H79" i="3"/>
  <c r="Y78" i="3"/>
  <c r="X78" i="3"/>
  <c r="W78" i="3"/>
  <c r="V78" i="3"/>
  <c r="U78" i="3"/>
  <c r="T78" i="3"/>
  <c r="S78" i="3"/>
  <c r="R78" i="3"/>
  <c r="Q78" i="3"/>
  <c r="P78" i="3"/>
  <c r="AB26" i="48" s="1"/>
  <c r="O78" i="3"/>
  <c r="AA26" i="48" s="1"/>
  <c r="N78" i="3"/>
  <c r="Z26" i="48" s="1"/>
  <c r="M78" i="3"/>
  <c r="Y26" i="48" s="1"/>
  <c r="L78" i="3"/>
  <c r="X26" i="48" s="1"/>
  <c r="K78" i="3"/>
  <c r="W26" i="48" s="1"/>
  <c r="J78" i="3"/>
  <c r="V26" i="48" s="1"/>
  <c r="I78" i="3"/>
  <c r="U26" i="48" s="1"/>
  <c r="H78" i="3"/>
  <c r="Y77" i="3"/>
  <c r="X77" i="3"/>
  <c r="W77" i="3"/>
  <c r="V77" i="3"/>
  <c r="U77" i="3"/>
  <c r="T77" i="3"/>
  <c r="S77" i="3"/>
  <c r="R77" i="3"/>
  <c r="Q77" i="3"/>
  <c r="P77" i="3"/>
  <c r="AB129" i="48" s="1"/>
  <c r="O77" i="3"/>
  <c r="AA129" i="48" s="1"/>
  <c r="N77" i="3"/>
  <c r="Z129" i="48" s="1"/>
  <c r="M77" i="3"/>
  <c r="Y129" i="48" s="1"/>
  <c r="L77" i="3"/>
  <c r="X129" i="48" s="1"/>
  <c r="K77" i="3"/>
  <c r="W129" i="48" s="1"/>
  <c r="J77" i="3"/>
  <c r="V129" i="48" s="1"/>
  <c r="I77" i="3"/>
  <c r="U129" i="48" s="1"/>
  <c r="H77" i="3"/>
  <c r="Y76" i="3"/>
  <c r="X76" i="3"/>
  <c r="W76" i="3"/>
  <c r="V76" i="3"/>
  <c r="U76" i="3"/>
  <c r="T76" i="3"/>
  <c r="S76" i="3"/>
  <c r="R76" i="3"/>
  <c r="Q76" i="3"/>
  <c r="P76" i="3"/>
  <c r="AB70" i="48" s="1"/>
  <c r="O76" i="3"/>
  <c r="AA70" i="48" s="1"/>
  <c r="N76" i="3"/>
  <c r="Z70" i="48" s="1"/>
  <c r="M76" i="3"/>
  <c r="Y70" i="48" s="1"/>
  <c r="L76" i="3"/>
  <c r="X70" i="48" s="1"/>
  <c r="K76" i="3"/>
  <c r="W70" i="48" s="1"/>
  <c r="J76" i="3"/>
  <c r="V70" i="48" s="1"/>
  <c r="I76" i="3"/>
  <c r="U70" i="48" s="1"/>
  <c r="H76" i="3"/>
  <c r="Y75" i="3"/>
  <c r="X75" i="3"/>
  <c r="W75" i="3"/>
  <c r="V75" i="3"/>
  <c r="U75" i="3"/>
  <c r="T75" i="3"/>
  <c r="S75" i="3"/>
  <c r="R75" i="3"/>
  <c r="Q75" i="3"/>
  <c r="P75" i="3"/>
  <c r="AB82" i="48" s="1"/>
  <c r="O75" i="3"/>
  <c r="AA82" i="48" s="1"/>
  <c r="N75" i="3"/>
  <c r="Z82" i="48" s="1"/>
  <c r="M75" i="3"/>
  <c r="Y82" i="48" s="1"/>
  <c r="L75" i="3"/>
  <c r="X82" i="48" s="1"/>
  <c r="K75" i="3"/>
  <c r="W82" i="48" s="1"/>
  <c r="J75" i="3"/>
  <c r="V82" i="48" s="1"/>
  <c r="I75" i="3"/>
  <c r="U82" i="48" s="1"/>
  <c r="H75" i="3"/>
  <c r="Y74" i="3"/>
  <c r="X74" i="3"/>
  <c r="W74" i="3"/>
  <c r="V74" i="3"/>
  <c r="U74" i="3"/>
  <c r="T74" i="3"/>
  <c r="S74" i="3"/>
  <c r="R74" i="3"/>
  <c r="Q74" i="3"/>
  <c r="P74" i="3"/>
  <c r="AB162" i="48" s="1"/>
  <c r="O74" i="3"/>
  <c r="AA162" i="48" s="1"/>
  <c r="N74" i="3"/>
  <c r="Z162" i="48" s="1"/>
  <c r="M74" i="3"/>
  <c r="Y162" i="48" s="1"/>
  <c r="L74" i="3"/>
  <c r="X162" i="48" s="1"/>
  <c r="K74" i="3"/>
  <c r="W162" i="48" s="1"/>
  <c r="J74" i="3"/>
  <c r="V162" i="48" s="1"/>
  <c r="I74" i="3"/>
  <c r="U162" i="48" s="1"/>
  <c r="H74" i="3"/>
  <c r="Y73" i="3"/>
  <c r="X73" i="3"/>
  <c r="W73" i="3"/>
  <c r="V73" i="3"/>
  <c r="U73" i="3"/>
  <c r="T73" i="3"/>
  <c r="S73" i="3"/>
  <c r="R73" i="3"/>
  <c r="Q73" i="3"/>
  <c r="P73" i="3"/>
  <c r="AB101" i="48" s="1"/>
  <c r="O73" i="3"/>
  <c r="AA101" i="48" s="1"/>
  <c r="N73" i="3"/>
  <c r="Z101" i="48" s="1"/>
  <c r="M73" i="3"/>
  <c r="Y101" i="48" s="1"/>
  <c r="L73" i="3"/>
  <c r="X101" i="48" s="1"/>
  <c r="K73" i="3"/>
  <c r="W101" i="48" s="1"/>
  <c r="J73" i="3"/>
  <c r="V101" i="48" s="1"/>
  <c r="I73" i="3"/>
  <c r="U101" i="48" s="1"/>
  <c r="H73" i="3"/>
  <c r="Y72" i="3"/>
  <c r="X72" i="3"/>
  <c r="W72" i="3"/>
  <c r="V72" i="3"/>
  <c r="U72" i="3"/>
  <c r="T72" i="3"/>
  <c r="S72" i="3"/>
  <c r="R72" i="3"/>
  <c r="Q72" i="3"/>
  <c r="P72" i="3"/>
  <c r="AB17" i="48" s="1"/>
  <c r="O72" i="3"/>
  <c r="AA17" i="48" s="1"/>
  <c r="N72" i="3"/>
  <c r="Z17" i="48" s="1"/>
  <c r="M72" i="3"/>
  <c r="Y17" i="48" s="1"/>
  <c r="L72" i="3"/>
  <c r="X17" i="48" s="1"/>
  <c r="K72" i="3"/>
  <c r="W17" i="48" s="1"/>
  <c r="J72" i="3"/>
  <c r="V17" i="48" s="1"/>
  <c r="I72" i="3"/>
  <c r="U17" i="48" s="1"/>
  <c r="H72" i="3"/>
  <c r="Y71" i="3"/>
  <c r="X71" i="3"/>
  <c r="W71" i="3"/>
  <c r="V71" i="3"/>
  <c r="U71" i="3"/>
  <c r="T71" i="3"/>
  <c r="S71" i="3"/>
  <c r="R71" i="3"/>
  <c r="Q71" i="3"/>
  <c r="P71" i="3"/>
  <c r="AB99" i="48" s="1"/>
  <c r="O71" i="3"/>
  <c r="AA99" i="48" s="1"/>
  <c r="N71" i="3"/>
  <c r="Z99" i="48" s="1"/>
  <c r="M71" i="3"/>
  <c r="Y99" i="48" s="1"/>
  <c r="L71" i="3"/>
  <c r="X99" i="48" s="1"/>
  <c r="K71" i="3"/>
  <c r="W99" i="48" s="1"/>
  <c r="J71" i="3"/>
  <c r="V99" i="48" s="1"/>
  <c r="I71" i="3"/>
  <c r="U99" i="48" s="1"/>
  <c r="H71" i="3"/>
  <c r="Y70" i="3"/>
  <c r="X70" i="3"/>
  <c r="W70" i="3"/>
  <c r="V70" i="3"/>
  <c r="U70" i="3"/>
  <c r="T70" i="3"/>
  <c r="S70" i="3"/>
  <c r="R70" i="3"/>
  <c r="Q70" i="3"/>
  <c r="P70" i="3"/>
  <c r="AB110" i="48" s="1"/>
  <c r="O70" i="3"/>
  <c r="AA110" i="48" s="1"/>
  <c r="N70" i="3"/>
  <c r="Z110" i="48" s="1"/>
  <c r="M70" i="3"/>
  <c r="Y110" i="48" s="1"/>
  <c r="L70" i="3"/>
  <c r="X110" i="48" s="1"/>
  <c r="K70" i="3"/>
  <c r="W110" i="48" s="1"/>
  <c r="J70" i="3"/>
  <c r="V110" i="48" s="1"/>
  <c r="I70" i="3"/>
  <c r="U110" i="48" s="1"/>
  <c r="H70" i="3"/>
  <c r="Y69" i="3"/>
  <c r="X69" i="3"/>
  <c r="W69" i="3"/>
  <c r="V69" i="3"/>
  <c r="U69" i="3"/>
  <c r="T69" i="3"/>
  <c r="S69" i="3"/>
  <c r="R69" i="3"/>
  <c r="Q69" i="3"/>
  <c r="P69" i="3"/>
  <c r="AB169" i="48" s="1"/>
  <c r="O69" i="3"/>
  <c r="AA169" i="48" s="1"/>
  <c r="N69" i="3"/>
  <c r="Z169" i="48" s="1"/>
  <c r="M69" i="3"/>
  <c r="Y169" i="48" s="1"/>
  <c r="L69" i="3"/>
  <c r="X169" i="48" s="1"/>
  <c r="K69" i="3"/>
  <c r="W169" i="48" s="1"/>
  <c r="J69" i="3"/>
  <c r="V169" i="48" s="1"/>
  <c r="I69" i="3"/>
  <c r="U169" i="48" s="1"/>
  <c r="H69" i="3"/>
  <c r="Y68" i="3"/>
  <c r="X68" i="3"/>
  <c r="W68" i="3"/>
  <c r="V68" i="3"/>
  <c r="U68" i="3"/>
  <c r="T68" i="3"/>
  <c r="S68" i="3"/>
  <c r="R68" i="3"/>
  <c r="Q68" i="3"/>
  <c r="P68" i="3"/>
  <c r="AB45" i="48" s="1"/>
  <c r="O68" i="3"/>
  <c r="AA45" i="48" s="1"/>
  <c r="N68" i="3"/>
  <c r="Z45" i="48" s="1"/>
  <c r="M68" i="3"/>
  <c r="Y45" i="48" s="1"/>
  <c r="L68" i="3"/>
  <c r="X45" i="48" s="1"/>
  <c r="K68" i="3"/>
  <c r="W45" i="48" s="1"/>
  <c r="J68" i="3"/>
  <c r="V45" i="48" s="1"/>
  <c r="I68" i="3"/>
  <c r="U45" i="48" s="1"/>
  <c r="H68" i="3"/>
  <c r="Y67" i="3"/>
  <c r="X67" i="3"/>
  <c r="W67" i="3"/>
  <c r="V67" i="3"/>
  <c r="U67" i="3"/>
  <c r="T67" i="3"/>
  <c r="S67" i="3"/>
  <c r="R67" i="3"/>
  <c r="Q67" i="3"/>
  <c r="P67" i="3"/>
  <c r="AB80" i="48" s="1"/>
  <c r="O67" i="3"/>
  <c r="AA80" i="48" s="1"/>
  <c r="N67" i="3"/>
  <c r="Z80" i="48" s="1"/>
  <c r="M67" i="3"/>
  <c r="Y80" i="48" s="1"/>
  <c r="L67" i="3"/>
  <c r="X80" i="48" s="1"/>
  <c r="K67" i="3"/>
  <c r="W80" i="48" s="1"/>
  <c r="J67" i="3"/>
  <c r="V80" i="48" s="1"/>
  <c r="I67" i="3"/>
  <c r="U80" i="48" s="1"/>
  <c r="H67" i="3"/>
  <c r="Y66" i="3"/>
  <c r="X66" i="3"/>
  <c r="W66" i="3"/>
  <c r="V66" i="3"/>
  <c r="U66" i="3"/>
  <c r="T66" i="3"/>
  <c r="S66" i="3"/>
  <c r="R66" i="3"/>
  <c r="Q66" i="3"/>
  <c r="P66" i="3"/>
  <c r="AB160" i="48" s="1"/>
  <c r="O66" i="3"/>
  <c r="AA160" i="48" s="1"/>
  <c r="N66" i="3"/>
  <c r="Z160" i="48" s="1"/>
  <c r="M66" i="3"/>
  <c r="Y160" i="48" s="1"/>
  <c r="L66" i="3"/>
  <c r="X160" i="48" s="1"/>
  <c r="K66" i="3"/>
  <c r="W160" i="48" s="1"/>
  <c r="J66" i="3"/>
  <c r="V160" i="48" s="1"/>
  <c r="I66" i="3"/>
  <c r="U160" i="48" s="1"/>
  <c r="H66" i="3"/>
  <c r="Y65" i="3"/>
  <c r="X65" i="3"/>
  <c r="W65" i="3"/>
  <c r="V65" i="3"/>
  <c r="U65" i="3"/>
  <c r="T65" i="3"/>
  <c r="S65" i="3"/>
  <c r="R65" i="3"/>
  <c r="Q65" i="3"/>
  <c r="P65" i="3"/>
  <c r="AB9" i="48" s="1"/>
  <c r="O65" i="3"/>
  <c r="AA9" i="48" s="1"/>
  <c r="N65" i="3"/>
  <c r="Z9" i="48" s="1"/>
  <c r="M65" i="3"/>
  <c r="Y9" i="48" s="1"/>
  <c r="L65" i="3"/>
  <c r="X9" i="48" s="1"/>
  <c r="K65" i="3"/>
  <c r="W9" i="48" s="1"/>
  <c r="J65" i="3"/>
  <c r="V9" i="48" s="1"/>
  <c r="I65" i="3"/>
  <c r="U9" i="48" s="1"/>
  <c r="H65" i="3"/>
  <c r="Y64" i="3"/>
  <c r="X64" i="3"/>
  <c r="W64" i="3"/>
  <c r="V64" i="3"/>
  <c r="U64" i="3"/>
  <c r="T64" i="3"/>
  <c r="S64" i="3"/>
  <c r="R64" i="3"/>
  <c r="Q64" i="3"/>
  <c r="P64" i="3"/>
  <c r="AB33" i="48" s="1"/>
  <c r="O64" i="3"/>
  <c r="AA33" i="48" s="1"/>
  <c r="N64" i="3"/>
  <c r="Z33" i="48" s="1"/>
  <c r="M64" i="3"/>
  <c r="Y33" i="48" s="1"/>
  <c r="L64" i="3"/>
  <c r="X33" i="48" s="1"/>
  <c r="K64" i="3"/>
  <c r="W33" i="48" s="1"/>
  <c r="J64" i="3"/>
  <c r="V33" i="48" s="1"/>
  <c r="I64" i="3"/>
  <c r="U33" i="48" s="1"/>
  <c r="H64" i="3"/>
  <c r="Y63" i="3"/>
  <c r="X63" i="3"/>
  <c r="W63" i="3"/>
  <c r="V63" i="3"/>
  <c r="U63" i="3"/>
  <c r="T63" i="3"/>
  <c r="S63" i="3"/>
  <c r="R63" i="3"/>
  <c r="Q63" i="3"/>
  <c r="P63" i="3"/>
  <c r="AB23" i="48" s="1"/>
  <c r="O63" i="3"/>
  <c r="AA23" i="48" s="1"/>
  <c r="N63" i="3"/>
  <c r="Z23" i="48" s="1"/>
  <c r="M63" i="3"/>
  <c r="Y23" i="48" s="1"/>
  <c r="L63" i="3"/>
  <c r="X23" i="48" s="1"/>
  <c r="K63" i="3"/>
  <c r="W23" i="48" s="1"/>
  <c r="J63" i="3"/>
  <c r="V23" i="48" s="1"/>
  <c r="I63" i="3"/>
  <c r="U23" i="48" s="1"/>
  <c r="H63" i="3"/>
  <c r="Y62" i="3"/>
  <c r="X62" i="3"/>
  <c r="W62" i="3"/>
  <c r="V62" i="3"/>
  <c r="U62" i="3"/>
  <c r="T62" i="3"/>
  <c r="S62" i="3"/>
  <c r="R62" i="3"/>
  <c r="Q62" i="3"/>
  <c r="P62" i="3"/>
  <c r="AB52" i="48" s="1"/>
  <c r="O62" i="3"/>
  <c r="AA52" i="48" s="1"/>
  <c r="N62" i="3"/>
  <c r="Z52" i="48" s="1"/>
  <c r="M62" i="3"/>
  <c r="Y52" i="48" s="1"/>
  <c r="L62" i="3"/>
  <c r="X52" i="48" s="1"/>
  <c r="K62" i="3"/>
  <c r="W52" i="48" s="1"/>
  <c r="J62" i="3"/>
  <c r="V52" i="48" s="1"/>
  <c r="I62" i="3"/>
  <c r="U52" i="48" s="1"/>
  <c r="H62" i="3"/>
  <c r="Y61" i="3"/>
  <c r="X61" i="3"/>
  <c r="W61" i="3"/>
  <c r="V61" i="3"/>
  <c r="U61" i="3"/>
  <c r="T61" i="3"/>
  <c r="S61" i="3"/>
  <c r="R61" i="3"/>
  <c r="Q61" i="3"/>
  <c r="P61" i="3"/>
  <c r="AB69" i="48" s="1"/>
  <c r="O61" i="3"/>
  <c r="AA69" i="48" s="1"/>
  <c r="N61" i="3"/>
  <c r="Z69" i="48" s="1"/>
  <c r="M61" i="3"/>
  <c r="Y69" i="48" s="1"/>
  <c r="L61" i="3"/>
  <c r="X69" i="48" s="1"/>
  <c r="K61" i="3"/>
  <c r="W69" i="48" s="1"/>
  <c r="J61" i="3"/>
  <c r="V69" i="48" s="1"/>
  <c r="I61" i="3"/>
  <c r="U69" i="48" s="1"/>
  <c r="H61" i="3"/>
  <c r="Y60" i="3"/>
  <c r="X60" i="3"/>
  <c r="W60" i="3"/>
  <c r="V60" i="3"/>
  <c r="U60" i="3"/>
  <c r="T60" i="3"/>
  <c r="S60" i="3"/>
  <c r="R60" i="3"/>
  <c r="Q60" i="3"/>
  <c r="P60" i="3"/>
  <c r="AB61" i="48" s="1"/>
  <c r="O60" i="3"/>
  <c r="AA61" i="48" s="1"/>
  <c r="N60" i="3"/>
  <c r="Z61" i="48" s="1"/>
  <c r="M60" i="3"/>
  <c r="Y61" i="48" s="1"/>
  <c r="L60" i="3"/>
  <c r="X61" i="48" s="1"/>
  <c r="K60" i="3"/>
  <c r="W61" i="48" s="1"/>
  <c r="J60" i="3"/>
  <c r="V61" i="48" s="1"/>
  <c r="I60" i="3"/>
  <c r="U61" i="48" s="1"/>
  <c r="H60" i="3"/>
  <c r="Y59" i="3"/>
  <c r="X59" i="3"/>
  <c r="W59" i="3"/>
  <c r="V59" i="3"/>
  <c r="U59" i="3"/>
  <c r="T59" i="3"/>
  <c r="S59" i="3"/>
  <c r="R59" i="3"/>
  <c r="Q59" i="3"/>
  <c r="P59" i="3"/>
  <c r="AB7" i="48" s="1"/>
  <c r="O59" i="3"/>
  <c r="AA7" i="48" s="1"/>
  <c r="N59" i="3"/>
  <c r="Z7" i="48" s="1"/>
  <c r="M59" i="3"/>
  <c r="Y7" i="48" s="1"/>
  <c r="L59" i="3"/>
  <c r="X7" i="48" s="1"/>
  <c r="K59" i="3"/>
  <c r="W7" i="48" s="1"/>
  <c r="J59" i="3"/>
  <c r="V7" i="48" s="1"/>
  <c r="I59" i="3"/>
  <c r="U7" i="48" s="1"/>
  <c r="H59" i="3"/>
  <c r="Y58" i="3"/>
  <c r="X58" i="3"/>
  <c r="W58" i="3"/>
  <c r="V58" i="3"/>
  <c r="U58" i="3"/>
  <c r="T58" i="3"/>
  <c r="S58" i="3"/>
  <c r="R58" i="3"/>
  <c r="Q58" i="3"/>
  <c r="P58" i="3"/>
  <c r="AB119" i="48" s="1"/>
  <c r="O58" i="3"/>
  <c r="AA119" i="48" s="1"/>
  <c r="N58" i="3"/>
  <c r="Z119" i="48" s="1"/>
  <c r="M58" i="3"/>
  <c r="Y119" i="48" s="1"/>
  <c r="L58" i="3"/>
  <c r="X119" i="48" s="1"/>
  <c r="K58" i="3"/>
  <c r="W119" i="48" s="1"/>
  <c r="J58" i="3"/>
  <c r="V119" i="48" s="1"/>
  <c r="I58" i="3"/>
  <c r="U119" i="48" s="1"/>
  <c r="H58" i="3"/>
  <c r="Y57" i="3"/>
  <c r="X57" i="3"/>
  <c r="W57" i="3"/>
  <c r="V57" i="3"/>
  <c r="U57" i="3"/>
  <c r="T57" i="3"/>
  <c r="S57" i="3"/>
  <c r="R57" i="3"/>
  <c r="Q57" i="3"/>
  <c r="P57" i="3"/>
  <c r="AB8" i="48" s="1"/>
  <c r="O57" i="3"/>
  <c r="AA8" i="48" s="1"/>
  <c r="N57" i="3"/>
  <c r="Z8" i="48" s="1"/>
  <c r="M57" i="3"/>
  <c r="Y8" i="48" s="1"/>
  <c r="L57" i="3"/>
  <c r="X8" i="48" s="1"/>
  <c r="K57" i="3"/>
  <c r="W8" i="48" s="1"/>
  <c r="J57" i="3"/>
  <c r="V8" i="48" s="1"/>
  <c r="I57" i="3"/>
  <c r="U8" i="48" s="1"/>
  <c r="H57" i="3"/>
  <c r="Y56" i="3"/>
  <c r="X56" i="3"/>
  <c r="W56" i="3"/>
  <c r="V56" i="3"/>
  <c r="U56" i="3"/>
  <c r="T56" i="3"/>
  <c r="S56" i="3"/>
  <c r="R56" i="3"/>
  <c r="Q56" i="3"/>
  <c r="P56" i="3"/>
  <c r="AB79" i="48" s="1"/>
  <c r="O56" i="3"/>
  <c r="AA79" i="48" s="1"/>
  <c r="N56" i="3"/>
  <c r="Z79" i="48" s="1"/>
  <c r="M56" i="3"/>
  <c r="Y79" i="48" s="1"/>
  <c r="L56" i="3"/>
  <c r="X79" i="48" s="1"/>
  <c r="K56" i="3"/>
  <c r="W79" i="48" s="1"/>
  <c r="J56" i="3"/>
  <c r="V79" i="48" s="1"/>
  <c r="I56" i="3"/>
  <c r="U79" i="48" s="1"/>
  <c r="H56" i="3"/>
  <c r="Y55" i="3"/>
  <c r="X55" i="3"/>
  <c r="W55" i="3"/>
  <c r="V55" i="3"/>
  <c r="U55" i="3"/>
  <c r="T55" i="3"/>
  <c r="S55" i="3"/>
  <c r="R55" i="3"/>
  <c r="Q55" i="3"/>
  <c r="P55" i="3"/>
  <c r="AB72" i="48" s="1"/>
  <c r="O55" i="3"/>
  <c r="AA72" i="48" s="1"/>
  <c r="N55" i="3"/>
  <c r="Z72" i="48" s="1"/>
  <c r="M55" i="3"/>
  <c r="Y72" i="48" s="1"/>
  <c r="L55" i="3"/>
  <c r="X72" i="48" s="1"/>
  <c r="K55" i="3"/>
  <c r="W72" i="48" s="1"/>
  <c r="J55" i="3"/>
  <c r="V72" i="48" s="1"/>
  <c r="I55" i="3"/>
  <c r="U72" i="48" s="1"/>
  <c r="H55" i="3"/>
  <c r="Y54" i="3"/>
  <c r="X54" i="3"/>
  <c r="W54" i="3"/>
  <c r="V54" i="3"/>
  <c r="U54" i="3"/>
  <c r="T54" i="3"/>
  <c r="S54" i="3"/>
  <c r="R54" i="3"/>
  <c r="Q54" i="3"/>
  <c r="P54" i="3"/>
  <c r="AB30" i="48" s="1"/>
  <c r="O54" i="3"/>
  <c r="AA30" i="48" s="1"/>
  <c r="N54" i="3"/>
  <c r="Z30" i="48" s="1"/>
  <c r="M54" i="3"/>
  <c r="Y30" i="48" s="1"/>
  <c r="L54" i="3"/>
  <c r="X30" i="48" s="1"/>
  <c r="K54" i="3"/>
  <c r="W30" i="48" s="1"/>
  <c r="J54" i="3"/>
  <c r="V30" i="48" s="1"/>
  <c r="I54" i="3"/>
  <c r="U30" i="48" s="1"/>
  <c r="H54" i="3"/>
  <c r="Y53" i="3"/>
  <c r="X53" i="3"/>
  <c r="W53" i="3"/>
  <c r="V53" i="3"/>
  <c r="U53" i="3"/>
  <c r="T53" i="3"/>
  <c r="S53" i="3"/>
  <c r="R53" i="3"/>
  <c r="Q53" i="3"/>
  <c r="P53" i="3"/>
  <c r="AB94" i="48" s="1"/>
  <c r="O53" i="3"/>
  <c r="AA94" i="48" s="1"/>
  <c r="N53" i="3"/>
  <c r="Z94" i="48" s="1"/>
  <c r="M53" i="3"/>
  <c r="Y94" i="48" s="1"/>
  <c r="L53" i="3"/>
  <c r="X94" i="48" s="1"/>
  <c r="K53" i="3"/>
  <c r="W94" i="48" s="1"/>
  <c r="J53" i="3"/>
  <c r="V94" i="48" s="1"/>
  <c r="I53" i="3"/>
  <c r="U94" i="48" s="1"/>
  <c r="H53" i="3"/>
  <c r="Y52" i="3"/>
  <c r="X52" i="3"/>
  <c r="W52" i="3"/>
  <c r="V52" i="3"/>
  <c r="U52" i="3"/>
  <c r="T52" i="3"/>
  <c r="S52" i="3"/>
  <c r="R52" i="3"/>
  <c r="Q52" i="3"/>
  <c r="P52" i="3"/>
  <c r="AB85" i="48" s="1"/>
  <c r="O52" i="3"/>
  <c r="AA85" i="48" s="1"/>
  <c r="N52" i="3"/>
  <c r="Z85" i="48" s="1"/>
  <c r="M52" i="3"/>
  <c r="Y85" i="48" s="1"/>
  <c r="L52" i="3"/>
  <c r="X85" i="48" s="1"/>
  <c r="K52" i="3"/>
  <c r="W85" i="48" s="1"/>
  <c r="J52" i="3"/>
  <c r="V85" i="48" s="1"/>
  <c r="I52" i="3"/>
  <c r="U85" i="48" s="1"/>
  <c r="H52" i="3"/>
  <c r="Y51" i="3"/>
  <c r="X51" i="3"/>
  <c r="W51" i="3"/>
  <c r="V51" i="3"/>
  <c r="U51" i="3"/>
  <c r="T51" i="3"/>
  <c r="S51" i="3"/>
  <c r="R51" i="3"/>
  <c r="Q51" i="3"/>
  <c r="P51" i="3"/>
  <c r="AB54" i="48" s="1"/>
  <c r="O51" i="3"/>
  <c r="AA54" i="48" s="1"/>
  <c r="N51" i="3"/>
  <c r="Z54" i="48" s="1"/>
  <c r="M51" i="3"/>
  <c r="Y54" i="48" s="1"/>
  <c r="L51" i="3"/>
  <c r="X54" i="48" s="1"/>
  <c r="K51" i="3"/>
  <c r="W54" i="48" s="1"/>
  <c r="J51" i="3"/>
  <c r="V54" i="48" s="1"/>
  <c r="I51" i="3"/>
  <c r="U54" i="48" s="1"/>
  <c r="H51" i="3"/>
  <c r="Y50" i="3"/>
  <c r="X50" i="3"/>
  <c r="W50" i="3"/>
  <c r="V50" i="3"/>
  <c r="U50" i="3"/>
  <c r="T50" i="3"/>
  <c r="S50" i="3"/>
  <c r="R50" i="3"/>
  <c r="Q50" i="3"/>
  <c r="P50" i="3"/>
  <c r="AB241" i="48" s="1"/>
  <c r="O50" i="3"/>
  <c r="AA241" i="48" s="1"/>
  <c r="N50" i="3"/>
  <c r="Z241" i="48" s="1"/>
  <c r="M50" i="3"/>
  <c r="Y241" i="48" s="1"/>
  <c r="L50" i="3"/>
  <c r="X241" i="48" s="1"/>
  <c r="K50" i="3"/>
  <c r="W241" i="48" s="1"/>
  <c r="J50" i="3"/>
  <c r="V241" i="48" s="1"/>
  <c r="I50" i="3"/>
  <c r="U241" i="48" s="1"/>
  <c r="H50" i="3"/>
  <c r="Y49" i="3"/>
  <c r="X49" i="3"/>
  <c r="W49" i="3"/>
  <c r="V49" i="3"/>
  <c r="U49" i="3"/>
  <c r="T49" i="3"/>
  <c r="S49" i="3"/>
  <c r="R49" i="3"/>
  <c r="Q49" i="3"/>
  <c r="P49" i="3"/>
  <c r="AB149" i="48" s="1"/>
  <c r="O49" i="3"/>
  <c r="AA149" i="48" s="1"/>
  <c r="N49" i="3"/>
  <c r="Z149" i="48" s="1"/>
  <c r="M49" i="3"/>
  <c r="Y149" i="48" s="1"/>
  <c r="L49" i="3"/>
  <c r="X149" i="48" s="1"/>
  <c r="K49" i="3"/>
  <c r="W149" i="48" s="1"/>
  <c r="J49" i="3"/>
  <c r="V149" i="48" s="1"/>
  <c r="I49" i="3"/>
  <c r="U149" i="48" s="1"/>
  <c r="H49" i="3"/>
  <c r="Y48" i="3"/>
  <c r="X48" i="3"/>
  <c r="W48" i="3"/>
  <c r="V48" i="3"/>
  <c r="U48" i="3"/>
  <c r="T48" i="3"/>
  <c r="S48" i="3"/>
  <c r="R48" i="3"/>
  <c r="Q48" i="3"/>
  <c r="P48" i="3"/>
  <c r="AB31" i="48" s="1"/>
  <c r="O48" i="3"/>
  <c r="AA31" i="48" s="1"/>
  <c r="N48" i="3"/>
  <c r="Z31" i="48" s="1"/>
  <c r="M48" i="3"/>
  <c r="Y31" i="48" s="1"/>
  <c r="L48" i="3"/>
  <c r="X31" i="48" s="1"/>
  <c r="K48" i="3"/>
  <c r="W31" i="48" s="1"/>
  <c r="J48" i="3"/>
  <c r="V31" i="48" s="1"/>
  <c r="I48" i="3"/>
  <c r="U31" i="48" s="1"/>
  <c r="H48" i="3"/>
  <c r="Y47" i="3"/>
  <c r="X47" i="3"/>
  <c r="W47" i="3"/>
  <c r="V47" i="3"/>
  <c r="U47" i="3"/>
  <c r="T47" i="3"/>
  <c r="S47" i="3"/>
  <c r="R47" i="3"/>
  <c r="Q47" i="3"/>
  <c r="P47" i="3"/>
  <c r="AB14" i="48" s="1"/>
  <c r="O47" i="3"/>
  <c r="AA14" i="48" s="1"/>
  <c r="N47" i="3"/>
  <c r="Z14" i="48" s="1"/>
  <c r="M47" i="3"/>
  <c r="Y14" i="48" s="1"/>
  <c r="L47" i="3"/>
  <c r="X14" i="48" s="1"/>
  <c r="K47" i="3"/>
  <c r="W14" i="48" s="1"/>
  <c r="J47" i="3"/>
  <c r="V14" i="48" s="1"/>
  <c r="I47" i="3"/>
  <c r="U14" i="48" s="1"/>
  <c r="H47" i="3"/>
  <c r="Y46" i="3"/>
  <c r="X46" i="3"/>
  <c r="W46" i="3"/>
  <c r="V46" i="3"/>
  <c r="U46" i="3"/>
  <c r="T46" i="3"/>
  <c r="S46" i="3"/>
  <c r="R46" i="3"/>
  <c r="Q46" i="3"/>
  <c r="P46" i="3"/>
  <c r="AB76" i="48" s="1"/>
  <c r="O46" i="3"/>
  <c r="AA76" i="48" s="1"/>
  <c r="N46" i="3"/>
  <c r="Z76" i="48" s="1"/>
  <c r="M46" i="3"/>
  <c r="Y76" i="48" s="1"/>
  <c r="L46" i="3"/>
  <c r="X76" i="48" s="1"/>
  <c r="K46" i="3"/>
  <c r="W76" i="48" s="1"/>
  <c r="J46" i="3"/>
  <c r="V76" i="48" s="1"/>
  <c r="I46" i="3"/>
  <c r="U76" i="48" s="1"/>
  <c r="H46" i="3"/>
  <c r="Y45" i="3"/>
  <c r="X45" i="3"/>
  <c r="W45" i="3"/>
  <c r="V45" i="3"/>
  <c r="U45" i="3"/>
  <c r="T45" i="3"/>
  <c r="S45" i="3"/>
  <c r="R45" i="3"/>
  <c r="Q45" i="3"/>
  <c r="P45" i="3"/>
  <c r="AB113" i="48" s="1"/>
  <c r="O45" i="3"/>
  <c r="AA113" i="48" s="1"/>
  <c r="N45" i="3"/>
  <c r="Z113" i="48" s="1"/>
  <c r="M45" i="3"/>
  <c r="Y113" i="48" s="1"/>
  <c r="L45" i="3"/>
  <c r="X113" i="48" s="1"/>
  <c r="K45" i="3"/>
  <c r="W113" i="48" s="1"/>
  <c r="J45" i="3"/>
  <c r="V113" i="48" s="1"/>
  <c r="I45" i="3"/>
  <c r="U113" i="48" s="1"/>
  <c r="H45" i="3"/>
  <c r="Y44" i="3"/>
  <c r="X44" i="3"/>
  <c r="W44" i="3"/>
  <c r="V44" i="3"/>
  <c r="U44" i="3"/>
  <c r="T44" i="3"/>
  <c r="S44" i="3"/>
  <c r="R44" i="3"/>
  <c r="Q44" i="3"/>
  <c r="P44" i="3"/>
  <c r="AB86" i="48" s="1"/>
  <c r="O44" i="3"/>
  <c r="AA86" i="48" s="1"/>
  <c r="N44" i="3"/>
  <c r="Z86" i="48" s="1"/>
  <c r="M44" i="3"/>
  <c r="Y86" i="48" s="1"/>
  <c r="L44" i="3"/>
  <c r="X86" i="48" s="1"/>
  <c r="K44" i="3"/>
  <c r="W86" i="48" s="1"/>
  <c r="J44" i="3"/>
  <c r="V86" i="48" s="1"/>
  <c r="I44" i="3"/>
  <c r="U86" i="48" s="1"/>
  <c r="H44" i="3"/>
  <c r="Y43" i="3"/>
  <c r="X43" i="3"/>
  <c r="W43" i="3"/>
  <c r="V43" i="3"/>
  <c r="U43" i="3"/>
  <c r="T43" i="3"/>
  <c r="S43" i="3"/>
  <c r="R43" i="3"/>
  <c r="Q43" i="3"/>
  <c r="P43" i="3"/>
  <c r="AB125" i="48" s="1"/>
  <c r="O43" i="3"/>
  <c r="AA125" i="48" s="1"/>
  <c r="N43" i="3"/>
  <c r="Z125" i="48" s="1"/>
  <c r="M43" i="3"/>
  <c r="Y125" i="48" s="1"/>
  <c r="L43" i="3"/>
  <c r="X125" i="48" s="1"/>
  <c r="K43" i="3"/>
  <c r="W125" i="48" s="1"/>
  <c r="J43" i="3"/>
  <c r="V125" i="48" s="1"/>
  <c r="I43" i="3"/>
  <c r="U125" i="48" s="1"/>
  <c r="H43" i="3"/>
  <c r="Y42" i="3"/>
  <c r="X42" i="3"/>
  <c r="W42" i="3"/>
  <c r="V42" i="3"/>
  <c r="U42" i="3"/>
  <c r="T42" i="3"/>
  <c r="S42" i="3"/>
  <c r="R42" i="3"/>
  <c r="Q42" i="3"/>
  <c r="P42" i="3"/>
  <c r="AB143" i="48" s="1"/>
  <c r="O42" i="3"/>
  <c r="AA143" i="48" s="1"/>
  <c r="N42" i="3"/>
  <c r="Z143" i="48" s="1"/>
  <c r="M42" i="3"/>
  <c r="Y143" i="48" s="1"/>
  <c r="L42" i="3"/>
  <c r="X143" i="48" s="1"/>
  <c r="K42" i="3"/>
  <c r="W143" i="48" s="1"/>
  <c r="J42" i="3"/>
  <c r="V143" i="48" s="1"/>
  <c r="I42" i="3"/>
  <c r="U143" i="48" s="1"/>
  <c r="H42" i="3"/>
  <c r="Y41" i="3"/>
  <c r="X41" i="3"/>
  <c r="W41" i="3"/>
  <c r="V41" i="3"/>
  <c r="U41" i="3"/>
  <c r="T41" i="3"/>
  <c r="S41" i="3"/>
  <c r="R41" i="3"/>
  <c r="Q41" i="3"/>
  <c r="P41" i="3"/>
  <c r="AB111" i="48" s="1"/>
  <c r="O41" i="3"/>
  <c r="AA111" i="48" s="1"/>
  <c r="N41" i="3"/>
  <c r="Z111" i="48" s="1"/>
  <c r="M41" i="3"/>
  <c r="Y111" i="48" s="1"/>
  <c r="L41" i="3"/>
  <c r="X111" i="48" s="1"/>
  <c r="K41" i="3"/>
  <c r="W111" i="48" s="1"/>
  <c r="J41" i="3"/>
  <c r="V111" i="48" s="1"/>
  <c r="I41" i="3"/>
  <c r="U111" i="48" s="1"/>
  <c r="H41" i="3"/>
  <c r="Y40" i="3"/>
  <c r="X40" i="3"/>
  <c r="W40" i="3"/>
  <c r="V40" i="3"/>
  <c r="U40" i="3"/>
  <c r="T40" i="3"/>
  <c r="S40" i="3"/>
  <c r="R40" i="3"/>
  <c r="Q40" i="3"/>
  <c r="P40" i="3"/>
  <c r="AB25" i="48" s="1"/>
  <c r="O40" i="3"/>
  <c r="AA25" i="48" s="1"/>
  <c r="N40" i="3"/>
  <c r="Z25" i="48" s="1"/>
  <c r="M40" i="3"/>
  <c r="Y25" i="48" s="1"/>
  <c r="L40" i="3"/>
  <c r="X25" i="48" s="1"/>
  <c r="K40" i="3"/>
  <c r="W25" i="48" s="1"/>
  <c r="J40" i="3"/>
  <c r="V25" i="48" s="1"/>
  <c r="I40" i="3"/>
  <c r="U25" i="48" s="1"/>
  <c r="H40" i="3"/>
  <c r="Y39" i="3"/>
  <c r="X39" i="3"/>
  <c r="W39" i="3"/>
  <c r="V39" i="3"/>
  <c r="U39" i="3"/>
  <c r="T39" i="3"/>
  <c r="S39" i="3"/>
  <c r="R39" i="3"/>
  <c r="Q39" i="3"/>
  <c r="P39" i="3"/>
  <c r="AB194" i="48" s="1"/>
  <c r="O39" i="3"/>
  <c r="AA194" i="48" s="1"/>
  <c r="N39" i="3"/>
  <c r="Z194" i="48" s="1"/>
  <c r="M39" i="3"/>
  <c r="Y194" i="48" s="1"/>
  <c r="L39" i="3"/>
  <c r="X194" i="48" s="1"/>
  <c r="K39" i="3"/>
  <c r="W194" i="48" s="1"/>
  <c r="J39" i="3"/>
  <c r="V194" i="48" s="1"/>
  <c r="I39" i="3"/>
  <c r="U194" i="48" s="1"/>
  <c r="H39" i="3"/>
  <c r="Y38" i="3"/>
  <c r="X38" i="3"/>
  <c r="W38" i="3"/>
  <c r="V38" i="3"/>
  <c r="U38" i="3"/>
  <c r="T38" i="3"/>
  <c r="S38" i="3"/>
  <c r="R38" i="3"/>
  <c r="Q38" i="3"/>
  <c r="P38" i="3"/>
  <c r="AB6" i="48" s="1"/>
  <c r="O38" i="3"/>
  <c r="AA6" i="48" s="1"/>
  <c r="N38" i="3"/>
  <c r="Z6" i="48" s="1"/>
  <c r="M38" i="3"/>
  <c r="Y6" i="48" s="1"/>
  <c r="L38" i="3"/>
  <c r="X6" i="48" s="1"/>
  <c r="K38" i="3"/>
  <c r="W6" i="48" s="1"/>
  <c r="J38" i="3"/>
  <c r="V6" i="48" s="1"/>
  <c r="I38" i="3"/>
  <c r="U6" i="48" s="1"/>
  <c r="H38" i="3"/>
  <c r="Y37" i="3"/>
  <c r="X37" i="3"/>
  <c r="W37" i="3"/>
  <c r="V37" i="3"/>
  <c r="U37" i="3"/>
  <c r="T37" i="3"/>
  <c r="S37" i="3"/>
  <c r="R37" i="3"/>
  <c r="Q37" i="3"/>
  <c r="P37" i="3"/>
  <c r="AB109" i="48" s="1"/>
  <c r="O37" i="3"/>
  <c r="AA109" i="48" s="1"/>
  <c r="N37" i="3"/>
  <c r="Z109" i="48" s="1"/>
  <c r="M37" i="3"/>
  <c r="Y109" i="48" s="1"/>
  <c r="L37" i="3"/>
  <c r="X109" i="48" s="1"/>
  <c r="K37" i="3"/>
  <c r="W109" i="48" s="1"/>
  <c r="J37" i="3"/>
  <c r="V109" i="48" s="1"/>
  <c r="I37" i="3"/>
  <c r="U109" i="48" s="1"/>
  <c r="H37" i="3"/>
  <c r="Y36" i="3"/>
  <c r="X36" i="3"/>
  <c r="W36" i="3"/>
  <c r="V36" i="3"/>
  <c r="U36" i="3"/>
  <c r="T36" i="3"/>
  <c r="S36" i="3"/>
  <c r="R36" i="3"/>
  <c r="Q36" i="3"/>
  <c r="P36" i="3"/>
  <c r="AB27" i="48" s="1"/>
  <c r="O36" i="3"/>
  <c r="AA27" i="48" s="1"/>
  <c r="N36" i="3"/>
  <c r="Z27" i="48" s="1"/>
  <c r="M36" i="3"/>
  <c r="Y27" i="48" s="1"/>
  <c r="L36" i="3"/>
  <c r="X27" i="48" s="1"/>
  <c r="K36" i="3"/>
  <c r="W27" i="48" s="1"/>
  <c r="J36" i="3"/>
  <c r="V27" i="48" s="1"/>
  <c r="I36" i="3"/>
  <c r="U27" i="48" s="1"/>
  <c r="H36" i="3"/>
  <c r="Y35" i="3"/>
  <c r="X35" i="3"/>
  <c r="W35" i="3"/>
  <c r="V35" i="3"/>
  <c r="U35" i="3"/>
  <c r="T35" i="3"/>
  <c r="S35" i="3"/>
  <c r="R35" i="3"/>
  <c r="Q35" i="3"/>
  <c r="P35" i="3"/>
  <c r="AB10" i="48" s="1"/>
  <c r="O35" i="3"/>
  <c r="AA10" i="48" s="1"/>
  <c r="N35" i="3"/>
  <c r="Z10" i="48" s="1"/>
  <c r="M35" i="3"/>
  <c r="Y10" i="48" s="1"/>
  <c r="L35" i="3"/>
  <c r="X10" i="48" s="1"/>
  <c r="K35" i="3"/>
  <c r="W10" i="48" s="1"/>
  <c r="J35" i="3"/>
  <c r="V10" i="48" s="1"/>
  <c r="I35" i="3"/>
  <c r="U10" i="48" s="1"/>
  <c r="H35" i="3"/>
  <c r="Y34" i="3"/>
  <c r="X34" i="3"/>
  <c r="W34" i="3"/>
  <c r="V34" i="3"/>
  <c r="U34" i="3"/>
  <c r="T34" i="3"/>
  <c r="S34" i="3"/>
  <c r="R34" i="3"/>
  <c r="Q34" i="3"/>
  <c r="P34" i="3"/>
  <c r="AB154" i="48" s="1"/>
  <c r="O34" i="3"/>
  <c r="AA154" i="48" s="1"/>
  <c r="N34" i="3"/>
  <c r="Z154" i="48" s="1"/>
  <c r="M34" i="3"/>
  <c r="Y154" i="48" s="1"/>
  <c r="L34" i="3"/>
  <c r="X154" i="48" s="1"/>
  <c r="K34" i="3"/>
  <c r="W154" i="48" s="1"/>
  <c r="J34" i="3"/>
  <c r="V154" i="48" s="1"/>
  <c r="I34" i="3"/>
  <c r="U154" i="48" s="1"/>
  <c r="H34" i="3"/>
  <c r="Y33" i="3"/>
  <c r="X33" i="3"/>
  <c r="W33" i="3"/>
  <c r="V33" i="3"/>
  <c r="U33" i="3"/>
  <c r="T33" i="3"/>
  <c r="S33" i="3"/>
  <c r="R33" i="3"/>
  <c r="Q33" i="3"/>
  <c r="P33" i="3"/>
  <c r="AB142" i="48" s="1"/>
  <c r="O33" i="3"/>
  <c r="AA142" i="48" s="1"/>
  <c r="N33" i="3"/>
  <c r="Z142" i="48" s="1"/>
  <c r="M33" i="3"/>
  <c r="Y142" i="48" s="1"/>
  <c r="L33" i="3"/>
  <c r="X142" i="48" s="1"/>
  <c r="K33" i="3"/>
  <c r="W142" i="48" s="1"/>
  <c r="J33" i="3"/>
  <c r="V142" i="48" s="1"/>
  <c r="I33" i="3"/>
  <c r="U142" i="48" s="1"/>
  <c r="H33" i="3"/>
  <c r="Y32" i="3"/>
  <c r="X32" i="3"/>
  <c r="W32" i="3"/>
  <c r="V32" i="3"/>
  <c r="U32" i="3"/>
  <c r="T32" i="3"/>
  <c r="S32" i="3"/>
  <c r="R32" i="3"/>
  <c r="Q32" i="3"/>
  <c r="P32" i="3"/>
  <c r="AB180" i="48" s="1"/>
  <c r="O32" i="3"/>
  <c r="AA180" i="48" s="1"/>
  <c r="N32" i="3"/>
  <c r="Z180" i="48" s="1"/>
  <c r="M32" i="3"/>
  <c r="Y180" i="48" s="1"/>
  <c r="L32" i="3"/>
  <c r="X180" i="48" s="1"/>
  <c r="K32" i="3"/>
  <c r="W180" i="48" s="1"/>
  <c r="J32" i="3"/>
  <c r="V180" i="48" s="1"/>
  <c r="I32" i="3"/>
  <c r="U180" i="48" s="1"/>
  <c r="H32" i="3"/>
  <c r="Y31" i="3"/>
  <c r="X31" i="3"/>
  <c r="W31" i="3"/>
  <c r="V31" i="3"/>
  <c r="U31" i="3"/>
  <c r="T31" i="3"/>
  <c r="S31" i="3"/>
  <c r="R31" i="3"/>
  <c r="Q31" i="3"/>
  <c r="P31" i="3"/>
  <c r="AB5" i="48" s="1"/>
  <c r="O31" i="3"/>
  <c r="AA5" i="48" s="1"/>
  <c r="N31" i="3"/>
  <c r="Z5" i="48" s="1"/>
  <c r="M31" i="3"/>
  <c r="Y5" i="48" s="1"/>
  <c r="L31" i="3"/>
  <c r="X5" i="48" s="1"/>
  <c r="K31" i="3"/>
  <c r="W5" i="48" s="1"/>
  <c r="J31" i="3"/>
  <c r="V5" i="48" s="1"/>
  <c r="I31" i="3"/>
  <c r="U5" i="48" s="1"/>
  <c r="H31" i="3"/>
  <c r="Y30" i="3"/>
  <c r="X30" i="3"/>
  <c r="W30" i="3"/>
  <c r="V30" i="3"/>
  <c r="U30" i="3"/>
  <c r="T30" i="3"/>
  <c r="S30" i="3"/>
  <c r="R30" i="3"/>
  <c r="Q30" i="3"/>
  <c r="P30" i="3"/>
  <c r="AB84" i="48" s="1"/>
  <c r="O30" i="3"/>
  <c r="AA84" i="48" s="1"/>
  <c r="N30" i="3"/>
  <c r="Z84" i="48" s="1"/>
  <c r="M30" i="3"/>
  <c r="Y84" i="48" s="1"/>
  <c r="L30" i="3"/>
  <c r="X84" i="48" s="1"/>
  <c r="K30" i="3"/>
  <c r="W84" i="48" s="1"/>
  <c r="J30" i="3"/>
  <c r="V84" i="48" s="1"/>
  <c r="I30" i="3"/>
  <c r="U84" i="48" s="1"/>
  <c r="H30" i="3"/>
  <c r="Y29" i="3"/>
  <c r="X29" i="3"/>
  <c r="W29" i="3"/>
  <c r="V29" i="3"/>
  <c r="U29" i="3"/>
  <c r="T29" i="3"/>
  <c r="S29" i="3"/>
  <c r="R29" i="3"/>
  <c r="Q29" i="3"/>
  <c r="P29" i="3"/>
  <c r="AB225" i="48" s="1"/>
  <c r="O29" i="3"/>
  <c r="AA225" i="48" s="1"/>
  <c r="N29" i="3"/>
  <c r="Z225" i="48" s="1"/>
  <c r="M29" i="3"/>
  <c r="Y225" i="48" s="1"/>
  <c r="L29" i="3"/>
  <c r="X225" i="48" s="1"/>
  <c r="K29" i="3"/>
  <c r="W225" i="48" s="1"/>
  <c r="J29" i="3"/>
  <c r="V225" i="48" s="1"/>
  <c r="I29" i="3"/>
  <c r="U225" i="48" s="1"/>
  <c r="H29" i="3"/>
  <c r="Y28" i="3"/>
  <c r="X28" i="3"/>
  <c r="W28" i="3"/>
  <c r="V28" i="3"/>
  <c r="U28" i="3"/>
  <c r="T28" i="3"/>
  <c r="S28" i="3"/>
  <c r="R28" i="3"/>
  <c r="Q28" i="3"/>
  <c r="P28" i="3"/>
  <c r="AB170" i="48" s="1"/>
  <c r="O28" i="3"/>
  <c r="AA170" i="48" s="1"/>
  <c r="N28" i="3"/>
  <c r="Z170" i="48" s="1"/>
  <c r="M28" i="3"/>
  <c r="Y170" i="48" s="1"/>
  <c r="L28" i="3"/>
  <c r="X170" i="48" s="1"/>
  <c r="K28" i="3"/>
  <c r="W170" i="48" s="1"/>
  <c r="J28" i="3"/>
  <c r="V170" i="48" s="1"/>
  <c r="I28" i="3"/>
  <c r="U170" i="48" s="1"/>
  <c r="H28" i="3"/>
  <c r="Y27" i="3"/>
  <c r="X27" i="3"/>
  <c r="W27" i="3"/>
  <c r="V27" i="3"/>
  <c r="U27" i="3"/>
  <c r="T27" i="3"/>
  <c r="S27" i="3"/>
  <c r="R27" i="3"/>
  <c r="Q27" i="3"/>
  <c r="P27" i="3"/>
  <c r="AB144" i="48" s="1"/>
  <c r="O27" i="3"/>
  <c r="AA144" i="48" s="1"/>
  <c r="N27" i="3"/>
  <c r="Z144" i="48" s="1"/>
  <c r="M27" i="3"/>
  <c r="Y144" i="48" s="1"/>
  <c r="L27" i="3"/>
  <c r="X144" i="48" s="1"/>
  <c r="K27" i="3"/>
  <c r="W144" i="48" s="1"/>
  <c r="J27" i="3"/>
  <c r="V144" i="48" s="1"/>
  <c r="I27" i="3"/>
  <c r="U144" i="48" s="1"/>
  <c r="H27" i="3"/>
  <c r="Y26" i="3"/>
  <c r="X26" i="3"/>
  <c r="W26" i="3"/>
  <c r="V26" i="3"/>
  <c r="U26" i="3"/>
  <c r="T26" i="3"/>
  <c r="S26" i="3"/>
  <c r="R26" i="3"/>
  <c r="Q26" i="3"/>
  <c r="P26" i="3"/>
  <c r="AB176" i="48" s="1"/>
  <c r="O26" i="3"/>
  <c r="AA176" i="48" s="1"/>
  <c r="N26" i="3"/>
  <c r="Z176" i="48" s="1"/>
  <c r="M26" i="3"/>
  <c r="Y176" i="48" s="1"/>
  <c r="L26" i="3"/>
  <c r="X176" i="48" s="1"/>
  <c r="K26" i="3"/>
  <c r="W176" i="48" s="1"/>
  <c r="J26" i="3"/>
  <c r="V176" i="48" s="1"/>
  <c r="I26" i="3"/>
  <c r="U176" i="48" s="1"/>
  <c r="H26" i="3"/>
  <c r="Y25" i="3"/>
  <c r="X25" i="3"/>
  <c r="W25" i="3"/>
  <c r="V25" i="3"/>
  <c r="U25" i="3"/>
  <c r="T25" i="3"/>
  <c r="S25" i="3"/>
  <c r="R25" i="3"/>
  <c r="Q25" i="3"/>
  <c r="P25" i="3"/>
  <c r="AB73" i="48" s="1"/>
  <c r="O25" i="3"/>
  <c r="AA73" i="48" s="1"/>
  <c r="N25" i="3"/>
  <c r="Z73" i="48" s="1"/>
  <c r="M25" i="3"/>
  <c r="Y73" i="48" s="1"/>
  <c r="L25" i="3"/>
  <c r="X73" i="48" s="1"/>
  <c r="K25" i="3"/>
  <c r="W73" i="48" s="1"/>
  <c r="J25" i="3"/>
  <c r="V73" i="48" s="1"/>
  <c r="I25" i="3"/>
  <c r="U73" i="48" s="1"/>
  <c r="H25" i="3"/>
  <c r="Y24" i="3"/>
  <c r="X24" i="3"/>
  <c r="W24" i="3"/>
  <c r="V24" i="3"/>
  <c r="U24" i="3"/>
  <c r="T24" i="3"/>
  <c r="S24" i="3"/>
  <c r="R24" i="3"/>
  <c r="Q24" i="3"/>
  <c r="P24" i="3"/>
  <c r="AB141" i="48" s="1"/>
  <c r="O24" i="3"/>
  <c r="AA141" i="48" s="1"/>
  <c r="N24" i="3"/>
  <c r="Z141" i="48" s="1"/>
  <c r="M24" i="3"/>
  <c r="Y141" i="48" s="1"/>
  <c r="L24" i="3"/>
  <c r="X141" i="48" s="1"/>
  <c r="K24" i="3"/>
  <c r="W141" i="48" s="1"/>
  <c r="J24" i="3"/>
  <c r="V141" i="48" s="1"/>
  <c r="I24" i="3"/>
  <c r="U141" i="48" s="1"/>
  <c r="H24" i="3"/>
  <c r="Y23" i="3"/>
  <c r="X23" i="3"/>
  <c r="W23" i="3"/>
  <c r="V23" i="3"/>
  <c r="U23" i="3"/>
  <c r="T23" i="3"/>
  <c r="S23" i="3"/>
  <c r="R23" i="3"/>
  <c r="Q23" i="3"/>
  <c r="P23" i="3"/>
  <c r="AB217" i="48" s="1"/>
  <c r="O23" i="3"/>
  <c r="AA217" i="48" s="1"/>
  <c r="N23" i="3"/>
  <c r="Z217" i="48" s="1"/>
  <c r="M23" i="3"/>
  <c r="Y217" i="48" s="1"/>
  <c r="L23" i="3"/>
  <c r="X217" i="48" s="1"/>
  <c r="K23" i="3"/>
  <c r="W217" i="48" s="1"/>
  <c r="J23" i="3"/>
  <c r="V217" i="48" s="1"/>
  <c r="I23" i="3"/>
  <c r="U217" i="48" s="1"/>
  <c r="H23" i="3"/>
  <c r="Y22" i="3"/>
  <c r="X22" i="3"/>
  <c r="W22" i="3"/>
  <c r="V22" i="3"/>
  <c r="U22" i="3"/>
  <c r="T22" i="3"/>
  <c r="S22" i="3"/>
  <c r="R22" i="3"/>
  <c r="Q22" i="3"/>
  <c r="P22" i="3"/>
  <c r="AB213" i="48" s="1"/>
  <c r="O22" i="3"/>
  <c r="AA213" i="48" s="1"/>
  <c r="N22" i="3"/>
  <c r="Z213" i="48" s="1"/>
  <c r="M22" i="3"/>
  <c r="Y213" i="48" s="1"/>
  <c r="L22" i="3"/>
  <c r="X213" i="48" s="1"/>
  <c r="K22" i="3"/>
  <c r="W213" i="48" s="1"/>
  <c r="J22" i="3"/>
  <c r="V213" i="48" s="1"/>
  <c r="I22" i="3"/>
  <c r="U213" i="48" s="1"/>
  <c r="H22" i="3"/>
  <c r="Y21" i="3"/>
  <c r="X21" i="3"/>
  <c r="W21" i="3"/>
  <c r="V21" i="3"/>
  <c r="U21" i="3"/>
  <c r="T21" i="3"/>
  <c r="S21" i="3"/>
  <c r="R21" i="3"/>
  <c r="Q21" i="3"/>
  <c r="P21" i="3"/>
  <c r="AB232" i="48" s="1"/>
  <c r="O21" i="3"/>
  <c r="AA232" i="48" s="1"/>
  <c r="N21" i="3"/>
  <c r="Z232" i="48" s="1"/>
  <c r="M21" i="3"/>
  <c r="Y232" i="48" s="1"/>
  <c r="L21" i="3"/>
  <c r="X232" i="48" s="1"/>
  <c r="K21" i="3"/>
  <c r="W232" i="48" s="1"/>
  <c r="J21" i="3"/>
  <c r="V232" i="48" s="1"/>
  <c r="I21" i="3"/>
  <c r="U232" i="48" s="1"/>
  <c r="H21" i="3"/>
  <c r="A3" i="48"/>
  <c r="A4" i="48" s="1"/>
  <c r="A88" i="75" l="1"/>
  <c r="A89" i="75" s="1"/>
  <c r="A90" i="75" s="1"/>
  <c r="A91" i="75" s="1"/>
  <c r="A92" i="75" s="1"/>
  <c r="A93" i="75" s="1"/>
  <c r="A94" i="75" s="1"/>
  <c r="A95" i="75" s="1"/>
  <c r="A96" i="75" s="1"/>
  <c r="A97" i="75" s="1"/>
  <c r="A98" i="75" s="1"/>
  <c r="A99" i="75" s="1"/>
  <c r="A100" i="75" s="1"/>
  <c r="A101" i="75" s="1"/>
  <c r="A102" i="75" s="1"/>
  <c r="A103" i="75" s="1"/>
  <c r="A104" i="75" s="1"/>
  <c r="A105" i="75" s="1"/>
  <c r="A106" i="75" s="1"/>
  <c r="A107" i="75" s="1"/>
  <c r="A108" i="75" s="1"/>
  <c r="A109" i="75" s="1"/>
  <c r="A110" i="75" s="1"/>
  <c r="A111" i="75" s="1"/>
  <c r="A112" i="75" s="1"/>
  <c r="A113" i="75" s="1"/>
  <c r="A114" i="75" s="1"/>
  <c r="A115" i="75" s="1"/>
  <c r="A116" i="75" s="1"/>
  <c r="A117" i="75" s="1"/>
  <c r="A118" i="75" s="1"/>
  <c r="A119" i="75" s="1"/>
  <c r="A120" i="75" s="1"/>
  <c r="A121" i="75" s="1"/>
  <c r="A122" i="75" s="1"/>
  <c r="A123" i="75" s="1"/>
  <c r="A124" i="75" s="1"/>
  <c r="A125" i="75" s="1"/>
  <c r="A126" i="75" s="1"/>
  <c r="A127" i="75" s="1"/>
  <c r="A128" i="75" s="1"/>
  <c r="A129" i="75" s="1"/>
  <c r="A130" i="75" s="1"/>
  <c r="A131" i="75" s="1"/>
  <c r="A132" i="75" s="1"/>
  <c r="A133" i="75" s="1"/>
  <c r="A134" i="75" s="1"/>
  <c r="A135" i="75" s="1"/>
  <c r="A136" i="75" s="1"/>
  <c r="A137" i="75" s="1"/>
  <c r="A138" i="75" s="1"/>
  <c r="A139" i="75" s="1"/>
  <c r="A140" i="75" s="1"/>
  <c r="A141" i="75" s="1"/>
  <c r="A142" i="75" s="1"/>
  <c r="A143" i="75" s="1"/>
  <c r="A144" i="75" s="1"/>
  <c r="A145" i="75" s="1"/>
  <c r="A146" i="75" s="1"/>
  <c r="A147" i="75" s="1"/>
  <c r="A148" i="75" s="1"/>
  <c r="A149" i="75" s="1"/>
  <c r="A150" i="75" s="1"/>
  <c r="A151" i="75" s="1"/>
  <c r="A152" i="75" s="1"/>
  <c r="A153" i="75" s="1"/>
  <c r="A154" i="75" s="1"/>
  <c r="A155" i="75" s="1"/>
  <c r="A156" i="75" s="1"/>
  <c r="A157" i="75" s="1"/>
  <c r="A158" i="75" s="1"/>
  <c r="A159" i="75" s="1"/>
  <c r="A160" i="75" s="1"/>
  <c r="A161" i="75" s="1"/>
  <c r="A162" i="75" s="1"/>
  <c r="A163" i="75" s="1"/>
  <c r="A164" i="75" s="1"/>
  <c r="A165" i="75" s="1"/>
  <c r="A166" i="75" s="1"/>
  <c r="A167" i="75" s="1"/>
  <c r="A168" i="75" s="1"/>
  <c r="A169" i="75" s="1"/>
  <c r="A170" i="75" s="1"/>
  <c r="A171" i="75" s="1"/>
  <c r="A172" i="75" s="1"/>
  <c r="A173" i="75" s="1"/>
  <c r="A174" i="75" s="1"/>
  <c r="A175" i="75" s="1"/>
  <c r="A176" i="75" s="1"/>
  <c r="A177" i="75" s="1"/>
  <c r="A178" i="75" s="1"/>
  <c r="A179" i="75" s="1"/>
  <c r="A180" i="75" s="1"/>
  <c r="A181" i="75" s="1"/>
  <c r="A182" i="75" s="1"/>
  <c r="A183" i="75" s="1"/>
  <c r="A184" i="75" s="1"/>
  <c r="A185" i="75" s="1"/>
  <c r="A186" i="75" s="1"/>
  <c r="A187" i="75" s="1"/>
  <c r="A188" i="75" s="1"/>
  <c r="A189" i="75" s="1"/>
  <c r="A190" i="75" s="1"/>
  <c r="A191" i="75" s="1"/>
  <c r="A192" i="75" s="1"/>
  <c r="A193" i="75" s="1"/>
  <c r="A194" i="75" s="1"/>
  <c r="A195" i="75" s="1"/>
  <c r="A196" i="75" s="1"/>
  <c r="A197" i="75" s="1"/>
  <c r="A198" i="75" s="1"/>
  <c r="A199" i="75" s="1"/>
  <c r="A200" i="75" s="1"/>
  <c r="A201" i="75" s="1"/>
  <c r="A202" i="75" s="1"/>
  <c r="A203" i="75" s="1"/>
  <c r="A204" i="75" s="1"/>
  <c r="A205" i="75" s="1"/>
  <c r="A206" i="75" s="1"/>
  <c r="A207" i="75" s="1"/>
  <c r="A208" i="75" s="1"/>
  <c r="A209" i="75" s="1"/>
  <c r="A210" i="75" s="1"/>
  <c r="A211" i="75" s="1"/>
  <c r="A212" i="75" s="1"/>
  <c r="A213" i="75" s="1"/>
  <c r="A214" i="75" s="1"/>
  <c r="A215" i="75" s="1"/>
  <c r="A216" i="75" s="1"/>
  <c r="A217" i="75" s="1"/>
  <c r="A218" i="75" s="1"/>
  <c r="A219" i="75" s="1"/>
  <c r="A220" i="75" s="1"/>
  <c r="A221" i="75" s="1"/>
  <c r="A222" i="75" s="1"/>
  <c r="A223" i="75" s="1"/>
  <c r="A224" i="75" s="1"/>
  <c r="A225" i="75" s="1"/>
  <c r="A226" i="75" s="1"/>
  <c r="A227" i="75" s="1"/>
  <c r="A228" i="75" s="1"/>
  <c r="A229" i="75" s="1"/>
  <c r="A230" i="75" s="1"/>
  <c r="A231" i="75" s="1"/>
  <c r="A232" i="75" s="1"/>
  <c r="A233" i="75" s="1"/>
  <c r="A234" i="75" s="1"/>
  <c r="A235" i="75" s="1"/>
  <c r="A236" i="75" s="1"/>
  <c r="A237" i="75" s="1"/>
  <c r="A238" i="75" s="1"/>
  <c r="A239" i="75" s="1"/>
  <c r="A240" i="75" s="1"/>
  <c r="A241" i="75" s="1"/>
  <c r="A242" i="75" s="1"/>
  <c r="A243" i="75" s="1"/>
  <c r="A244" i="75" s="1"/>
  <c r="A245" i="75" s="1"/>
  <c r="A246" i="75" s="1"/>
  <c r="A247" i="75" s="1"/>
  <c r="A248" i="75" s="1"/>
  <c r="A249" i="75" s="1"/>
  <c r="A250" i="75" s="1"/>
  <c r="A251" i="75" s="1"/>
  <c r="A252" i="75" s="1"/>
  <c r="A253" i="75" s="1"/>
  <c r="A254" i="75" s="1"/>
  <c r="A255" i="75" s="1"/>
  <c r="A256" i="75" s="1"/>
  <c r="A257" i="75" s="1"/>
  <c r="A258" i="75" s="1"/>
  <c r="A259" i="75" s="1"/>
  <c r="A260" i="75" s="1"/>
  <c r="A261" i="75" s="1"/>
  <c r="A262" i="75" s="1"/>
  <c r="A263" i="75" s="1"/>
  <c r="A264" i="75" s="1"/>
  <c r="A265" i="75" s="1"/>
  <c r="A266" i="75" s="1"/>
  <c r="A267" i="75" s="1"/>
  <c r="A268" i="75" s="1"/>
  <c r="A269" i="75" s="1"/>
  <c r="A270" i="75" s="1"/>
  <c r="A271" i="75" s="1"/>
  <c r="A272" i="75" s="1"/>
  <c r="A273" i="75" s="1"/>
  <c r="A274" i="75" s="1"/>
  <c r="A275" i="75" s="1"/>
  <c r="A276" i="75" s="1"/>
  <c r="A277" i="75" s="1"/>
  <c r="A278" i="75" s="1"/>
  <c r="A279" i="75" s="1"/>
  <c r="A280" i="75" s="1"/>
  <c r="A281" i="75" s="1"/>
  <c r="A282" i="75" s="1"/>
  <c r="A283" i="75" s="1"/>
  <c r="A284" i="75" s="1"/>
  <c r="A285" i="75" s="1"/>
  <c r="A286" i="75" s="1"/>
  <c r="A287" i="75" s="1"/>
  <c r="A288" i="75" s="1"/>
  <c r="A289" i="75" s="1"/>
  <c r="A290" i="75" s="1"/>
  <c r="A291" i="75" s="1"/>
  <c r="A292" i="75" s="1"/>
  <c r="A293" i="75" s="1"/>
  <c r="A294" i="75" s="1"/>
  <c r="A295" i="75" s="1"/>
  <c r="A296" i="75" s="1"/>
  <c r="A297" i="75" s="1"/>
  <c r="A298" i="75" s="1"/>
  <c r="A299" i="75" s="1"/>
  <c r="A300" i="75" s="1"/>
  <c r="A301" i="75" s="1"/>
  <c r="A302" i="75" s="1"/>
  <c r="A303" i="75" s="1"/>
  <c r="C205" i="86"/>
  <c r="S92" i="48" s="1"/>
  <c r="C203" i="86"/>
  <c r="S90" i="48" s="1"/>
  <c r="C201" i="86"/>
  <c r="S178" i="48" s="1"/>
  <c r="C199" i="86"/>
  <c r="S68" i="48" s="1"/>
  <c r="C197" i="86"/>
  <c r="S174" i="48" s="1"/>
  <c r="C195" i="86"/>
  <c r="S153" i="48" s="1"/>
  <c r="C193" i="86"/>
  <c r="S168" i="48" s="1"/>
  <c r="C191" i="86"/>
  <c r="S200" i="48" s="1"/>
  <c r="C189" i="86"/>
  <c r="S96" i="48" s="1"/>
  <c r="C187" i="86"/>
  <c r="S192" i="48" s="1"/>
  <c r="C185" i="86"/>
  <c r="S64" i="48" s="1"/>
  <c r="C183" i="86"/>
  <c r="S184" i="48" s="1"/>
  <c r="C181" i="86"/>
  <c r="S91" i="48" s="1"/>
  <c r="C179" i="86"/>
  <c r="S127" i="48" s="1"/>
  <c r="C177" i="86"/>
  <c r="S191" i="48" s="1"/>
  <c r="C175" i="86"/>
  <c r="S197" i="48" s="1"/>
  <c r="C173" i="86"/>
  <c r="S211" i="48" s="1"/>
  <c r="C171" i="86"/>
  <c r="S234" i="48" s="1"/>
  <c r="C169" i="86"/>
  <c r="S193" i="48" s="1"/>
  <c r="C167" i="86"/>
  <c r="S231" i="48" s="1"/>
  <c r="C165" i="86"/>
  <c r="S105" i="48" s="1"/>
  <c r="C163" i="86"/>
  <c r="S106" i="48" s="1"/>
  <c r="C161" i="86"/>
  <c r="S51" i="48" s="1"/>
  <c r="C159" i="86"/>
  <c r="S66" i="48" s="1"/>
  <c r="C157" i="86"/>
  <c r="S182" i="48" s="1"/>
  <c r="C155" i="86"/>
  <c r="S204" i="48" s="1"/>
  <c r="C153" i="86"/>
  <c r="S67" i="48" s="1"/>
  <c r="C151" i="86"/>
  <c r="S36" i="48" s="1"/>
  <c r="C149" i="86"/>
  <c r="S34" i="48" s="1"/>
  <c r="C147" i="86"/>
  <c r="S158" i="48" s="1"/>
  <c r="C145" i="86"/>
  <c r="S20" i="48" s="1"/>
  <c r="C143" i="86"/>
  <c r="S44" i="48" s="1"/>
  <c r="C141" i="86"/>
  <c r="S181" i="48" s="1"/>
  <c r="C139" i="86"/>
  <c r="S98" i="48" s="1"/>
  <c r="C137" i="86"/>
  <c r="S146" i="48" s="1"/>
  <c r="C135" i="86"/>
  <c r="S155" i="48" s="1"/>
  <c r="C133" i="86"/>
  <c r="S214" i="48" s="1"/>
  <c r="C131" i="86"/>
  <c r="S38" i="48" s="1"/>
  <c r="C129" i="86"/>
  <c r="S11" i="48" s="1"/>
  <c r="C127" i="86"/>
  <c r="S53" i="48" s="1"/>
  <c r="C125" i="86"/>
  <c r="S195" i="48" s="1"/>
  <c r="C123" i="86"/>
  <c r="S40" i="48" s="1"/>
  <c r="C121" i="86"/>
  <c r="S164" i="48" s="1"/>
  <c r="C119" i="86"/>
  <c r="S121" i="48" s="1"/>
  <c r="C117" i="86"/>
  <c r="S83" i="48" s="1"/>
  <c r="C115" i="86"/>
  <c r="S22" i="48" s="1"/>
  <c r="C113" i="86"/>
  <c r="S223" i="48" s="1"/>
  <c r="C111" i="86"/>
  <c r="S159" i="48" s="1"/>
  <c r="C109" i="86"/>
  <c r="S136" i="48" s="1"/>
  <c r="C107" i="86"/>
  <c r="S151" i="48" s="1"/>
  <c r="C105" i="86"/>
  <c r="S102" i="48" s="1"/>
  <c r="C103" i="86"/>
  <c r="S152" i="48" s="1"/>
  <c r="C101" i="86"/>
  <c r="S173" i="48" s="1"/>
  <c r="C99" i="86"/>
  <c r="S222" i="48" s="1"/>
  <c r="C97" i="86"/>
  <c r="S115" i="48" s="1"/>
  <c r="C95" i="86"/>
  <c r="S95" i="48" s="1"/>
  <c r="C85" i="86"/>
  <c r="S175" i="48" s="1"/>
  <c r="C43" i="86"/>
  <c r="S125" i="48" s="1"/>
  <c r="C29" i="86"/>
  <c r="S225" i="48" s="1"/>
  <c r="C21" i="86"/>
  <c r="S232" i="48" s="1"/>
  <c r="C204" i="86"/>
  <c r="S203" i="48" s="1"/>
  <c r="C200" i="86"/>
  <c r="S48" i="48" s="1"/>
  <c r="C196" i="86"/>
  <c r="S177" i="48" s="1"/>
  <c r="C192" i="86"/>
  <c r="S19" i="48" s="1"/>
  <c r="C188" i="86"/>
  <c r="S157" i="48" s="1"/>
  <c r="C184" i="86"/>
  <c r="S140" i="48" s="1"/>
  <c r="C180" i="86"/>
  <c r="S145" i="48" s="1"/>
  <c r="C176" i="86"/>
  <c r="S107" i="48" s="1"/>
  <c r="C172" i="86"/>
  <c r="S148" i="48" s="1"/>
  <c r="C168" i="86"/>
  <c r="S229" i="48" s="1"/>
  <c r="C164" i="86"/>
  <c r="S81" i="48" s="1"/>
  <c r="C160" i="86"/>
  <c r="S47" i="48" s="1"/>
  <c r="C156" i="86"/>
  <c r="S208" i="48" s="1"/>
  <c r="C152" i="86"/>
  <c r="S75" i="48" s="1"/>
  <c r="C148" i="86"/>
  <c r="S15" i="48" s="1"/>
  <c r="C144" i="86"/>
  <c r="S78" i="48" s="1"/>
  <c r="C140" i="86"/>
  <c r="S16" i="48" s="1"/>
  <c r="C136" i="86"/>
  <c r="S133" i="48" s="1"/>
  <c r="C132" i="86"/>
  <c r="S39" i="48" s="1"/>
  <c r="C128" i="86"/>
  <c r="S12" i="48" s="1"/>
  <c r="C124" i="86"/>
  <c r="S132" i="48" s="1"/>
  <c r="C120" i="86"/>
  <c r="S166" i="48" s="1"/>
  <c r="C116" i="86"/>
  <c r="S42" i="48" s="1"/>
  <c r="C112" i="86"/>
  <c r="S77" i="48" s="1"/>
  <c r="C108" i="86"/>
  <c r="S171" i="48" s="1"/>
  <c r="C104" i="86"/>
  <c r="S28" i="48" s="1"/>
  <c r="C100" i="86"/>
  <c r="S172" i="48" s="1"/>
  <c r="C96" i="86"/>
  <c r="S114" i="48" s="1"/>
  <c r="C92" i="86"/>
  <c r="S71" i="48" s="1"/>
  <c r="C84" i="86"/>
  <c r="S238" i="48" s="1"/>
  <c r="C206" i="86"/>
  <c r="S199" i="48" s="1"/>
  <c r="C202" i="86"/>
  <c r="S41" i="48" s="1"/>
  <c r="C198" i="86"/>
  <c r="S29" i="48" s="1"/>
  <c r="C194" i="86"/>
  <c r="S56" i="48" s="1"/>
  <c r="C190" i="86"/>
  <c r="S224" i="48" s="1"/>
  <c r="C186" i="86"/>
  <c r="S186" i="48" s="1"/>
  <c r="C182" i="86"/>
  <c r="S100" i="48" s="1"/>
  <c r="C178" i="86"/>
  <c r="S215" i="48" s="1"/>
  <c r="C174" i="86"/>
  <c r="S139" i="48" s="1"/>
  <c r="C170" i="86"/>
  <c r="S122" i="48" s="1"/>
  <c r="C166" i="86"/>
  <c r="S135" i="48" s="1"/>
  <c r="C162" i="86"/>
  <c r="S183" i="48" s="1"/>
  <c r="C158" i="86"/>
  <c r="S60" i="48" s="1"/>
  <c r="C154" i="86"/>
  <c r="S120" i="48" s="1"/>
  <c r="C150" i="86"/>
  <c r="S18" i="48" s="1"/>
  <c r="C146" i="86"/>
  <c r="S236" i="48" s="1"/>
  <c r="C142" i="86"/>
  <c r="S37" i="48" s="1"/>
  <c r="C138" i="86"/>
  <c r="S103" i="48" s="1"/>
  <c r="C134" i="86"/>
  <c r="S50" i="48" s="1"/>
  <c r="C130" i="86"/>
  <c r="S124" i="48" s="1"/>
  <c r="C126" i="86"/>
  <c r="S4" i="48" s="1"/>
  <c r="C122" i="86"/>
  <c r="S116" i="48" s="1"/>
  <c r="C118" i="86"/>
  <c r="S108" i="48" s="1"/>
  <c r="C114" i="86"/>
  <c r="S210" i="48" s="1"/>
  <c r="C110" i="86"/>
  <c r="S89" i="48" s="1"/>
  <c r="C106" i="86"/>
  <c r="S117" i="48" s="1"/>
  <c r="C102" i="86"/>
  <c r="S163" i="48" s="1"/>
  <c r="C98" i="86"/>
  <c r="S123" i="48" s="1"/>
  <c r="C94" i="86"/>
  <c r="S198" i="48" s="1"/>
  <c r="C90" i="86"/>
  <c r="S189" i="48" s="1"/>
  <c r="C74" i="86"/>
  <c r="S162" i="48" s="1"/>
  <c r="C58" i="86"/>
  <c r="S119" i="48" s="1"/>
  <c r="C26" i="86"/>
  <c r="S176" i="48" s="1"/>
  <c r="C48" i="86"/>
  <c r="S31" i="48" s="1"/>
  <c r="C44" i="86"/>
  <c r="S86" i="48" s="1"/>
  <c r="C40" i="86"/>
  <c r="S25" i="48" s="1"/>
  <c r="C36" i="86"/>
  <c r="S27" i="48" s="1"/>
  <c r="C32" i="86"/>
  <c r="S180" i="48" s="1"/>
  <c r="C28" i="86"/>
  <c r="S170" i="48" s="1"/>
  <c r="C24" i="86"/>
  <c r="S141" i="48" s="1"/>
  <c r="U172" i="48"/>
  <c r="G100" i="3"/>
  <c r="E172" i="48" s="1"/>
  <c r="U171" i="48"/>
  <c r="G108" i="3"/>
  <c r="E171" i="48" s="1"/>
  <c r="U42" i="48"/>
  <c r="G116" i="3"/>
  <c r="E42" i="48" s="1"/>
  <c r="U166" i="48"/>
  <c r="G120" i="3"/>
  <c r="E166" i="48" s="1"/>
  <c r="U12" i="48"/>
  <c r="G128" i="3"/>
  <c r="E12" i="48" s="1"/>
  <c r="U39" i="48"/>
  <c r="G132" i="3"/>
  <c r="E39" i="48" s="1"/>
  <c r="U78" i="48"/>
  <c r="G144" i="3"/>
  <c r="E78" i="48" s="1"/>
  <c r="U19" i="48"/>
  <c r="G192" i="3"/>
  <c r="E19" i="48" s="1"/>
  <c r="U48" i="48"/>
  <c r="G200" i="3"/>
  <c r="E48" i="48" s="1"/>
  <c r="C93" i="86"/>
  <c r="S104" i="48" s="1"/>
  <c r="C89" i="86"/>
  <c r="S21" i="48" s="1"/>
  <c r="C81" i="86"/>
  <c r="S3" i="48" s="1"/>
  <c r="C77" i="86"/>
  <c r="S129" i="48" s="1"/>
  <c r="C73" i="86"/>
  <c r="S101" i="48" s="1"/>
  <c r="C69" i="86"/>
  <c r="S169" i="48" s="1"/>
  <c r="C65" i="86"/>
  <c r="S9" i="48" s="1"/>
  <c r="C61" i="86"/>
  <c r="S69" i="48" s="1"/>
  <c r="C57" i="86"/>
  <c r="S8" i="48" s="1"/>
  <c r="C53" i="86"/>
  <c r="S94" i="48" s="1"/>
  <c r="C49" i="86"/>
  <c r="S149" i="48" s="1"/>
  <c r="C45" i="86"/>
  <c r="S113" i="48" s="1"/>
  <c r="C41" i="86"/>
  <c r="S111" i="48" s="1"/>
  <c r="C37" i="86"/>
  <c r="S109" i="48" s="1"/>
  <c r="C33" i="86"/>
  <c r="S142" i="48" s="1"/>
  <c r="C25" i="86"/>
  <c r="S73" i="48" s="1"/>
  <c r="U146" i="48"/>
  <c r="G137" i="3"/>
  <c r="E146" i="48" s="1"/>
  <c r="U181" i="48"/>
  <c r="G141" i="3"/>
  <c r="E181" i="48" s="1"/>
  <c r="U20" i="48"/>
  <c r="G145" i="3"/>
  <c r="E20" i="48" s="1"/>
  <c r="U67" i="48"/>
  <c r="G153" i="3"/>
  <c r="E67" i="48" s="1"/>
  <c r="U51" i="48"/>
  <c r="G161" i="3"/>
  <c r="E51" i="48" s="1"/>
  <c r="U193" i="48"/>
  <c r="G169" i="3"/>
  <c r="E193" i="48" s="1"/>
  <c r="U211" i="48"/>
  <c r="G173" i="3"/>
  <c r="E211" i="48" s="1"/>
  <c r="U191" i="48"/>
  <c r="G177" i="3"/>
  <c r="E191" i="48" s="1"/>
  <c r="U64" i="48"/>
  <c r="G185" i="3"/>
  <c r="E64" i="48" s="1"/>
  <c r="U96" i="48"/>
  <c r="G189" i="3"/>
  <c r="E96" i="48" s="1"/>
  <c r="U168" i="48"/>
  <c r="G193" i="3"/>
  <c r="E168" i="48" s="1"/>
  <c r="U178" i="48"/>
  <c r="G201" i="3"/>
  <c r="E178" i="48" s="1"/>
  <c r="U115" i="48"/>
  <c r="G97" i="3"/>
  <c r="E115" i="48" s="1"/>
  <c r="U173" i="48"/>
  <c r="G101" i="3"/>
  <c r="E173" i="48" s="1"/>
  <c r="U102" i="48"/>
  <c r="G105" i="3"/>
  <c r="E102" i="48" s="1"/>
  <c r="U136" i="48"/>
  <c r="G109" i="3"/>
  <c r="E136" i="48" s="1"/>
  <c r="U223" i="48"/>
  <c r="G113" i="3"/>
  <c r="E223" i="48" s="1"/>
  <c r="U83" i="48"/>
  <c r="G117" i="3"/>
  <c r="E83" i="48" s="1"/>
  <c r="U164" i="48"/>
  <c r="G121" i="3"/>
  <c r="E164" i="48" s="1"/>
  <c r="U195" i="48"/>
  <c r="G125" i="3"/>
  <c r="E195" i="48" s="1"/>
  <c r="U11" i="48"/>
  <c r="G129" i="3"/>
  <c r="E11" i="48" s="1"/>
  <c r="U214" i="48"/>
  <c r="G133" i="3"/>
  <c r="E214" i="48" s="1"/>
  <c r="U34" i="48"/>
  <c r="G149" i="3"/>
  <c r="E34" i="48" s="1"/>
  <c r="U182" i="48"/>
  <c r="G157" i="3"/>
  <c r="E182" i="48" s="1"/>
  <c r="U105" i="48"/>
  <c r="G165" i="3"/>
  <c r="E105" i="48" s="1"/>
  <c r="U91" i="48"/>
  <c r="G181" i="3"/>
  <c r="E91" i="48" s="1"/>
  <c r="U174" i="48"/>
  <c r="G197" i="3"/>
  <c r="E174" i="48" s="1"/>
  <c r="U92" i="48"/>
  <c r="G205" i="3"/>
  <c r="E92" i="48" s="1"/>
  <c r="C88" i="86"/>
  <c r="S93" i="48" s="1"/>
  <c r="C80" i="86"/>
  <c r="S13" i="48" s="1"/>
  <c r="C76" i="86"/>
  <c r="S70" i="48" s="1"/>
  <c r="C72" i="86"/>
  <c r="S17" i="48" s="1"/>
  <c r="C68" i="86"/>
  <c r="S45" i="48" s="1"/>
  <c r="C64" i="86"/>
  <c r="S33" i="48" s="1"/>
  <c r="C60" i="86"/>
  <c r="S61" i="48" s="1"/>
  <c r="C56" i="86"/>
  <c r="S79" i="48" s="1"/>
  <c r="C52" i="86"/>
  <c r="S85" i="48" s="1"/>
  <c r="U123" i="48"/>
  <c r="G98" i="3"/>
  <c r="E123" i="48" s="1"/>
  <c r="U89" i="48"/>
  <c r="G110" i="3"/>
  <c r="E89" i="48" s="1"/>
  <c r="U116" i="48"/>
  <c r="G122" i="3"/>
  <c r="E116" i="48" s="1"/>
  <c r="U124" i="48"/>
  <c r="G130" i="3"/>
  <c r="E124" i="48" s="1"/>
  <c r="U37" i="48"/>
  <c r="G142" i="3"/>
  <c r="E37" i="48" s="1"/>
  <c r="U236" i="48"/>
  <c r="G146" i="3"/>
  <c r="E236" i="48" s="1"/>
  <c r="U60" i="48"/>
  <c r="G158" i="3"/>
  <c r="E60" i="48" s="1"/>
  <c r="U183" i="48"/>
  <c r="G162" i="3"/>
  <c r="E183" i="48" s="1"/>
  <c r="U100" i="48"/>
  <c r="G182" i="3"/>
  <c r="E100" i="48" s="1"/>
  <c r="U186" i="48"/>
  <c r="G186" i="3"/>
  <c r="E186" i="48" s="1"/>
  <c r="U224" i="48"/>
  <c r="G190" i="3"/>
  <c r="E224" i="48" s="1"/>
  <c r="U56" i="48"/>
  <c r="G194" i="3"/>
  <c r="E56" i="48" s="1"/>
  <c r="U41" i="48"/>
  <c r="G202" i="3"/>
  <c r="E41" i="48" s="1"/>
  <c r="U199" i="48"/>
  <c r="G206" i="3"/>
  <c r="E199" i="48" s="1"/>
  <c r="U198" i="48"/>
  <c r="G94" i="3"/>
  <c r="E198" i="48" s="1"/>
  <c r="U163" i="48"/>
  <c r="G102" i="3"/>
  <c r="E163" i="48" s="1"/>
  <c r="U117" i="48"/>
  <c r="G106" i="3"/>
  <c r="E117" i="48" s="1"/>
  <c r="U210" i="48"/>
  <c r="G114" i="3"/>
  <c r="E210" i="48" s="1"/>
  <c r="U108" i="48"/>
  <c r="G118" i="3"/>
  <c r="E108" i="48" s="1"/>
  <c r="U4" i="48"/>
  <c r="G126" i="3"/>
  <c r="E4" i="48" s="1"/>
  <c r="U50" i="48"/>
  <c r="G134" i="3"/>
  <c r="E50" i="48" s="1"/>
  <c r="U103" i="48"/>
  <c r="G138" i="3"/>
  <c r="E103" i="48" s="1"/>
  <c r="U18" i="48"/>
  <c r="G150" i="3"/>
  <c r="E18" i="48" s="1"/>
  <c r="U120" i="48"/>
  <c r="G154" i="3"/>
  <c r="E120" i="48" s="1"/>
  <c r="U135" i="48"/>
  <c r="G166" i="3"/>
  <c r="E135" i="48" s="1"/>
  <c r="U122" i="48"/>
  <c r="G170" i="3"/>
  <c r="E122" i="48" s="1"/>
  <c r="U139" i="48"/>
  <c r="G174" i="3"/>
  <c r="E139" i="48" s="1"/>
  <c r="U215" i="48"/>
  <c r="G178" i="3"/>
  <c r="E215" i="48" s="1"/>
  <c r="U29" i="48"/>
  <c r="G198" i="3"/>
  <c r="E29" i="48" s="1"/>
  <c r="C91" i="86"/>
  <c r="S59" i="48" s="1"/>
  <c r="C87" i="86"/>
  <c r="S55" i="48" s="1"/>
  <c r="C83" i="86"/>
  <c r="S2" i="48" s="1"/>
  <c r="C79" i="86"/>
  <c r="S57" i="48" s="1"/>
  <c r="C75" i="86"/>
  <c r="S82" i="48" s="1"/>
  <c r="C71" i="86"/>
  <c r="S99" i="48" s="1"/>
  <c r="C67" i="86"/>
  <c r="S80" i="48" s="1"/>
  <c r="C63" i="86"/>
  <c r="S23" i="48" s="1"/>
  <c r="C59" i="86"/>
  <c r="S7" i="48" s="1"/>
  <c r="C55" i="86"/>
  <c r="S72" i="48" s="1"/>
  <c r="C51" i="86"/>
  <c r="S54" i="48" s="1"/>
  <c r="C47" i="86"/>
  <c r="S14" i="48" s="1"/>
  <c r="C39" i="86"/>
  <c r="S194" i="48" s="1"/>
  <c r="C35" i="86"/>
  <c r="S10" i="48" s="1"/>
  <c r="C31" i="86"/>
  <c r="S5" i="48" s="1"/>
  <c r="C27" i="86"/>
  <c r="S144" i="48" s="1"/>
  <c r="C23" i="86"/>
  <c r="S217" i="48" s="1"/>
  <c r="U95" i="48"/>
  <c r="G95" i="3"/>
  <c r="E95" i="48" s="1"/>
  <c r="U222" i="48"/>
  <c r="G99" i="3"/>
  <c r="E222" i="48" s="1"/>
  <c r="U152" i="48"/>
  <c r="G103" i="3"/>
  <c r="E152" i="48" s="1"/>
  <c r="U151" i="48"/>
  <c r="G107" i="3"/>
  <c r="E151" i="48" s="1"/>
  <c r="U159" i="48"/>
  <c r="G111" i="3"/>
  <c r="E159" i="48" s="1"/>
  <c r="U22" i="48"/>
  <c r="G115" i="3"/>
  <c r="E22" i="48" s="1"/>
  <c r="U121" i="48"/>
  <c r="G119" i="3"/>
  <c r="E121" i="48" s="1"/>
  <c r="U40" i="48"/>
  <c r="G123" i="3"/>
  <c r="E40" i="48" s="1"/>
  <c r="U53" i="48"/>
  <c r="G127" i="3"/>
  <c r="E53" i="48" s="1"/>
  <c r="U38" i="48"/>
  <c r="G131" i="3"/>
  <c r="E38" i="48" s="1"/>
  <c r="U155" i="48"/>
  <c r="G135" i="3"/>
  <c r="E155" i="48" s="1"/>
  <c r="U98" i="48"/>
  <c r="G139" i="3"/>
  <c r="E98" i="48" s="1"/>
  <c r="U44" i="48"/>
  <c r="G143" i="3"/>
  <c r="E44" i="48" s="1"/>
  <c r="U158" i="48"/>
  <c r="G147" i="3"/>
  <c r="E158" i="48" s="1"/>
  <c r="U36" i="48"/>
  <c r="G151" i="3"/>
  <c r="E36" i="48" s="1"/>
  <c r="U204" i="48"/>
  <c r="G155" i="3"/>
  <c r="E204" i="48" s="1"/>
  <c r="U66" i="48"/>
  <c r="G159" i="3"/>
  <c r="E66" i="48" s="1"/>
  <c r="U106" i="48"/>
  <c r="G163" i="3"/>
  <c r="E106" i="48" s="1"/>
  <c r="U231" i="48"/>
  <c r="G167" i="3"/>
  <c r="E231" i="48" s="1"/>
  <c r="U234" i="48"/>
  <c r="G171" i="3"/>
  <c r="E234" i="48" s="1"/>
  <c r="U197" i="48"/>
  <c r="G175" i="3"/>
  <c r="E197" i="48" s="1"/>
  <c r="U127" i="48"/>
  <c r="G179" i="3"/>
  <c r="E127" i="48" s="1"/>
  <c r="U184" i="48"/>
  <c r="G183" i="3"/>
  <c r="E184" i="48" s="1"/>
  <c r="U192" i="48"/>
  <c r="G187" i="3"/>
  <c r="E192" i="48" s="1"/>
  <c r="U200" i="48"/>
  <c r="G191" i="3"/>
  <c r="E200" i="48" s="1"/>
  <c r="U153" i="48"/>
  <c r="G195" i="3"/>
  <c r="E153" i="48" s="1"/>
  <c r="U68" i="48"/>
  <c r="G199" i="3"/>
  <c r="E68" i="48" s="1"/>
  <c r="U90" i="48"/>
  <c r="G203" i="3"/>
  <c r="E90" i="48" s="1"/>
  <c r="C86" i="86"/>
  <c r="S32" i="48" s="1"/>
  <c r="C82" i="86"/>
  <c r="S35" i="48" s="1"/>
  <c r="C78" i="86"/>
  <c r="S26" i="48" s="1"/>
  <c r="C70" i="86"/>
  <c r="S110" i="48" s="1"/>
  <c r="C66" i="86"/>
  <c r="S160" i="48" s="1"/>
  <c r="C62" i="86"/>
  <c r="S52" i="48" s="1"/>
  <c r="C54" i="86"/>
  <c r="S30" i="48" s="1"/>
  <c r="C50" i="86"/>
  <c r="S241" i="48" s="1"/>
  <c r="C46" i="86"/>
  <c r="S76" i="48" s="1"/>
  <c r="C42" i="86"/>
  <c r="S143" i="48" s="1"/>
  <c r="C38" i="86"/>
  <c r="S6" i="48" s="1"/>
  <c r="C34" i="86"/>
  <c r="S154" i="48" s="1"/>
  <c r="C30" i="86"/>
  <c r="S84" i="48" s="1"/>
  <c r="C22" i="86"/>
  <c r="S213" i="48" s="1"/>
  <c r="U114" i="48"/>
  <c r="G96" i="3"/>
  <c r="E114" i="48" s="1"/>
  <c r="U28" i="48"/>
  <c r="G104" i="3"/>
  <c r="E28" i="48" s="1"/>
  <c r="U77" i="48"/>
  <c r="G112" i="3"/>
  <c r="E77" i="48" s="1"/>
  <c r="U132" i="48"/>
  <c r="G124" i="3"/>
  <c r="E132" i="48" s="1"/>
  <c r="U133" i="48"/>
  <c r="G136" i="3"/>
  <c r="E133" i="48" s="1"/>
  <c r="U16" i="48"/>
  <c r="G140" i="3"/>
  <c r="E16" i="48" s="1"/>
  <c r="U15" i="48"/>
  <c r="G148" i="3"/>
  <c r="E15" i="48" s="1"/>
  <c r="U75" i="48"/>
  <c r="G152" i="3"/>
  <c r="E75" i="48" s="1"/>
  <c r="U208" i="48"/>
  <c r="G156" i="3"/>
  <c r="E208" i="48" s="1"/>
  <c r="U47" i="48"/>
  <c r="G160" i="3"/>
  <c r="E47" i="48" s="1"/>
  <c r="U81" i="48"/>
  <c r="G164" i="3"/>
  <c r="E81" i="48" s="1"/>
  <c r="U229" i="48"/>
  <c r="G168" i="3"/>
  <c r="E229" i="48" s="1"/>
  <c r="U148" i="48"/>
  <c r="G172" i="3"/>
  <c r="E148" i="48" s="1"/>
  <c r="U107" i="48"/>
  <c r="G176" i="3"/>
  <c r="E107" i="48" s="1"/>
  <c r="U145" i="48"/>
  <c r="G180" i="3"/>
  <c r="E145" i="48" s="1"/>
  <c r="U140" i="48"/>
  <c r="G184" i="3"/>
  <c r="E140" i="48" s="1"/>
  <c r="U157" i="48"/>
  <c r="G188" i="3"/>
  <c r="E157" i="48" s="1"/>
  <c r="U177" i="48"/>
  <c r="G196" i="3"/>
  <c r="E177" i="48" s="1"/>
  <c r="U203" i="48"/>
  <c r="G204" i="3"/>
  <c r="E203" i="48" s="1"/>
  <c r="T104" i="48"/>
  <c r="G93" i="3"/>
  <c r="E104" i="48" s="1"/>
  <c r="T71" i="48"/>
  <c r="G92" i="3"/>
  <c r="E71" i="48" s="1"/>
  <c r="T59" i="48"/>
  <c r="G91" i="3"/>
  <c r="E59" i="48" s="1"/>
  <c r="T189" i="48"/>
  <c r="G90" i="3"/>
  <c r="E189" i="48" s="1"/>
  <c r="T21" i="48"/>
  <c r="G89" i="3"/>
  <c r="E21" i="48" s="1"/>
  <c r="T93" i="48"/>
  <c r="G88" i="3"/>
  <c r="E93" i="48" s="1"/>
  <c r="T55" i="48"/>
  <c r="G87" i="3"/>
  <c r="E55" i="48" s="1"/>
  <c r="T32" i="48"/>
  <c r="G86" i="3"/>
  <c r="E32" i="48" s="1"/>
  <c r="T175" i="48"/>
  <c r="G85" i="3"/>
  <c r="E175" i="48" s="1"/>
  <c r="T238" i="48"/>
  <c r="G84" i="3"/>
  <c r="E238" i="48" s="1"/>
  <c r="T2" i="48"/>
  <c r="G83" i="3"/>
  <c r="E2" i="48" s="1"/>
  <c r="T35" i="48"/>
  <c r="G82" i="3"/>
  <c r="E35" i="48" s="1"/>
  <c r="T3" i="48"/>
  <c r="G81" i="3"/>
  <c r="E3" i="48" s="1"/>
  <c r="T13" i="48"/>
  <c r="G80" i="3"/>
  <c r="E13" i="48" s="1"/>
  <c r="T57" i="48"/>
  <c r="G79" i="3"/>
  <c r="E57" i="48" s="1"/>
  <c r="T26" i="48"/>
  <c r="G78" i="3"/>
  <c r="E26" i="48" s="1"/>
  <c r="T129" i="48"/>
  <c r="G77" i="3"/>
  <c r="E129" i="48" s="1"/>
  <c r="T70" i="48"/>
  <c r="G76" i="3"/>
  <c r="E70" i="48" s="1"/>
  <c r="T82" i="48"/>
  <c r="G75" i="3"/>
  <c r="E82" i="48" s="1"/>
  <c r="T162" i="48"/>
  <c r="G74" i="3"/>
  <c r="E162" i="48" s="1"/>
  <c r="T101" i="48"/>
  <c r="G73" i="3"/>
  <c r="E101" i="48" s="1"/>
  <c r="T17" i="48"/>
  <c r="G72" i="3"/>
  <c r="E17" i="48" s="1"/>
  <c r="T99" i="48"/>
  <c r="G71" i="3"/>
  <c r="E99" i="48" s="1"/>
  <c r="T110" i="48"/>
  <c r="G70" i="3"/>
  <c r="E110" i="48" s="1"/>
  <c r="T169" i="48"/>
  <c r="G69" i="3"/>
  <c r="E169" i="48" s="1"/>
  <c r="T45" i="48"/>
  <c r="G68" i="3"/>
  <c r="E45" i="48" s="1"/>
  <c r="T80" i="48"/>
  <c r="G67" i="3"/>
  <c r="E80" i="48" s="1"/>
  <c r="T160" i="48"/>
  <c r="G66" i="3"/>
  <c r="E160" i="48" s="1"/>
  <c r="T9" i="48"/>
  <c r="G65" i="3"/>
  <c r="E9" i="48" s="1"/>
  <c r="T33" i="48"/>
  <c r="G64" i="3"/>
  <c r="E33" i="48" s="1"/>
  <c r="T23" i="48"/>
  <c r="G63" i="3"/>
  <c r="E23" i="48" s="1"/>
  <c r="T52" i="48"/>
  <c r="G62" i="3"/>
  <c r="E52" i="48" s="1"/>
  <c r="T69" i="48"/>
  <c r="G61" i="3"/>
  <c r="E69" i="48" s="1"/>
  <c r="T61" i="48"/>
  <c r="G60" i="3"/>
  <c r="E61" i="48" s="1"/>
  <c r="T7" i="48"/>
  <c r="G59" i="3"/>
  <c r="E7" i="48" s="1"/>
  <c r="T119" i="48"/>
  <c r="G58" i="3"/>
  <c r="E119" i="48" s="1"/>
  <c r="T8" i="48"/>
  <c r="G57" i="3"/>
  <c r="E8" i="48" s="1"/>
  <c r="T79" i="48"/>
  <c r="G56" i="3"/>
  <c r="E79" i="48" s="1"/>
  <c r="T72" i="48"/>
  <c r="G55" i="3"/>
  <c r="E72" i="48" s="1"/>
  <c r="T30" i="48"/>
  <c r="G54" i="3"/>
  <c r="E30" i="48" s="1"/>
  <c r="T94" i="48"/>
  <c r="G53" i="3"/>
  <c r="E94" i="48" s="1"/>
  <c r="T85" i="48"/>
  <c r="G52" i="3"/>
  <c r="E85" i="48" s="1"/>
  <c r="T54" i="48"/>
  <c r="G51" i="3"/>
  <c r="E54" i="48" s="1"/>
  <c r="T241" i="48"/>
  <c r="G50" i="3"/>
  <c r="E241" i="48" s="1"/>
  <c r="T149" i="48"/>
  <c r="G49" i="3"/>
  <c r="E149" i="48" s="1"/>
  <c r="T31" i="48"/>
  <c r="G48" i="3"/>
  <c r="E31" i="48" s="1"/>
  <c r="T14" i="48"/>
  <c r="G47" i="3"/>
  <c r="E14" i="48" s="1"/>
  <c r="T76" i="48"/>
  <c r="G46" i="3"/>
  <c r="E76" i="48" s="1"/>
  <c r="T113" i="48"/>
  <c r="G45" i="3"/>
  <c r="E113" i="48" s="1"/>
  <c r="T86" i="48"/>
  <c r="G44" i="3"/>
  <c r="E86" i="48" s="1"/>
  <c r="T125" i="48"/>
  <c r="G43" i="3"/>
  <c r="E125" i="48" s="1"/>
  <c r="T143" i="48"/>
  <c r="G42" i="3"/>
  <c r="E143" i="48" s="1"/>
  <c r="T111" i="48"/>
  <c r="G41" i="3"/>
  <c r="E111" i="48" s="1"/>
  <c r="T25" i="48"/>
  <c r="G40" i="3"/>
  <c r="E25" i="48" s="1"/>
  <c r="T194" i="48"/>
  <c r="G39" i="3"/>
  <c r="E194" i="48" s="1"/>
  <c r="T6" i="48"/>
  <c r="G38" i="3"/>
  <c r="E6" i="48" s="1"/>
  <c r="T109" i="48"/>
  <c r="G37" i="3"/>
  <c r="E109" i="48" s="1"/>
  <c r="T27" i="48"/>
  <c r="G36" i="3"/>
  <c r="E27" i="48" s="1"/>
  <c r="T10" i="48"/>
  <c r="G35" i="3"/>
  <c r="E10" i="48" s="1"/>
  <c r="T154" i="48"/>
  <c r="G34" i="3"/>
  <c r="E154" i="48" s="1"/>
  <c r="T142" i="48"/>
  <c r="G33" i="3"/>
  <c r="E142" i="48" s="1"/>
  <c r="T180" i="48"/>
  <c r="G32" i="3"/>
  <c r="E180" i="48" s="1"/>
  <c r="T5" i="48"/>
  <c r="G31" i="3"/>
  <c r="E5" i="48" s="1"/>
  <c r="T84" i="48"/>
  <c r="G30" i="3"/>
  <c r="E84" i="48" s="1"/>
  <c r="T225" i="48"/>
  <c r="G29" i="3"/>
  <c r="E225" i="48" s="1"/>
  <c r="T170" i="48"/>
  <c r="G28" i="3"/>
  <c r="E170" i="48" s="1"/>
  <c r="T144" i="48"/>
  <c r="G27" i="3"/>
  <c r="E144" i="48" s="1"/>
  <c r="T176" i="48"/>
  <c r="G26" i="3"/>
  <c r="E176" i="48" s="1"/>
  <c r="T73" i="48"/>
  <c r="G25" i="3"/>
  <c r="E73" i="48" s="1"/>
  <c r="T141" i="48"/>
  <c r="G24" i="3"/>
  <c r="E141" i="48" s="1"/>
  <c r="T217" i="48"/>
  <c r="G23" i="3"/>
  <c r="E217" i="48" s="1"/>
  <c r="T213" i="48"/>
  <c r="G22" i="3"/>
  <c r="E213" i="48" s="1"/>
  <c r="T232" i="48"/>
  <c r="G21" i="3"/>
  <c r="E232" i="48" s="1"/>
  <c r="N6" i="94"/>
  <c r="N7" i="94" s="1"/>
  <c r="N8" i="94" s="1"/>
  <c r="N9" i="94" s="1"/>
  <c r="N10" i="94" s="1"/>
  <c r="L6" i="94"/>
  <c r="G67" i="48"/>
  <c r="J67" i="48" s="1"/>
  <c r="G148" i="48"/>
  <c r="J148" i="48" s="1"/>
  <c r="G30" i="48"/>
  <c r="J30" i="48" s="1"/>
  <c r="G107" i="48"/>
  <c r="J107" i="48" s="1"/>
  <c r="G39" i="48"/>
  <c r="J39" i="48" s="1"/>
  <c r="G235" i="48"/>
  <c r="J235" i="48" s="1"/>
  <c r="G181" i="48"/>
  <c r="J181" i="48" s="1"/>
  <c r="G114" i="48"/>
  <c r="J114" i="48" s="1"/>
  <c r="G60" i="48"/>
  <c r="J60" i="48" s="1"/>
  <c r="G8" i="48"/>
  <c r="J8" i="48" s="1"/>
  <c r="G2" i="95"/>
  <c r="Q52" i="91"/>
  <c r="O61" i="91"/>
  <c r="G225" i="48"/>
  <c r="J225" i="48" s="1"/>
  <c r="G71" i="48"/>
  <c r="J71" i="48" s="1"/>
  <c r="G178" i="48"/>
  <c r="J178" i="48" s="1"/>
  <c r="G76" i="48"/>
  <c r="J76" i="48" s="1"/>
  <c r="G82" i="48"/>
  <c r="J82" i="48" s="1"/>
  <c r="G48" i="48"/>
  <c r="J48" i="48" s="1"/>
  <c r="G220" i="48"/>
  <c r="J220" i="48" s="1"/>
  <c r="G6" i="48"/>
  <c r="J6" i="48" s="1"/>
  <c r="G83" i="48"/>
  <c r="J83" i="48" s="1"/>
  <c r="G137" i="48"/>
  <c r="J137" i="48" s="1"/>
  <c r="G37" i="48"/>
  <c r="J37" i="48" s="1"/>
  <c r="G205" i="48"/>
  <c r="J205" i="48" s="1"/>
  <c r="G222" i="48"/>
  <c r="J222" i="48" s="1"/>
  <c r="G100" i="48"/>
  <c r="J100" i="48" s="1"/>
  <c r="G234" i="48"/>
  <c r="J234" i="48" s="1"/>
  <c r="G61" i="48"/>
  <c r="J61" i="48" s="1"/>
  <c r="G169" i="48"/>
  <c r="J169" i="48" s="1"/>
  <c r="G23" i="48"/>
  <c r="J23" i="48" s="1"/>
  <c r="G46" i="48"/>
  <c r="J46" i="48" s="1"/>
  <c r="G43" i="48"/>
  <c r="J43" i="48" s="1"/>
  <c r="G168" i="48"/>
  <c r="J168" i="48" s="1"/>
  <c r="G236" i="48"/>
  <c r="J236" i="48" s="1"/>
  <c r="G198" i="48"/>
  <c r="J198" i="48" s="1"/>
  <c r="G19" i="48"/>
  <c r="J19" i="48" s="1"/>
  <c r="G105" i="48"/>
  <c r="J105" i="48" s="1"/>
  <c r="G146" i="48"/>
  <c r="J146" i="48" s="1"/>
  <c r="G223" i="48"/>
  <c r="J223" i="48" s="1"/>
  <c r="G90" i="48"/>
  <c r="J90" i="48" s="1"/>
  <c r="M91" i="48"/>
  <c r="M69" i="48"/>
  <c r="G149" i="48"/>
  <c r="J149" i="48" s="1"/>
  <c r="M106" i="48"/>
  <c r="G191" i="48"/>
  <c r="J191" i="48" s="1"/>
  <c r="G55" i="48"/>
  <c r="J55" i="48" s="1"/>
  <c r="G20" i="48"/>
  <c r="J20" i="48" s="1"/>
  <c r="G186" i="48"/>
  <c r="J186" i="48" s="1"/>
  <c r="G44" i="48"/>
  <c r="J44" i="48" s="1"/>
  <c r="G9" i="48"/>
  <c r="J9" i="48" s="1"/>
  <c r="G208" i="48"/>
  <c r="J208" i="48" s="1"/>
  <c r="G172" i="48"/>
  <c r="J172" i="48" s="1"/>
  <c r="G91" i="48"/>
  <c r="J91" i="48" s="1"/>
  <c r="M23" i="48"/>
  <c r="G142" i="48"/>
  <c r="J142" i="48" s="1"/>
  <c r="G38" i="48"/>
  <c r="J38" i="48" s="1"/>
  <c r="M82" i="48"/>
  <c r="M198" i="48"/>
  <c r="G227" i="48"/>
  <c r="J227" i="48" s="1"/>
  <c r="G96" i="48"/>
  <c r="J96" i="48" s="1"/>
  <c r="M114" i="48"/>
  <c r="M236" i="48"/>
  <c r="G154" i="48"/>
  <c r="J154" i="48" s="1"/>
  <c r="G153" i="48"/>
  <c r="J153" i="48" s="1"/>
  <c r="G164" i="48"/>
  <c r="J164" i="48" s="1"/>
  <c r="G95" i="48"/>
  <c r="J95" i="48" s="1"/>
  <c r="G69" i="48"/>
  <c r="J69" i="48" s="1"/>
  <c r="M67" i="48"/>
  <c r="G202" i="48"/>
  <c r="J202" i="48" s="1"/>
  <c r="M241" i="48"/>
  <c r="G17" i="48"/>
  <c r="J17" i="48" s="1"/>
  <c r="G89" i="48"/>
  <c r="J89" i="48" s="1"/>
  <c r="G116" i="48"/>
  <c r="J116" i="48" s="1"/>
  <c r="G145" i="48"/>
  <c r="J145" i="48" s="1"/>
  <c r="G81" i="48"/>
  <c r="J81" i="48" s="1"/>
  <c r="G180" i="48"/>
  <c r="J180" i="48" s="1"/>
  <c r="G128" i="48"/>
  <c r="J128" i="48" s="1"/>
  <c r="G103" i="48"/>
  <c r="J103" i="48" s="1"/>
  <c r="G28" i="48"/>
  <c r="J28" i="48" s="1"/>
  <c r="M46" i="48"/>
  <c r="G170" i="48"/>
  <c r="J170" i="48" s="1"/>
  <c r="M43" i="48"/>
  <c r="G214" i="48"/>
  <c r="J214" i="48" s="1"/>
  <c r="G85" i="48"/>
  <c r="J85" i="48" s="1"/>
  <c r="G156" i="48"/>
  <c r="J156" i="48" s="1"/>
  <c r="G119" i="48"/>
  <c r="J119" i="48" s="1"/>
  <c r="M20" i="48"/>
  <c r="G14" i="48"/>
  <c r="J14" i="48" s="1"/>
  <c r="G182" i="48"/>
  <c r="J182" i="48" s="1"/>
  <c r="M186" i="48"/>
  <c r="G176" i="48"/>
  <c r="J176" i="48" s="1"/>
  <c r="G72" i="48"/>
  <c r="J72" i="48" s="1"/>
  <c r="M55" i="48"/>
  <c r="G33" i="48"/>
  <c r="J33" i="48" s="1"/>
  <c r="G160" i="48"/>
  <c r="J160" i="48" s="1"/>
  <c r="G162" i="48"/>
  <c r="J162" i="48" s="1"/>
  <c r="G47" i="48"/>
  <c r="J47" i="48" s="1"/>
  <c r="M184" i="48"/>
  <c r="G199" i="48"/>
  <c r="J199" i="48" s="1"/>
  <c r="G221" i="48"/>
  <c r="J221" i="48" s="1"/>
  <c r="G86" i="48"/>
  <c r="J86" i="48" s="1"/>
  <c r="G16" i="48"/>
  <c r="J16" i="48" s="1"/>
  <c r="M12" i="48"/>
  <c r="M117" i="48"/>
  <c r="G184" i="48"/>
  <c r="J184" i="48" s="1"/>
  <c r="G11" i="48"/>
  <c r="J11" i="48" s="1"/>
  <c r="G224" i="48"/>
  <c r="J224" i="48" s="1"/>
  <c r="M30" i="48"/>
  <c r="G135" i="48"/>
  <c r="J135" i="48" s="1"/>
  <c r="M177" i="48"/>
  <c r="G49" i="48"/>
  <c r="J49" i="48" s="1"/>
  <c r="G157" i="48"/>
  <c r="J157" i="48" s="1"/>
  <c r="G190" i="48"/>
  <c r="J190" i="48" s="1"/>
  <c r="G197" i="48"/>
  <c r="J197" i="48" s="1"/>
  <c r="G3" i="48"/>
  <c r="J3" i="48" s="1"/>
  <c r="M85" i="48"/>
  <c r="M45" i="48"/>
  <c r="M84" i="48"/>
  <c r="M175" i="48"/>
  <c r="G215" i="48"/>
  <c r="J215" i="48" s="1"/>
  <c r="G5" i="48"/>
  <c r="J5" i="48" s="1"/>
  <c r="M135" i="48"/>
  <c r="G213" i="48"/>
  <c r="J213" i="48" s="1"/>
  <c r="G115" i="48"/>
  <c r="J115" i="48" s="1"/>
  <c r="M205" i="48"/>
  <c r="M223" i="48"/>
  <c r="G228" i="48"/>
  <c r="J228" i="48" s="1"/>
  <c r="G21" i="48"/>
  <c r="J21" i="48" s="1"/>
  <c r="G50" i="48"/>
  <c r="J50" i="48" s="1"/>
  <c r="G64" i="48"/>
  <c r="J64" i="48" s="1"/>
  <c r="G155" i="48"/>
  <c r="J155" i="48" s="1"/>
  <c r="G230" i="48"/>
  <c r="J230" i="48" s="1"/>
  <c r="G133" i="48"/>
  <c r="J133" i="48" s="1"/>
  <c r="G13" i="48"/>
  <c r="J13" i="48" s="1"/>
  <c r="G139" i="48"/>
  <c r="J139" i="48" s="1"/>
  <c r="G54" i="48"/>
  <c r="J54" i="48" s="1"/>
  <c r="G99" i="48"/>
  <c r="J99" i="48" s="1"/>
  <c r="G189" i="48"/>
  <c r="J189" i="48" s="1"/>
  <c r="G51" i="48"/>
  <c r="J51" i="48" s="1"/>
  <c r="G58" i="48"/>
  <c r="J58" i="48" s="1"/>
  <c r="G194" i="48"/>
  <c r="J194" i="48" s="1"/>
  <c r="G136" i="48"/>
  <c r="J136" i="48" s="1"/>
  <c r="G120" i="48"/>
  <c r="J120" i="48" s="1"/>
  <c r="G31" i="48"/>
  <c r="J31" i="48" s="1"/>
  <c r="G42" i="48"/>
  <c r="J42" i="48" s="1"/>
  <c r="G108" i="48"/>
  <c r="J108" i="48" s="1"/>
  <c r="G10" i="48"/>
  <c r="J10" i="48" s="1"/>
  <c r="G77" i="48"/>
  <c r="J77" i="48" s="1"/>
  <c r="G125" i="48"/>
  <c r="J125" i="48" s="1"/>
  <c r="G173" i="48"/>
  <c r="J173" i="48" s="1"/>
  <c r="G34" i="48"/>
  <c r="J34" i="48" s="1"/>
  <c r="G52" i="48"/>
  <c r="J52" i="48" s="1"/>
  <c r="G94" i="48"/>
  <c r="J94" i="48" s="1"/>
  <c r="G177" i="48"/>
  <c r="J177" i="48" s="1"/>
  <c r="M15" i="48"/>
  <c r="M25" i="48"/>
  <c r="M35" i="48"/>
  <c r="M70" i="48"/>
  <c r="M79" i="48"/>
  <c r="G80" i="48"/>
  <c r="J80" i="48" s="1"/>
  <c r="G101" i="48"/>
  <c r="J101" i="48" s="1"/>
  <c r="G102" i="48"/>
  <c r="J102" i="48" s="1"/>
  <c r="G68" i="48"/>
  <c r="J68" i="48" s="1"/>
  <c r="M92" i="48"/>
  <c r="G18" i="48"/>
  <c r="J18" i="48" s="1"/>
  <c r="M238" i="48"/>
  <c r="M168" i="48"/>
  <c r="G241" i="48"/>
  <c r="J241" i="48" s="1"/>
  <c r="G233" i="48"/>
  <c r="J233" i="48" s="1"/>
  <c r="G159" i="48"/>
  <c r="J159" i="48" s="1"/>
  <c r="M151" i="48"/>
  <c r="M240" i="48"/>
  <c r="G210" i="48"/>
  <c r="J210" i="48" s="1"/>
  <c r="G201" i="48"/>
  <c r="J201" i="48" s="1"/>
  <c r="M200" i="48"/>
  <c r="G4" i="48"/>
  <c r="J4" i="48" s="1"/>
  <c r="M39" i="48"/>
  <c r="G203" i="48"/>
  <c r="J203" i="48" s="1"/>
  <c r="G163" i="48"/>
  <c r="J163" i="48" s="1"/>
  <c r="M50" i="48"/>
  <c r="M235" i="48"/>
  <c r="G185" i="48"/>
  <c r="J185" i="48" s="1"/>
  <c r="G232" i="48"/>
  <c r="J232" i="48" s="1"/>
  <c r="M64" i="48"/>
  <c r="M181" i="48"/>
  <c r="G117" i="48"/>
  <c r="J117" i="48" s="1"/>
  <c r="G231" i="48"/>
  <c r="J231" i="48" s="1"/>
  <c r="G143" i="48"/>
  <c r="J143" i="48" s="1"/>
  <c r="G175" i="48"/>
  <c r="J175" i="48" s="1"/>
  <c r="M14" i="48"/>
  <c r="G92" i="48"/>
  <c r="J92" i="48" s="1"/>
  <c r="M182" i="48"/>
  <c r="M121" i="48"/>
  <c r="G238" i="48"/>
  <c r="J238" i="48" s="1"/>
  <c r="M60" i="48"/>
  <c r="M145" i="48"/>
  <c r="M100" i="48"/>
  <c r="M234" i="48"/>
  <c r="M61" i="48"/>
  <c r="M180" i="48"/>
  <c r="M128" i="48"/>
  <c r="M103" i="48"/>
  <c r="G63" i="48"/>
  <c r="J63" i="48" s="1"/>
  <c r="G29" i="48"/>
  <c r="J29" i="48" s="1"/>
  <c r="M36" i="48"/>
  <c r="M202" i="48"/>
  <c r="M51" i="48"/>
  <c r="M58" i="48"/>
  <c r="G217" i="48"/>
  <c r="J217" i="48" s="1"/>
  <c r="G84" i="48"/>
  <c r="J84" i="48" s="1"/>
  <c r="G123" i="48"/>
  <c r="J123" i="48" s="1"/>
  <c r="G200" i="48"/>
  <c r="J200" i="48" s="1"/>
  <c r="M174" i="48"/>
  <c r="G196" i="48"/>
  <c r="J196" i="48" s="1"/>
  <c r="M120" i="48"/>
  <c r="G242" i="48"/>
  <c r="J242" i="48" s="1"/>
  <c r="G206" i="48"/>
  <c r="J206" i="48" s="1"/>
  <c r="M169" i="48"/>
  <c r="M17" i="48"/>
  <c r="G74" i="48"/>
  <c r="J74" i="48" s="1"/>
  <c r="M89" i="48"/>
  <c r="G35" i="48"/>
  <c r="J35" i="48" s="1"/>
  <c r="M33" i="48"/>
  <c r="G70" i="48"/>
  <c r="J70" i="48" s="1"/>
  <c r="M160" i="48"/>
  <c r="G73" i="48"/>
  <c r="J73" i="48" s="1"/>
  <c r="M162" i="48"/>
  <c r="G79" i="48"/>
  <c r="J79" i="48" s="1"/>
  <c r="G2" i="48"/>
  <c r="J2" i="48" s="1"/>
  <c r="G78" i="48"/>
  <c r="J78" i="48" s="1"/>
  <c r="M44" i="48"/>
  <c r="G240" i="48"/>
  <c r="J240" i="48" s="1"/>
  <c r="G62" i="48"/>
  <c r="J62" i="48" s="1"/>
  <c r="G45" i="48"/>
  <c r="J45" i="48" s="1"/>
  <c r="M38" i="48"/>
  <c r="M63" i="48"/>
  <c r="M191" i="48"/>
  <c r="M132" i="48"/>
  <c r="M78" i="48"/>
  <c r="G132" i="48"/>
  <c r="J132" i="48" s="1"/>
  <c r="G53" i="48"/>
  <c r="J53" i="48" s="1"/>
  <c r="G75" i="48"/>
  <c r="J75" i="48" s="1"/>
  <c r="M225" i="48"/>
  <c r="M71" i="48"/>
  <c r="M72" i="48"/>
  <c r="M52" i="48"/>
  <c r="G229" i="48"/>
  <c r="J229" i="48" s="1"/>
  <c r="M47" i="48"/>
  <c r="M16" i="48"/>
  <c r="M68" i="48"/>
  <c r="G121" i="48"/>
  <c r="J121" i="48" s="1"/>
  <c r="M107" i="48"/>
  <c r="M229" i="48"/>
  <c r="G12" i="48"/>
  <c r="J12" i="48" s="1"/>
  <c r="M56" i="48"/>
  <c r="M166" i="48"/>
  <c r="M230" i="48"/>
  <c r="G56" i="48"/>
  <c r="J56" i="48" s="1"/>
  <c r="G127" i="48"/>
  <c r="J127" i="48" s="1"/>
  <c r="M116" i="48"/>
  <c r="M96" i="48"/>
  <c r="M154" i="48"/>
  <c r="M2" i="48"/>
  <c r="M149" i="48"/>
  <c r="M94" i="48"/>
  <c r="M29" i="48"/>
  <c r="M210" i="48"/>
  <c r="M80" i="48"/>
  <c r="M201" i="48"/>
  <c r="M123" i="48"/>
  <c r="M102" i="48"/>
  <c r="M146" i="48"/>
  <c r="M233" i="48"/>
  <c r="M156" i="48"/>
  <c r="M153" i="48"/>
  <c r="M164" i="48"/>
  <c r="M77" i="48"/>
  <c r="M199" i="48"/>
  <c r="G151" i="48"/>
  <c r="J151" i="48" s="1"/>
  <c r="M90" i="48"/>
  <c r="M31" i="48"/>
  <c r="M42" i="48"/>
  <c r="M159" i="48"/>
  <c r="G174" i="48"/>
  <c r="J174" i="48" s="1"/>
  <c r="M53" i="48"/>
  <c r="G36" i="48"/>
  <c r="J36" i="48" s="1"/>
  <c r="G110" i="48"/>
  <c r="J110" i="48" s="1"/>
  <c r="G22" i="48"/>
  <c r="J22" i="48" s="1"/>
  <c r="M4" i="48"/>
  <c r="M163" i="48"/>
  <c r="M232" i="48"/>
  <c r="M148" i="48"/>
  <c r="M19" i="48"/>
  <c r="M48" i="48"/>
  <c r="M81" i="48"/>
  <c r="M222" i="48"/>
  <c r="M8" i="48"/>
  <c r="M176" i="48"/>
  <c r="M221" i="48"/>
  <c r="M11" i="48"/>
  <c r="M76" i="48"/>
  <c r="M119" i="48"/>
  <c r="M86" i="48"/>
  <c r="M220" i="48"/>
  <c r="M105" i="48"/>
  <c r="M204" i="48"/>
  <c r="M74" i="48"/>
  <c r="M73" i="48"/>
  <c r="M170" i="48"/>
  <c r="M75" i="48"/>
  <c r="M208" i="48"/>
  <c r="G59" i="48"/>
  <c r="J59" i="48" s="1"/>
  <c r="M137" i="48"/>
  <c r="M133" i="48"/>
  <c r="M37" i="48"/>
  <c r="M139" i="48"/>
  <c r="M224" i="48"/>
  <c r="M49" i="48"/>
  <c r="M157" i="48"/>
  <c r="M242" i="48"/>
  <c r="M28" i="48"/>
  <c r="M206" i="48"/>
  <c r="M214" i="48"/>
  <c r="G106" i="48"/>
  <c r="J106" i="48" s="1"/>
  <c r="G15" i="48"/>
  <c r="J15" i="48" s="1"/>
  <c r="G25" i="48"/>
  <c r="J25" i="48" s="1"/>
  <c r="G204" i="48"/>
  <c r="J204" i="48" s="1"/>
  <c r="M18" i="48"/>
  <c r="G166" i="48"/>
  <c r="J166" i="48" s="1"/>
  <c r="M127" i="48"/>
  <c r="M21" i="48"/>
  <c r="M110" i="48"/>
  <c r="M62" i="48"/>
  <c r="M9" i="48"/>
  <c r="M197" i="48"/>
  <c r="M22" i="48"/>
  <c r="M59" i="48"/>
  <c r="M172" i="48"/>
  <c r="M3" i="48"/>
  <c r="M203" i="48"/>
  <c r="M142" i="48"/>
  <c r="M185" i="48"/>
  <c r="M227" i="48"/>
  <c r="M6" i="48"/>
  <c r="M13" i="48"/>
  <c r="M196" i="48"/>
  <c r="M54" i="48"/>
  <c r="M115" i="48"/>
  <c r="M99" i="48"/>
  <c r="M83" i="48"/>
  <c r="M95" i="48"/>
  <c r="M231" i="48"/>
  <c r="M178" i="48"/>
  <c r="M143" i="48"/>
  <c r="M215" i="48"/>
  <c r="M101" i="48"/>
  <c r="M155" i="48"/>
  <c r="M136" i="48"/>
  <c r="M190" i="48"/>
  <c r="M217" i="48"/>
  <c r="M228" i="48"/>
  <c r="M108" i="48"/>
  <c r="M189" i="48"/>
  <c r="M10" i="48"/>
  <c r="M125" i="48"/>
  <c r="M5" i="48"/>
  <c r="M173" i="48"/>
  <c r="M194" i="48"/>
  <c r="M34" i="48"/>
  <c r="M213" i="48"/>
  <c r="U5" i="86"/>
  <c r="U6" i="86"/>
  <c r="U7" i="86"/>
  <c r="U8" i="86"/>
  <c r="U9" i="86"/>
  <c r="U10" i="86"/>
  <c r="U11" i="86"/>
  <c r="U12" i="86"/>
  <c r="U13" i="86"/>
  <c r="U14" i="86"/>
  <c r="U15" i="86"/>
  <c r="U16" i="86"/>
  <c r="U17" i="86"/>
  <c r="U18" i="86"/>
  <c r="U19" i="86"/>
  <c r="U20" i="86"/>
  <c r="U4" i="86"/>
  <c r="T5" i="86"/>
  <c r="T6" i="86"/>
  <c r="T7" i="86"/>
  <c r="T8" i="86"/>
  <c r="T9" i="86"/>
  <c r="T10" i="86"/>
  <c r="T11" i="86"/>
  <c r="T12" i="86"/>
  <c r="T13" i="86"/>
  <c r="T14" i="86"/>
  <c r="T15" i="86"/>
  <c r="T16" i="86"/>
  <c r="T17" i="86"/>
  <c r="T18" i="86"/>
  <c r="T19" i="86"/>
  <c r="T20" i="86"/>
  <c r="T4" i="86"/>
  <c r="S5" i="86"/>
  <c r="S6" i="86"/>
  <c r="S7" i="86"/>
  <c r="S8" i="86"/>
  <c r="S9" i="86"/>
  <c r="S10" i="86"/>
  <c r="S11" i="86"/>
  <c r="S12" i="86"/>
  <c r="S13" i="86"/>
  <c r="S14" i="86"/>
  <c r="S15" i="86"/>
  <c r="S16" i="86"/>
  <c r="S17" i="86"/>
  <c r="S18" i="86"/>
  <c r="S19" i="86"/>
  <c r="S20" i="86"/>
  <c r="S4" i="86"/>
  <c r="R5" i="86"/>
  <c r="R6" i="86"/>
  <c r="R7" i="86"/>
  <c r="R8" i="86"/>
  <c r="R9" i="86"/>
  <c r="R10" i="86"/>
  <c r="R11" i="86"/>
  <c r="R12" i="86"/>
  <c r="R13" i="86"/>
  <c r="R14" i="86"/>
  <c r="R15" i="86"/>
  <c r="R16" i="86"/>
  <c r="R17" i="86"/>
  <c r="R18" i="86"/>
  <c r="R19" i="86"/>
  <c r="R20" i="86"/>
  <c r="R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4" i="86"/>
  <c r="P5" i="86"/>
  <c r="P6" i="86"/>
  <c r="P7" i="86"/>
  <c r="P8" i="86"/>
  <c r="P9" i="86"/>
  <c r="P10" i="86"/>
  <c r="P11" i="86"/>
  <c r="P12" i="86"/>
  <c r="P13" i="86"/>
  <c r="P14" i="86"/>
  <c r="P15" i="86"/>
  <c r="P16" i="86"/>
  <c r="P17" i="86"/>
  <c r="P18" i="86"/>
  <c r="P19" i="86"/>
  <c r="P20" i="86"/>
  <c r="P4" i="86"/>
  <c r="O5" i="86"/>
  <c r="O6" i="86"/>
  <c r="O7" i="86"/>
  <c r="O8" i="86"/>
  <c r="O9" i="86"/>
  <c r="O10" i="86"/>
  <c r="O11" i="86"/>
  <c r="O12" i="86"/>
  <c r="O13" i="86"/>
  <c r="O14" i="86"/>
  <c r="O15" i="86"/>
  <c r="O16" i="86"/>
  <c r="O17" i="86"/>
  <c r="O18" i="86"/>
  <c r="O19" i="86"/>
  <c r="O20" i="86"/>
  <c r="O4" i="86"/>
  <c r="N5" i="86"/>
  <c r="N6" i="86"/>
  <c r="N7" i="86"/>
  <c r="N8" i="86"/>
  <c r="N9" i="86"/>
  <c r="N10" i="86"/>
  <c r="N11" i="86"/>
  <c r="N12" i="86"/>
  <c r="N13" i="86"/>
  <c r="N14" i="86"/>
  <c r="N15" i="86"/>
  <c r="N16" i="86"/>
  <c r="N17" i="86"/>
  <c r="N18" i="86"/>
  <c r="N19" i="86"/>
  <c r="N20" i="86"/>
  <c r="N4" i="86"/>
  <c r="M5" i="86"/>
  <c r="M6" i="86"/>
  <c r="M7" i="86"/>
  <c r="M8" i="86"/>
  <c r="M9" i="86"/>
  <c r="M10" i="86"/>
  <c r="M11" i="86"/>
  <c r="M12" i="86"/>
  <c r="M13" i="86"/>
  <c r="M14" i="86"/>
  <c r="M15" i="86"/>
  <c r="M16" i="86"/>
  <c r="M17" i="86"/>
  <c r="M18" i="86"/>
  <c r="M19" i="86"/>
  <c r="M20" i="86"/>
  <c r="M4" i="86"/>
  <c r="L5" i="86"/>
  <c r="L6" i="86"/>
  <c r="L7" i="86"/>
  <c r="L8" i="86"/>
  <c r="L9" i="86"/>
  <c r="L10" i="86"/>
  <c r="L11" i="86"/>
  <c r="L12" i="86"/>
  <c r="L13" i="86"/>
  <c r="L14" i="86"/>
  <c r="L15" i="86"/>
  <c r="L16" i="86"/>
  <c r="L17" i="86"/>
  <c r="L18" i="86"/>
  <c r="L19" i="86"/>
  <c r="L20" i="86"/>
  <c r="L4" i="86"/>
  <c r="K5" i="86"/>
  <c r="K6" i="86"/>
  <c r="K7" i="86"/>
  <c r="K8" i="86"/>
  <c r="K9" i="86"/>
  <c r="K10" i="86"/>
  <c r="K11" i="86"/>
  <c r="K12" i="86"/>
  <c r="K13" i="86"/>
  <c r="K14" i="86"/>
  <c r="K15" i="86"/>
  <c r="K16" i="86"/>
  <c r="K17" i="86"/>
  <c r="K18" i="86"/>
  <c r="K19" i="86"/>
  <c r="K20" i="86"/>
  <c r="K4" i="86"/>
  <c r="J5" i="86"/>
  <c r="J6" i="86"/>
  <c r="J7" i="86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4" i="86"/>
  <c r="I5" i="86"/>
  <c r="I6" i="86"/>
  <c r="I7" i="86"/>
  <c r="I8" i="86"/>
  <c r="I9" i="86"/>
  <c r="I10" i="86"/>
  <c r="I11" i="86"/>
  <c r="I12" i="86"/>
  <c r="I13" i="86"/>
  <c r="I14" i="86"/>
  <c r="I15" i="86"/>
  <c r="I16" i="86"/>
  <c r="I17" i="86"/>
  <c r="I18" i="86"/>
  <c r="I19" i="86"/>
  <c r="I20" i="86"/>
  <c r="I4" i="86"/>
  <c r="H5" i="86"/>
  <c r="H6" i="86"/>
  <c r="H7" i="86"/>
  <c r="H8" i="86"/>
  <c r="H9" i="86"/>
  <c r="H10" i="86"/>
  <c r="H11" i="86"/>
  <c r="H12" i="86"/>
  <c r="H13" i="86"/>
  <c r="H14" i="86"/>
  <c r="H15" i="86"/>
  <c r="H16" i="86"/>
  <c r="H17" i="86"/>
  <c r="H18" i="86"/>
  <c r="H19" i="86"/>
  <c r="H20" i="86"/>
  <c r="H4" i="86"/>
  <c r="G5" i="86"/>
  <c r="G6" i="86"/>
  <c r="G7" i="86"/>
  <c r="G8" i="86"/>
  <c r="G9" i="86"/>
  <c r="G10" i="86"/>
  <c r="G11" i="86"/>
  <c r="G12" i="86"/>
  <c r="G13" i="86"/>
  <c r="G14" i="86"/>
  <c r="G15" i="86"/>
  <c r="G16" i="86"/>
  <c r="G17" i="86"/>
  <c r="G18" i="86"/>
  <c r="G19" i="86"/>
  <c r="G20" i="86"/>
  <c r="G4" i="86"/>
  <c r="F5" i="86"/>
  <c r="F6" i="86"/>
  <c r="F7" i="86"/>
  <c r="F8" i="86"/>
  <c r="F9" i="86"/>
  <c r="F10" i="86"/>
  <c r="F11" i="86"/>
  <c r="F12" i="86"/>
  <c r="F13" i="86"/>
  <c r="F14" i="86"/>
  <c r="F15" i="86"/>
  <c r="F16" i="86"/>
  <c r="F17" i="86"/>
  <c r="F18" i="86"/>
  <c r="F19" i="86"/>
  <c r="F20" i="86"/>
  <c r="F4" i="86"/>
  <c r="E5" i="86"/>
  <c r="E6" i="86"/>
  <c r="E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4" i="86"/>
  <c r="D5" i="86"/>
  <c r="D6" i="86"/>
  <c r="D7" i="86"/>
  <c r="D8" i="86"/>
  <c r="D9" i="86"/>
  <c r="D10" i="86"/>
  <c r="D11" i="86"/>
  <c r="D12" i="86"/>
  <c r="D13" i="86"/>
  <c r="D14" i="86"/>
  <c r="D15" i="86"/>
  <c r="D16" i="86"/>
  <c r="D17" i="86"/>
  <c r="D18" i="86"/>
  <c r="D19" i="86"/>
  <c r="D20" i="86"/>
  <c r="D4" i="86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4" i="3"/>
  <c r="P5" i="3"/>
  <c r="AB58" i="48" s="1"/>
  <c r="P6" i="3"/>
  <c r="AB201" i="48" s="1"/>
  <c r="P7" i="3"/>
  <c r="AB220" i="48" s="1"/>
  <c r="P8" i="3"/>
  <c r="AB46" i="48" s="1"/>
  <c r="P9" i="3"/>
  <c r="AB43" i="48" s="1"/>
  <c r="P10" i="3"/>
  <c r="AB49" i="48" s="1"/>
  <c r="P11" i="3"/>
  <c r="AB190" i="48" s="1"/>
  <c r="P12" i="3"/>
  <c r="AB63" i="48" s="1"/>
  <c r="P13" i="3"/>
  <c r="AB202" i="48" s="1"/>
  <c r="P14" i="3"/>
  <c r="AB233" i="48" s="1"/>
  <c r="P15" i="3"/>
  <c r="AB235" i="48" s="1"/>
  <c r="P16" i="3"/>
  <c r="AB221" i="48" s="1"/>
  <c r="P17" i="3"/>
  <c r="AB196" i="48" s="1"/>
  <c r="P18" i="3"/>
  <c r="AB206" i="48" s="1"/>
  <c r="P19" i="3"/>
  <c r="AB156" i="48" s="1"/>
  <c r="P20" i="3"/>
  <c r="AB228" i="48" s="1"/>
  <c r="P4" i="3"/>
  <c r="AB128" i="48" s="1"/>
  <c r="O5" i="3"/>
  <c r="AA58" i="48" s="1"/>
  <c r="O6" i="3"/>
  <c r="AA201" i="48" s="1"/>
  <c r="O7" i="3"/>
  <c r="AA220" i="48" s="1"/>
  <c r="O8" i="3"/>
  <c r="AA46" i="48" s="1"/>
  <c r="O9" i="3"/>
  <c r="AA43" i="48" s="1"/>
  <c r="O10" i="3"/>
  <c r="AA49" i="48" s="1"/>
  <c r="O11" i="3"/>
  <c r="AA190" i="48" s="1"/>
  <c r="O12" i="3"/>
  <c r="AA63" i="48" s="1"/>
  <c r="O13" i="3"/>
  <c r="AA202" i="48" s="1"/>
  <c r="O14" i="3"/>
  <c r="AA233" i="48" s="1"/>
  <c r="O15" i="3"/>
  <c r="AA235" i="48" s="1"/>
  <c r="O16" i="3"/>
  <c r="AA221" i="48" s="1"/>
  <c r="O17" i="3"/>
  <c r="AA196" i="48" s="1"/>
  <c r="O18" i="3"/>
  <c r="AA206" i="48" s="1"/>
  <c r="O19" i="3"/>
  <c r="AA156" i="48" s="1"/>
  <c r="O20" i="3"/>
  <c r="AA228" i="48" s="1"/>
  <c r="O4" i="3"/>
  <c r="AA128" i="48" s="1"/>
  <c r="N5" i="3"/>
  <c r="Z58" i="48" s="1"/>
  <c r="N6" i="3"/>
  <c r="Z201" i="48" s="1"/>
  <c r="N7" i="3"/>
  <c r="Z220" i="48" s="1"/>
  <c r="N8" i="3"/>
  <c r="Z46" i="48" s="1"/>
  <c r="N9" i="3"/>
  <c r="Z43" i="48" s="1"/>
  <c r="N10" i="3"/>
  <c r="Z49" i="48" s="1"/>
  <c r="N11" i="3"/>
  <c r="Z190" i="48" s="1"/>
  <c r="N12" i="3"/>
  <c r="Z63" i="48" s="1"/>
  <c r="N13" i="3"/>
  <c r="Z202" i="48" s="1"/>
  <c r="N14" i="3"/>
  <c r="Z233" i="48" s="1"/>
  <c r="N15" i="3"/>
  <c r="Z235" i="48" s="1"/>
  <c r="N16" i="3"/>
  <c r="Z221" i="48" s="1"/>
  <c r="N17" i="3"/>
  <c r="Z196" i="48" s="1"/>
  <c r="N18" i="3"/>
  <c r="Z206" i="48" s="1"/>
  <c r="N19" i="3"/>
  <c r="Z156" i="48" s="1"/>
  <c r="N20" i="3"/>
  <c r="Z228" i="48" s="1"/>
  <c r="N4" i="3"/>
  <c r="Z128" i="48" s="1"/>
  <c r="M5" i="3"/>
  <c r="Y58" i="48" s="1"/>
  <c r="M6" i="3"/>
  <c r="Y201" i="48" s="1"/>
  <c r="M7" i="3"/>
  <c r="Y220" i="48" s="1"/>
  <c r="M8" i="3"/>
  <c r="Y46" i="48" s="1"/>
  <c r="M9" i="3"/>
  <c r="Y43" i="48" s="1"/>
  <c r="M10" i="3"/>
  <c r="Y49" i="48" s="1"/>
  <c r="M11" i="3"/>
  <c r="Y190" i="48" s="1"/>
  <c r="M12" i="3"/>
  <c r="Y63" i="48" s="1"/>
  <c r="M13" i="3"/>
  <c r="Y202" i="48" s="1"/>
  <c r="M14" i="3"/>
  <c r="Y233" i="48" s="1"/>
  <c r="M15" i="3"/>
  <c r="Y235" i="48" s="1"/>
  <c r="M16" i="3"/>
  <c r="Y221" i="48" s="1"/>
  <c r="M17" i="3"/>
  <c r="Y196" i="48" s="1"/>
  <c r="M18" i="3"/>
  <c r="Y206" i="48" s="1"/>
  <c r="M19" i="3"/>
  <c r="Y156" i="48" s="1"/>
  <c r="M20" i="3"/>
  <c r="Y228" i="48" s="1"/>
  <c r="M4" i="3"/>
  <c r="Y128" i="48" s="1"/>
  <c r="L5" i="3"/>
  <c r="X58" i="48" s="1"/>
  <c r="L6" i="3"/>
  <c r="X201" i="48" s="1"/>
  <c r="L7" i="3"/>
  <c r="X220" i="48" s="1"/>
  <c r="L8" i="3"/>
  <c r="X46" i="48" s="1"/>
  <c r="L9" i="3"/>
  <c r="X43" i="48" s="1"/>
  <c r="L10" i="3"/>
  <c r="X49" i="48" s="1"/>
  <c r="L11" i="3"/>
  <c r="X190" i="48" s="1"/>
  <c r="L12" i="3"/>
  <c r="X63" i="48" s="1"/>
  <c r="L13" i="3"/>
  <c r="X202" i="48" s="1"/>
  <c r="L14" i="3"/>
  <c r="X233" i="48" s="1"/>
  <c r="L15" i="3"/>
  <c r="X235" i="48" s="1"/>
  <c r="L16" i="3"/>
  <c r="X221" i="48" s="1"/>
  <c r="L17" i="3"/>
  <c r="X196" i="48" s="1"/>
  <c r="L18" i="3"/>
  <c r="X206" i="48" s="1"/>
  <c r="L19" i="3"/>
  <c r="X156" i="48" s="1"/>
  <c r="L20" i="3"/>
  <c r="X228" i="48" s="1"/>
  <c r="L4" i="3"/>
  <c r="X128" i="48" s="1"/>
  <c r="K5" i="3"/>
  <c r="W58" i="48" s="1"/>
  <c r="K6" i="3"/>
  <c r="W201" i="48" s="1"/>
  <c r="K7" i="3"/>
  <c r="W220" i="48" s="1"/>
  <c r="K8" i="3"/>
  <c r="W46" i="48" s="1"/>
  <c r="K9" i="3"/>
  <c r="W43" i="48" s="1"/>
  <c r="K10" i="3"/>
  <c r="W49" i="48" s="1"/>
  <c r="K11" i="3"/>
  <c r="W190" i="48" s="1"/>
  <c r="K12" i="3"/>
  <c r="W63" i="48" s="1"/>
  <c r="K13" i="3"/>
  <c r="W202" i="48" s="1"/>
  <c r="K14" i="3"/>
  <c r="W233" i="48" s="1"/>
  <c r="K15" i="3"/>
  <c r="W235" i="48" s="1"/>
  <c r="K16" i="3"/>
  <c r="W221" i="48" s="1"/>
  <c r="K17" i="3"/>
  <c r="W196" i="48" s="1"/>
  <c r="K18" i="3"/>
  <c r="W206" i="48" s="1"/>
  <c r="K19" i="3"/>
  <c r="W156" i="48" s="1"/>
  <c r="K20" i="3"/>
  <c r="W228" i="48" s="1"/>
  <c r="K4" i="3"/>
  <c r="W128" i="48" s="1"/>
  <c r="J5" i="3"/>
  <c r="V58" i="48" s="1"/>
  <c r="J6" i="3"/>
  <c r="V201" i="48" s="1"/>
  <c r="J7" i="3"/>
  <c r="V220" i="48" s="1"/>
  <c r="J8" i="3"/>
  <c r="V46" i="48" s="1"/>
  <c r="J9" i="3"/>
  <c r="V43" i="48" s="1"/>
  <c r="J10" i="3"/>
  <c r="V49" i="48" s="1"/>
  <c r="J11" i="3"/>
  <c r="V190" i="48" s="1"/>
  <c r="J12" i="3"/>
  <c r="V63" i="48" s="1"/>
  <c r="J13" i="3"/>
  <c r="V202" i="48" s="1"/>
  <c r="J14" i="3"/>
  <c r="V233" i="48" s="1"/>
  <c r="J15" i="3"/>
  <c r="V235" i="48" s="1"/>
  <c r="J16" i="3"/>
  <c r="V221" i="48" s="1"/>
  <c r="J17" i="3"/>
  <c r="V196" i="48" s="1"/>
  <c r="J18" i="3"/>
  <c r="V206" i="48" s="1"/>
  <c r="J19" i="3"/>
  <c r="V156" i="48" s="1"/>
  <c r="J20" i="3"/>
  <c r="V228" i="48" s="1"/>
  <c r="J4" i="3"/>
  <c r="V128" i="48" s="1"/>
  <c r="I5" i="3"/>
  <c r="U58" i="48" s="1"/>
  <c r="I6" i="3"/>
  <c r="U201" i="48" s="1"/>
  <c r="I7" i="3"/>
  <c r="U220" i="48" s="1"/>
  <c r="I8" i="3"/>
  <c r="U46" i="48" s="1"/>
  <c r="I9" i="3"/>
  <c r="U43" i="48" s="1"/>
  <c r="I10" i="3"/>
  <c r="U49" i="48" s="1"/>
  <c r="I11" i="3"/>
  <c r="U190" i="48" s="1"/>
  <c r="I12" i="3"/>
  <c r="U63" i="48" s="1"/>
  <c r="I13" i="3"/>
  <c r="U202" i="48" s="1"/>
  <c r="I14" i="3"/>
  <c r="U233" i="48" s="1"/>
  <c r="I15" i="3"/>
  <c r="U235" i="48" s="1"/>
  <c r="I16" i="3"/>
  <c r="U221" i="48" s="1"/>
  <c r="I17" i="3"/>
  <c r="U196" i="48" s="1"/>
  <c r="I18" i="3"/>
  <c r="U206" i="48" s="1"/>
  <c r="I19" i="3"/>
  <c r="U156" i="48" s="1"/>
  <c r="I20" i="3"/>
  <c r="U228" i="48" s="1"/>
  <c r="I4" i="3"/>
  <c r="U128" i="48" s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4" i="3"/>
  <c r="C15" i="86" l="1"/>
  <c r="S235" i="48" s="1"/>
  <c r="C7" i="86"/>
  <c r="S220" i="48" s="1"/>
  <c r="C4" i="86"/>
  <c r="S128" i="48" s="1"/>
  <c r="E197" i="3"/>
  <c r="F174" i="48" s="1"/>
  <c r="C13" i="86"/>
  <c r="S202" i="48" s="1"/>
  <c r="C5" i="86"/>
  <c r="S58" i="48" s="1"/>
  <c r="C19" i="86"/>
  <c r="S156" i="48" s="1"/>
  <c r="E142" i="3"/>
  <c r="F37" i="48" s="1"/>
  <c r="F168" i="3"/>
  <c r="F102" i="3"/>
  <c r="F75" i="3"/>
  <c r="C9" i="86"/>
  <c r="S43" i="48" s="1"/>
  <c r="F179" i="3"/>
  <c r="C17" i="86"/>
  <c r="S196" i="48" s="1"/>
  <c r="E125" i="3"/>
  <c r="F195" i="48" s="1"/>
  <c r="C14" i="86"/>
  <c r="S233" i="48" s="1"/>
  <c r="E35" i="3"/>
  <c r="F10" i="48" s="1"/>
  <c r="C11" i="86"/>
  <c r="S190" i="48" s="1"/>
  <c r="E190" i="3"/>
  <c r="F224" i="48" s="1"/>
  <c r="F50" i="3"/>
  <c r="C20" i="86"/>
  <c r="S228" i="48" s="1"/>
  <c r="C12" i="86"/>
  <c r="S63" i="48" s="1"/>
  <c r="C18" i="86"/>
  <c r="S206" i="48" s="1"/>
  <c r="C10" i="86"/>
  <c r="S49" i="48" s="1"/>
  <c r="F187" i="3"/>
  <c r="F172" i="3"/>
  <c r="E45" i="3"/>
  <c r="F113" i="48" s="1"/>
  <c r="C16" i="86"/>
  <c r="S221" i="48" s="1"/>
  <c r="C8" i="86"/>
  <c r="S46" i="48" s="1"/>
  <c r="C6" i="86"/>
  <c r="S201" i="48" s="1"/>
  <c r="T228" i="48"/>
  <c r="G20" i="3"/>
  <c r="E228" i="48" s="1"/>
  <c r="T156" i="48"/>
  <c r="G19" i="3"/>
  <c r="E156" i="48" s="1"/>
  <c r="T206" i="48"/>
  <c r="G18" i="3"/>
  <c r="E206" i="48" s="1"/>
  <c r="T196" i="48"/>
  <c r="G17" i="3"/>
  <c r="E196" i="48" s="1"/>
  <c r="T221" i="48"/>
  <c r="G16" i="3"/>
  <c r="E221" i="48" s="1"/>
  <c r="T235" i="48"/>
  <c r="G15" i="3"/>
  <c r="E235" i="48" s="1"/>
  <c r="T233" i="48"/>
  <c r="G14" i="3"/>
  <c r="E233" i="48" s="1"/>
  <c r="T202" i="48"/>
  <c r="G13" i="3"/>
  <c r="E202" i="48" s="1"/>
  <c r="T63" i="48"/>
  <c r="G12" i="3"/>
  <c r="E63" i="48" s="1"/>
  <c r="T190" i="48"/>
  <c r="G11" i="3"/>
  <c r="E190" i="48" s="1"/>
  <c r="T49" i="48"/>
  <c r="G10" i="3"/>
  <c r="E49" i="48" s="1"/>
  <c r="T43" i="48"/>
  <c r="G9" i="3"/>
  <c r="E43" i="48" s="1"/>
  <c r="T46" i="48"/>
  <c r="G8" i="3"/>
  <c r="E46" i="48" s="1"/>
  <c r="T220" i="48"/>
  <c r="G7" i="3"/>
  <c r="E220" i="48" s="1"/>
  <c r="T201" i="48"/>
  <c r="G6" i="3"/>
  <c r="E201" i="48" s="1"/>
  <c r="T58" i="48"/>
  <c r="G5" i="3"/>
  <c r="E58" i="48" s="1"/>
  <c r="T128" i="48"/>
  <c r="G4" i="3"/>
  <c r="E128" i="48" s="1"/>
  <c r="L7" i="94"/>
  <c r="G6" i="90"/>
  <c r="C9" i="90"/>
  <c r="E48" i="91"/>
  <c r="E4" i="91"/>
  <c r="C59" i="91"/>
  <c r="C37" i="91"/>
  <c r="C5" i="90"/>
  <c r="C6" i="90"/>
  <c r="G5" i="90"/>
  <c r="I4" i="91"/>
  <c r="C48" i="91"/>
  <c r="C26" i="91"/>
  <c r="G7" i="90"/>
  <c r="C4" i="91"/>
  <c r="C2" i="95" s="1"/>
  <c r="K4" i="91"/>
  <c r="E26" i="91"/>
  <c r="C4" i="90"/>
  <c r="C15" i="91"/>
  <c r="C9" i="95" s="1"/>
  <c r="G4" i="90"/>
  <c r="K15" i="91"/>
  <c r="E59" i="91"/>
  <c r="E37" i="91"/>
  <c r="E15" i="91"/>
  <c r="C7" i="90"/>
  <c r="G9" i="90"/>
  <c r="K26" i="91"/>
  <c r="Q49" i="91"/>
  <c r="Q60" i="91"/>
  <c r="O48" i="91"/>
  <c r="Q51" i="91"/>
  <c r="O49" i="91"/>
  <c r="Q50" i="91"/>
  <c r="Q61" i="91"/>
  <c r="O59" i="91"/>
  <c r="O51" i="91"/>
  <c r="O52" i="91"/>
  <c r="Q48" i="91"/>
  <c r="Q59" i="91"/>
  <c r="Q63" i="91"/>
  <c r="Q62" i="91"/>
  <c r="O62" i="91"/>
  <c r="O60" i="91"/>
  <c r="O63" i="91"/>
  <c r="O50" i="91"/>
  <c r="F205" i="3"/>
  <c r="F206" i="3"/>
  <c r="R157" i="48"/>
  <c r="N157" i="48"/>
  <c r="R73" i="48"/>
  <c r="N73" i="48"/>
  <c r="R220" i="48"/>
  <c r="N220" i="48"/>
  <c r="R222" i="48"/>
  <c r="N222" i="48"/>
  <c r="R31" i="48"/>
  <c r="N31" i="48"/>
  <c r="R162" i="48"/>
  <c r="N162" i="48"/>
  <c r="R17" i="48"/>
  <c r="N17" i="48"/>
  <c r="R51" i="48"/>
  <c r="N51" i="48"/>
  <c r="R103" i="48"/>
  <c r="N103" i="48"/>
  <c r="R50" i="48"/>
  <c r="N50" i="48"/>
  <c r="R168" i="48"/>
  <c r="N168" i="48"/>
  <c r="R79" i="48"/>
  <c r="N79" i="48"/>
  <c r="R5" i="48"/>
  <c r="N5" i="48"/>
  <c r="R136" i="48"/>
  <c r="N136" i="48"/>
  <c r="R83" i="48"/>
  <c r="N83" i="48"/>
  <c r="R185" i="48"/>
  <c r="N185" i="48"/>
  <c r="R9" i="48"/>
  <c r="N9" i="48"/>
  <c r="R49" i="48"/>
  <c r="N49" i="48"/>
  <c r="R75" i="48"/>
  <c r="N75" i="48"/>
  <c r="R74" i="48"/>
  <c r="N74" i="48"/>
  <c r="R86" i="48"/>
  <c r="N86" i="48"/>
  <c r="R81" i="48"/>
  <c r="N81" i="48"/>
  <c r="R90" i="48"/>
  <c r="N90" i="48"/>
  <c r="R156" i="48"/>
  <c r="N156" i="48"/>
  <c r="R29" i="48"/>
  <c r="N29" i="48"/>
  <c r="R169" i="48"/>
  <c r="N169" i="48"/>
  <c r="R202" i="48"/>
  <c r="N202" i="48"/>
  <c r="R128" i="48"/>
  <c r="N128" i="48"/>
  <c r="R121" i="48"/>
  <c r="N121" i="48"/>
  <c r="R238" i="48"/>
  <c r="N238" i="48"/>
  <c r="R70" i="48"/>
  <c r="N70" i="48"/>
  <c r="R175" i="48"/>
  <c r="N175" i="48"/>
  <c r="R117" i="48"/>
  <c r="N117" i="48"/>
  <c r="R184" i="48"/>
  <c r="N184" i="48"/>
  <c r="R69" i="48"/>
  <c r="N69" i="48"/>
  <c r="R173" i="48"/>
  <c r="N173" i="48"/>
  <c r="R190" i="48"/>
  <c r="N190" i="48"/>
  <c r="R95" i="48"/>
  <c r="N95" i="48"/>
  <c r="R227" i="48"/>
  <c r="N227" i="48"/>
  <c r="R197" i="48"/>
  <c r="N197" i="48"/>
  <c r="R208" i="48"/>
  <c r="N208" i="48"/>
  <c r="R153" i="48"/>
  <c r="N153" i="48"/>
  <c r="R210" i="48"/>
  <c r="N210" i="48"/>
  <c r="R107" i="48"/>
  <c r="N107" i="48"/>
  <c r="R125" i="48"/>
  <c r="N125" i="48"/>
  <c r="R155" i="48"/>
  <c r="N155" i="48"/>
  <c r="R99" i="48"/>
  <c r="N99" i="48"/>
  <c r="R142" i="48"/>
  <c r="N142" i="48"/>
  <c r="R62" i="48"/>
  <c r="N62" i="48"/>
  <c r="R224" i="48"/>
  <c r="N224" i="48"/>
  <c r="R204" i="48"/>
  <c r="N204" i="48"/>
  <c r="R119" i="48"/>
  <c r="N119" i="48"/>
  <c r="R48" i="48"/>
  <c r="N48" i="48"/>
  <c r="R233" i="48"/>
  <c r="N233" i="48"/>
  <c r="R94" i="48"/>
  <c r="N94" i="48"/>
  <c r="R230" i="48"/>
  <c r="N230" i="48"/>
  <c r="R68" i="48"/>
  <c r="N68" i="48"/>
  <c r="R52" i="48"/>
  <c r="N52" i="48"/>
  <c r="R160" i="48"/>
  <c r="N160" i="48"/>
  <c r="R36" i="48"/>
  <c r="N36" i="48"/>
  <c r="R180" i="48"/>
  <c r="N180" i="48"/>
  <c r="R182" i="48"/>
  <c r="N182" i="48"/>
  <c r="R35" i="48"/>
  <c r="N35" i="48"/>
  <c r="R84" i="48"/>
  <c r="N84" i="48"/>
  <c r="R12" i="48"/>
  <c r="N12" i="48"/>
  <c r="R91" i="48"/>
  <c r="N91" i="48"/>
  <c r="R115" i="48"/>
  <c r="N115" i="48"/>
  <c r="R19" i="48"/>
  <c r="N19" i="48"/>
  <c r="R53" i="48"/>
  <c r="N53" i="48"/>
  <c r="R199" i="48"/>
  <c r="N199" i="48"/>
  <c r="R146" i="48"/>
  <c r="N146" i="48"/>
  <c r="R166" i="48"/>
  <c r="N166" i="48"/>
  <c r="R78" i="48"/>
  <c r="N78" i="48"/>
  <c r="R181" i="48"/>
  <c r="N181" i="48"/>
  <c r="R25" i="48"/>
  <c r="N25" i="48"/>
  <c r="R45" i="48"/>
  <c r="N45" i="48"/>
  <c r="R177" i="48"/>
  <c r="N177" i="48"/>
  <c r="R241" i="48"/>
  <c r="N241" i="48"/>
  <c r="R236" i="48"/>
  <c r="N236" i="48"/>
  <c r="R23" i="48"/>
  <c r="N23" i="48"/>
  <c r="R189" i="48"/>
  <c r="N189" i="48"/>
  <c r="R215" i="48"/>
  <c r="N215" i="48"/>
  <c r="R54" i="48"/>
  <c r="N54" i="48"/>
  <c r="R3" i="48"/>
  <c r="N3" i="48"/>
  <c r="R21" i="48"/>
  <c r="N21" i="48"/>
  <c r="R214" i="48"/>
  <c r="N214" i="48"/>
  <c r="R37" i="48"/>
  <c r="N37" i="48"/>
  <c r="R11" i="48"/>
  <c r="N11" i="48"/>
  <c r="R148" i="48"/>
  <c r="N148" i="48"/>
  <c r="R102" i="48"/>
  <c r="N102" i="48"/>
  <c r="R2" i="48"/>
  <c r="N2" i="48"/>
  <c r="R47" i="48"/>
  <c r="N47" i="48"/>
  <c r="R71" i="48"/>
  <c r="N71" i="48"/>
  <c r="R132" i="48"/>
  <c r="N132" i="48"/>
  <c r="R33" i="48"/>
  <c r="N33" i="48"/>
  <c r="R120" i="48"/>
  <c r="N120" i="48"/>
  <c r="R234" i="48"/>
  <c r="N234" i="48"/>
  <c r="R14" i="48"/>
  <c r="N14" i="48"/>
  <c r="R64" i="48"/>
  <c r="N64" i="48"/>
  <c r="R240" i="48"/>
  <c r="N240" i="48"/>
  <c r="R15" i="48"/>
  <c r="N15" i="48"/>
  <c r="R85" i="48"/>
  <c r="N85" i="48"/>
  <c r="R114" i="48"/>
  <c r="N114" i="48"/>
  <c r="R10" i="48"/>
  <c r="N10" i="48"/>
  <c r="R105" i="48"/>
  <c r="N105" i="48"/>
  <c r="R76" i="48"/>
  <c r="N76" i="48"/>
  <c r="R149" i="48"/>
  <c r="N149" i="48"/>
  <c r="R16" i="48"/>
  <c r="N16" i="48"/>
  <c r="R92" i="48"/>
  <c r="N92" i="48"/>
  <c r="R43" i="48"/>
  <c r="N43" i="48"/>
  <c r="R213" i="48"/>
  <c r="N213" i="48"/>
  <c r="R108" i="48"/>
  <c r="N108" i="48"/>
  <c r="R143" i="48"/>
  <c r="N143" i="48"/>
  <c r="R196" i="48"/>
  <c r="N196" i="48"/>
  <c r="R172" i="48"/>
  <c r="N172" i="48"/>
  <c r="R127" i="48"/>
  <c r="N127" i="48"/>
  <c r="R206" i="48"/>
  <c r="N206" i="48"/>
  <c r="R133" i="48"/>
  <c r="N133" i="48"/>
  <c r="R221" i="48"/>
  <c r="N221" i="48"/>
  <c r="R232" i="48"/>
  <c r="N232" i="48"/>
  <c r="R159" i="48"/>
  <c r="N159" i="48"/>
  <c r="R123" i="48"/>
  <c r="N123" i="48"/>
  <c r="R154" i="48"/>
  <c r="N154" i="48"/>
  <c r="R56" i="48"/>
  <c r="N56" i="48"/>
  <c r="R225" i="48"/>
  <c r="N225" i="48"/>
  <c r="R191" i="48"/>
  <c r="N191" i="48"/>
  <c r="R44" i="48"/>
  <c r="N44" i="48"/>
  <c r="R100" i="48"/>
  <c r="N100" i="48"/>
  <c r="R200" i="48"/>
  <c r="N200" i="48"/>
  <c r="R151" i="48"/>
  <c r="N151" i="48"/>
  <c r="R223" i="48"/>
  <c r="N223" i="48"/>
  <c r="R135" i="48"/>
  <c r="N135" i="48"/>
  <c r="R30" i="48"/>
  <c r="N30" i="48"/>
  <c r="R46" i="48"/>
  <c r="N46" i="48"/>
  <c r="R67" i="48"/>
  <c r="N67" i="48"/>
  <c r="R101" i="48"/>
  <c r="N101" i="48"/>
  <c r="R110" i="48"/>
  <c r="N110" i="48"/>
  <c r="R139" i="48"/>
  <c r="N139" i="48"/>
  <c r="R178" i="48"/>
  <c r="N178" i="48"/>
  <c r="R28" i="48"/>
  <c r="N28" i="48"/>
  <c r="R137" i="48"/>
  <c r="N137" i="48"/>
  <c r="R176" i="48"/>
  <c r="N176" i="48"/>
  <c r="R163" i="48"/>
  <c r="N163" i="48"/>
  <c r="R77" i="48"/>
  <c r="N77" i="48"/>
  <c r="R201" i="48"/>
  <c r="N201" i="48"/>
  <c r="R96" i="48"/>
  <c r="N96" i="48"/>
  <c r="R63" i="48"/>
  <c r="N63" i="48"/>
  <c r="R89" i="48"/>
  <c r="N89" i="48"/>
  <c r="R174" i="48"/>
  <c r="N174" i="48"/>
  <c r="R145" i="48"/>
  <c r="N145" i="48"/>
  <c r="R205" i="48"/>
  <c r="N205" i="48"/>
  <c r="R20" i="48"/>
  <c r="N20" i="48"/>
  <c r="R203" i="48"/>
  <c r="N203" i="48"/>
  <c r="R72" i="48"/>
  <c r="N72" i="48"/>
  <c r="R61" i="48"/>
  <c r="N61" i="48"/>
  <c r="R39" i="48"/>
  <c r="N39" i="48"/>
  <c r="R186" i="48"/>
  <c r="N186" i="48"/>
  <c r="R34" i="48"/>
  <c r="N34" i="48"/>
  <c r="R228" i="48"/>
  <c r="N228" i="48"/>
  <c r="R13" i="48"/>
  <c r="N13" i="48"/>
  <c r="R59" i="48"/>
  <c r="N59" i="48"/>
  <c r="R194" i="48"/>
  <c r="N194" i="48"/>
  <c r="R217" i="48"/>
  <c r="N217" i="48"/>
  <c r="R231" i="48"/>
  <c r="N231" i="48"/>
  <c r="R6" i="48"/>
  <c r="N6" i="48"/>
  <c r="R22" i="48"/>
  <c r="N22" i="48"/>
  <c r="R18" i="48"/>
  <c r="N18" i="48"/>
  <c r="R242" i="48"/>
  <c r="N242" i="48"/>
  <c r="R170" i="48"/>
  <c r="N170" i="48"/>
  <c r="R8" i="48"/>
  <c r="N8" i="48"/>
  <c r="R4" i="48"/>
  <c r="N4" i="48"/>
  <c r="R42" i="48"/>
  <c r="N42" i="48"/>
  <c r="R164" i="48"/>
  <c r="N164" i="48"/>
  <c r="R80" i="48"/>
  <c r="N80" i="48"/>
  <c r="R116" i="48"/>
  <c r="N116" i="48"/>
  <c r="R229" i="48"/>
  <c r="N229" i="48"/>
  <c r="R38" i="48"/>
  <c r="N38" i="48"/>
  <c r="R58" i="48"/>
  <c r="N58" i="48"/>
  <c r="R60" i="48"/>
  <c r="N60" i="48"/>
  <c r="R235" i="48"/>
  <c r="N235" i="48"/>
  <c r="R55" i="48"/>
  <c r="N55" i="48"/>
  <c r="R198" i="48"/>
  <c r="N198" i="48"/>
  <c r="R106" i="48"/>
  <c r="N106" i="48"/>
  <c r="R82" i="48"/>
  <c r="N82" i="48"/>
  <c r="F122" i="3"/>
  <c r="E27" i="3"/>
  <c r="F144" i="48" s="1"/>
  <c r="F138" i="3"/>
  <c r="E169" i="3"/>
  <c r="F193" i="48" s="1"/>
  <c r="F164" i="3"/>
  <c r="F191" i="3"/>
  <c r="E191" i="3"/>
  <c r="F200" i="48" s="1"/>
  <c r="E122" i="3"/>
  <c r="F116" i="48" s="1"/>
  <c r="F96" i="3"/>
  <c r="F114" i="3"/>
  <c r="E114" i="3"/>
  <c r="F210" i="48" s="1"/>
  <c r="F81" i="3"/>
  <c r="F132" i="3"/>
  <c r="E144" i="3"/>
  <c r="F78" i="48" s="1"/>
  <c r="E200" i="3"/>
  <c r="F48" i="48" s="1"/>
  <c r="F200" i="3"/>
  <c r="E116" i="3"/>
  <c r="F42" i="48" s="1"/>
  <c r="F116" i="3"/>
  <c r="F201" i="3"/>
  <c r="E201" i="3"/>
  <c r="F178" i="48" s="1"/>
  <c r="E205" i="3"/>
  <c r="F92" i="48" s="1"/>
  <c r="F158" i="3"/>
  <c r="E128" i="3"/>
  <c r="F12" i="48" s="1"/>
  <c r="F128" i="3"/>
  <c r="E28" i="3"/>
  <c r="F170" i="48" s="1"/>
  <c r="F28" i="3"/>
  <c r="E132" i="3"/>
  <c r="F39" i="48" s="1"/>
  <c r="F144" i="3"/>
  <c r="E110" i="3"/>
  <c r="F89" i="48" s="1"/>
  <c r="F51" i="3"/>
  <c r="F186" i="3"/>
  <c r="E53" i="3"/>
  <c r="F94" i="48" s="1"/>
  <c r="E96" i="3"/>
  <c r="F114" i="48" s="1"/>
  <c r="E104" i="3"/>
  <c r="F28" i="48" s="1"/>
  <c r="F55" i="3"/>
  <c r="F89" i="3"/>
  <c r="E81" i="3"/>
  <c r="F3" i="48" s="1"/>
  <c r="E164" i="3"/>
  <c r="F81" i="48" s="1"/>
  <c r="F162" i="3"/>
  <c r="F90" i="3"/>
  <c r="F108" i="3"/>
  <c r="E187" i="3"/>
  <c r="F192" i="48" s="1"/>
  <c r="F77" i="3"/>
  <c r="F97" i="3"/>
  <c r="F76" i="3"/>
  <c r="F171" i="3"/>
  <c r="F88" i="3"/>
  <c r="F100" i="3"/>
  <c r="F68" i="3"/>
  <c r="F153" i="3"/>
  <c r="E129" i="3"/>
  <c r="F11" i="48" s="1"/>
  <c r="F70" i="3"/>
  <c r="E141" i="3"/>
  <c r="F181" i="48" s="1"/>
  <c r="F73" i="3"/>
  <c r="F53" i="3"/>
  <c r="F195" i="3"/>
  <c r="F69" i="3"/>
  <c r="E80" i="3"/>
  <c r="F13" i="48" s="1"/>
  <c r="F84" i="3"/>
  <c r="F79" i="3"/>
  <c r="F109" i="3"/>
  <c r="F110" i="3"/>
  <c r="F86" i="3"/>
  <c r="F145" i="3"/>
  <c r="F67" i="3"/>
  <c r="E57" i="3"/>
  <c r="F8" i="48" s="1"/>
  <c r="F167" i="3"/>
  <c r="F204" i="3"/>
  <c r="F37" i="3"/>
  <c r="E92" i="3"/>
  <c r="F71" i="48" s="1"/>
  <c r="F93" i="3"/>
  <c r="F142" i="3"/>
  <c r="F40" i="3"/>
  <c r="F66" i="3"/>
  <c r="F181" i="3"/>
  <c r="F147" i="3"/>
  <c r="F155" i="3"/>
  <c r="F94" i="3"/>
  <c r="F197" i="3"/>
  <c r="F169" i="3"/>
  <c r="F80" i="3"/>
  <c r="E59" i="3"/>
  <c r="F7" i="48" s="1"/>
  <c r="F192" i="3"/>
  <c r="F137" i="3"/>
  <c r="F60" i="3"/>
  <c r="F165" i="3"/>
  <c r="F23" i="3"/>
  <c r="E34" i="3"/>
  <c r="F154" i="48" s="1"/>
  <c r="F65" i="3"/>
  <c r="F134" i="3"/>
  <c r="E119" i="3"/>
  <c r="F121" i="48" s="1"/>
  <c r="F189" i="3"/>
  <c r="F196" i="3"/>
  <c r="E194" i="3"/>
  <c r="F56" i="48" s="1"/>
  <c r="E176" i="3"/>
  <c r="F107" i="48" s="1"/>
  <c r="F139" i="3"/>
  <c r="E156" i="3"/>
  <c r="F208" i="48" s="1"/>
  <c r="E55" i="3"/>
  <c r="F72" i="48" s="1"/>
  <c r="F105" i="3"/>
  <c r="F91" i="3"/>
  <c r="E154" i="3"/>
  <c r="F120" i="48" s="1"/>
  <c r="F85" i="3"/>
  <c r="E51" i="3"/>
  <c r="F54" i="48" s="1"/>
  <c r="E138" i="3"/>
  <c r="F103" i="48" s="1"/>
  <c r="E158" i="3"/>
  <c r="F60" i="48" s="1"/>
  <c r="F27" i="3"/>
  <c r="E186" i="3"/>
  <c r="F186" i="48" s="1"/>
  <c r="F64" i="3"/>
  <c r="F193" i="3"/>
  <c r="F58" i="3"/>
  <c r="E178" i="3"/>
  <c r="F215" i="48" s="1"/>
  <c r="E199" i="3"/>
  <c r="F68" i="48" s="1"/>
  <c r="E127" i="3"/>
  <c r="F53" i="48" s="1"/>
  <c r="F48" i="3"/>
  <c r="F32" i="3"/>
  <c r="F152" i="3"/>
  <c r="F49" i="3"/>
  <c r="F157" i="3"/>
  <c r="E26" i="3"/>
  <c r="F176" i="48" s="1"/>
  <c r="F131" i="3"/>
  <c r="F111" i="3"/>
  <c r="E183" i="3"/>
  <c r="F184" i="48" s="1"/>
  <c r="F149" i="3"/>
  <c r="E159" i="3"/>
  <c r="F66" i="48" s="1"/>
  <c r="F46" i="3"/>
  <c r="E168" i="3"/>
  <c r="F229" i="48" s="1"/>
  <c r="F59" i="3"/>
  <c r="F161" i="3"/>
  <c r="F33" i="3"/>
  <c r="E198" i="3"/>
  <c r="F29" i="48" s="1"/>
  <c r="E126" i="3"/>
  <c r="F4" i="48" s="1"/>
  <c r="E146" i="3"/>
  <c r="F236" i="48" s="1"/>
  <c r="E24" i="3"/>
  <c r="F141" i="48" s="1"/>
  <c r="F124" i="3"/>
  <c r="F38" i="3"/>
  <c r="E107" i="3"/>
  <c r="F151" i="48" s="1"/>
  <c r="E202" i="3"/>
  <c r="F41" i="48" s="1"/>
  <c r="F177" i="3"/>
  <c r="F52" i="3"/>
  <c r="F83" i="3"/>
  <c r="F180" i="3"/>
  <c r="F133" i="3"/>
  <c r="E143" i="3"/>
  <c r="F44" i="48" s="1"/>
  <c r="F61" i="3"/>
  <c r="E203" i="3"/>
  <c r="F90" i="48" s="1"/>
  <c r="E160" i="3"/>
  <c r="F47" i="48" s="1"/>
  <c r="F148" i="3"/>
  <c r="E77" i="3"/>
  <c r="F129" i="48" s="1"/>
  <c r="E174" i="3"/>
  <c r="F139" i="48" s="1"/>
  <c r="F150" i="3"/>
  <c r="E25" i="3"/>
  <c r="F73" i="48" s="1"/>
  <c r="F56" i="3"/>
  <c r="E184" i="3"/>
  <c r="F140" i="48" s="1"/>
  <c r="E140" i="3"/>
  <c r="F16" i="48" s="1"/>
  <c r="F135" i="3"/>
  <c r="E185" i="3"/>
  <c r="F64" i="48" s="1"/>
  <c r="E113" i="3"/>
  <c r="F223" i="48" s="1"/>
  <c r="F99" i="3"/>
  <c r="F44" i="3"/>
  <c r="E170" i="3"/>
  <c r="F122" i="48" s="1"/>
  <c r="F41" i="3"/>
  <c r="F36" i="3"/>
  <c r="E75" i="3"/>
  <c r="F82" i="48" s="1"/>
  <c r="E172" i="3"/>
  <c r="F148" i="48" s="1"/>
  <c r="E85" i="3"/>
  <c r="F175" i="48" s="1"/>
  <c r="E102" i="3"/>
  <c r="F163" i="48" s="1"/>
  <c r="E79" i="3"/>
  <c r="F57" i="48" s="1"/>
  <c r="E108" i="3"/>
  <c r="F171" i="48" s="1"/>
  <c r="F136" i="3"/>
  <c r="F173" i="3"/>
  <c r="F87" i="3"/>
  <c r="F118" i="3"/>
  <c r="F121" i="3"/>
  <c r="E175" i="3"/>
  <c r="F197" i="48" s="1"/>
  <c r="F103" i="3"/>
  <c r="F117" i="3"/>
  <c r="F163" i="3"/>
  <c r="F45" i="3"/>
  <c r="F125" i="3"/>
  <c r="E64" i="3"/>
  <c r="F33" i="48" s="1"/>
  <c r="E82" i="3"/>
  <c r="F35" i="48" s="1"/>
  <c r="E62" i="3"/>
  <c r="F52" i="48" s="1"/>
  <c r="E47" i="3"/>
  <c r="F14" i="48" s="1"/>
  <c r="E42" i="3"/>
  <c r="F143" i="48" s="1"/>
  <c r="E78" i="3"/>
  <c r="F26" i="48" s="1"/>
  <c r="E71" i="3"/>
  <c r="F99" i="48" s="1"/>
  <c r="E63" i="3"/>
  <c r="F23" i="48" s="1"/>
  <c r="E31" i="3"/>
  <c r="F5" i="48" s="1"/>
  <c r="E106" i="3"/>
  <c r="F117" i="48" s="1"/>
  <c r="E89" i="3"/>
  <c r="F21" i="48" s="1"/>
  <c r="E72" i="3"/>
  <c r="F17" i="48" s="1"/>
  <c r="E109" i="3"/>
  <c r="F136" i="48" s="1"/>
  <c r="E95" i="3"/>
  <c r="F95" i="48" s="1"/>
  <c r="E39" i="3"/>
  <c r="F194" i="48" s="1"/>
  <c r="F47" i="3"/>
  <c r="F203" i="3"/>
  <c r="F185" i="3"/>
  <c r="F156" i="3"/>
  <c r="F176" i="3"/>
  <c r="E54" i="3"/>
  <c r="F30" i="48" s="1"/>
  <c r="F107" i="3"/>
  <c r="F113" i="3"/>
  <c r="F71" i="3"/>
  <c r="E91" i="3"/>
  <c r="F59" i="48" s="1"/>
  <c r="F34" i="3"/>
  <c r="F98" i="3"/>
  <c r="E33" i="3"/>
  <c r="F142" i="48" s="1"/>
  <c r="E23" i="3"/>
  <c r="F217" i="48" s="1"/>
  <c r="E165" i="3"/>
  <c r="F105" i="48" s="1"/>
  <c r="F160" i="3"/>
  <c r="E148" i="3"/>
  <c r="F15" i="48" s="1"/>
  <c r="F54" i="3"/>
  <c r="F57" i="3"/>
  <c r="E137" i="3"/>
  <c r="F146" i="48" s="1"/>
  <c r="F194" i="3"/>
  <c r="E139" i="3"/>
  <c r="F98" i="48" s="1"/>
  <c r="E65" i="3"/>
  <c r="F9" i="48" s="1"/>
  <c r="E153" i="3"/>
  <c r="F67" i="48" s="1"/>
  <c r="F129" i="3"/>
  <c r="E69" i="3"/>
  <c r="F169" i="48" s="1"/>
  <c r="E124" i="3"/>
  <c r="F132" i="48" s="1"/>
  <c r="E182" i="3"/>
  <c r="F100" i="48" s="1"/>
  <c r="E68" i="3"/>
  <c r="F45" i="48" s="1"/>
  <c r="F31" i="3"/>
  <c r="F182" i="3"/>
  <c r="E195" i="3"/>
  <c r="F153" i="48" s="1"/>
  <c r="F178" i="3"/>
  <c r="E70" i="3"/>
  <c r="F110" i="48" s="1"/>
  <c r="E162" i="3"/>
  <c r="F183" i="48" s="1"/>
  <c r="E73" i="3"/>
  <c r="F101" i="48" s="1"/>
  <c r="E32" i="3"/>
  <c r="F180" i="48" s="1"/>
  <c r="E101" i="3"/>
  <c r="F173" i="48" s="1"/>
  <c r="F101" i="3"/>
  <c r="E180" i="3"/>
  <c r="F145" i="48" s="1"/>
  <c r="E61" i="3"/>
  <c r="F69" i="48" s="1"/>
  <c r="F143" i="3"/>
  <c r="E133" i="3"/>
  <c r="F214" i="48" s="1"/>
  <c r="F72" i="3"/>
  <c r="F43" i="3"/>
  <c r="E52" i="3"/>
  <c r="F85" i="48" s="1"/>
  <c r="E177" i="3"/>
  <c r="F191" i="48" s="1"/>
  <c r="F190" i="3"/>
  <c r="E43" i="3"/>
  <c r="F125" i="48" s="1"/>
  <c r="E83" i="3"/>
  <c r="F2" i="48" s="1"/>
  <c r="E152" i="3"/>
  <c r="F75" i="48" s="1"/>
  <c r="F140" i="3"/>
  <c r="F126" i="3"/>
  <c r="E49" i="3"/>
  <c r="F149" i="48" s="1"/>
  <c r="F198" i="3"/>
  <c r="E157" i="3"/>
  <c r="F182" i="48" s="1"/>
  <c r="E21" i="3"/>
  <c r="F232" i="48" s="1"/>
  <c r="F130" i="3"/>
  <c r="F21" i="3"/>
  <c r="E38" i="3"/>
  <c r="F6" i="48" s="1"/>
  <c r="F26" i="3"/>
  <c r="F30" i="3"/>
  <c r="E147" i="3"/>
  <c r="F158" i="48" s="1"/>
  <c r="E181" i="3"/>
  <c r="F91" i="48" s="1"/>
  <c r="F184" i="3"/>
  <c r="F62" i="3"/>
  <c r="E118" i="3"/>
  <c r="F108" i="48" s="1"/>
  <c r="E155" i="3"/>
  <c r="F204" i="48" s="1"/>
  <c r="E94" i="3"/>
  <c r="F198" i="48" s="1"/>
  <c r="F92" i="3"/>
  <c r="F154" i="3"/>
  <c r="F42" i="3"/>
  <c r="F104" i="3"/>
  <c r="E179" i="3"/>
  <c r="F127" i="48" s="1"/>
  <c r="E60" i="3"/>
  <c r="F61" i="48" s="1"/>
  <c r="F35" i="3"/>
  <c r="E58" i="3"/>
  <c r="F119" i="48" s="1"/>
  <c r="E87" i="3"/>
  <c r="F55" i="48" s="1"/>
  <c r="E90" i="3"/>
  <c r="F189" i="48" s="1"/>
  <c r="E111" i="3"/>
  <c r="F159" i="48" s="1"/>
  <c r="E50" i="3"/>
  <c r="F241" i="48" s="1"/>
  <c r="F159" i="3"/>
  <c r="E193" i="3"/>
  <c r="F168" i="48" s="1"/>
  <c r="E117" i="3"/>
  <c r="F83" i="48" s="1"/>
  <c r="E173" i="3"/>
  <c r="F211" i="48" s="1"/>
  <c r="E166" i="3"/>
  <c r="F135" i="48" s="1"/>
  <c r="E29" i="3"/>
  <c r="F225" i="48" s="1"/>
  <c r="F146" i="3"/>
  <c r="F24" i="3"/>
  <c r="E36" i="3"/>
  <c r="F27" i="48" s="1"/>
  <c r="F95" i="3"/>
  <c r="E188" i="3"/>
  <c r="F157" i="48" s="1"/>
  <c r="E41" i="3"/>
  <c r="F111" i="48" s="1"/>
  <c r="F29" i="3"/>
  <c r="E66" i="3"/>
  <c r="F160" i="48" s="1"/>
  <c r="E130" i="3"/>
  <c r="F124" i="48" s="1"/>
  <c r="E30" i="3"/>
  <c r="F84" i="48" s="1"/>
  <c r="E136" i="3"/>
  <c r="F133" i="48" s="1"/>
  <c r="E123" i="3"/>
  <c r="F40" i="48" s="1"/>
  <c r="F166" i="3"/>
  <c r="F188" i="3"/>
  <c r="E93" i="3"/>
  <c r="F104" i="48" s="1"/>
  <c r="F151" i="3"/>
  <c r="E44" i="3"/>
  <c r="F86" i="48" s="1"/>
  <c r="F123" i="3"/>
  <c r="E206" i="3"/>
  <c r="F199" i="48" s="1"/>
  <c r="E161" i="3"/>
  <c r="F51" i="48" s="1"/>
  <c r="E149" i="3"/>
  <c r="F34" i="48" s="1"/>
  <c r="E151" i="3"/>
  <c r="F36" i="48" s="1"/>
  <c r="F78" i="3"/>
  <c r="E120" i="3"/>
  <c r="F166" i="48" s="1"/>
  <c r="E46" i="3"/>
  <c r="F76" i="48" s="1"/>
  <c r="E99" i="3"/>
  <c r="F222" i="48" s="1"/>
  <c r="E86" i="3"/>
  <c r="F32" i="48" s="1"/>
  <c r="E40" i="3"/>
  <c r="F25" i="48" s="1"/>
  <c r="F120" i="3"/>
  <c r="F82" i="3"/>
  <c r="F106" i="3"/>
  <c r="F74" i="3"/>
  <c r="F202" i="3"/>
  <c r="E115" i="3"/>
  <c r="F22" i="48" s="1"/>
  <c r="E135" i="3"/>
  <c r="F155" i="48" s="1"/>
  <c r="E131" i="3"/>
  <c r="F38" i="48" s="1"/>
  <c r="F183" i="3"/>
  <c r="E97" i="3"/>
  <c r="F115" i="48" s="1"/>
  <c r="E74" i="3"/>
  <c r="F162" i="48" s="1"/>
  <c r="F115" i="3"/>
  <c r="F174" i="3"/>
  <c r="E22" i="3"/>
  <c r="F213" i="48" s="1"/>
  <c r="E196" i="3"/>
  <c r="F177" i="48" s="1"/>
  <c r="E98" i="3"/>
  <c r="F123" i="48" s="1"/>
  <c r="E112" i="3"/>
  <c r="F77" i="48" s="1"/>
  <c r="E192" i="3"/>
  <c r="F19" i="48" s="1"/>
  <c r="F22" i="3"/>
  <c r="E189" i="3"/>
  <c r="F96" i="48" s="1"/>
  <c r="F112" i="3"/>
  <c r="E134" i="3"/>
  <c r="F50" i="48" s="1"/>
  <c r="F119" i="3"/>
  <c r="E204" i="3"/>
  <c r="F203" i="48" s="1"/>
  <c r="E100" i="3"/>
  <c r="F172" i="48" s="1"/>
  <c r="F39" i="3"/>
  <c r="F141" i="3"/>
  <c r="E37" i="3"/>
  <c r="F109" i="48" s="1"/>
  <c r="E103" i="3"/>
  <c r="F152" i="48" s="1"/>
  <c r="F127" i="3"/>
  <c r="E163" i="3"/>
  <c r="F106" i="48" s="1"/>
  <c r="E48" i="3"/>
  <c r="F31" i="48" s="1"/>
  <c r="F170" i="3"/>
  <c r="F63" i="3"/>
  <c r="E150" i="3"/>
  <c r="F18" i="48" s="1"/>
  <c r="E105" i="3"/>
  <c r="F102" i="48" s="1"/>
  <c r="F199" i="3"/>
  <c r="E167" i="3"/>
  <c r="F231" i="48" s="1"/>
  <c r="E67" i="3"/>
  <c r="F80" i="48" s="1"/>
  <c r="E171" i="3"/>
  <c r="F234" i="48" s="1"/>
  <c r="E84" i="3"/>
  <c r="F238" i="48" s="1"/>
  <c r="E76" i="3"/>
  <c r="F70" i="48" s="1"/>
  <c r="E121" i="3"/>
  <c r="F164" i="48" s="1"/>
  <c r="E88" i="3"/>
  <c r="F93" i="48" s="1"/>
  <c r="F25" i="3"/>
  <c r="F175" i="3"/>
  <c r="E145" i="3"/>
  <c r="F20" i="48" s="1"/>
  <c r="E56" i="3"/>
  <c r="F79" i="48" s="1"/>
  <c r="O23" i="90" l="1"/>
  <c r="D58" i="95"/>
  <c r="O13" i="90"/>
  <c r="D51" i="95"/>
  <c r="O3" i="90"/>
  <c r="D44" i="95"/>
  <c r="K3" i="90"/>
  <c r="C44" i="95"/>
  <c r="G53" i="90"/>
  <c r="D37" i="95"/>
  <c r="C53" i="90"/>
  <c r="C37" i="95"/>
  <c r="C43" i="90"/>
  <c r="C30" i="95"/>
  <c r="G43" i="90"/>
  <c r="D30" i="95"/>
  <c r="C33" i="90"/>
  <c r="C23" i="95"/>
  <c r="G33" i="90"/>
  <c r="D23" i="95"/>
  <c r="C23" i="90"/>
  <c r="C16" i="95"/>
  <c r="G23" i="90"/>
  <c r="D16" i="95"/>
  <c r="G13" i="90"/>
  <c r="D9" i="95"/>
  <c r="G3" i="90"/>
  <c r="D2" i="95"/>
  <c r="C13" i="90"/>
  <c r="C3" i="90"/>
  <c r="L8" i="94"/>
  <c r="I26" i="91"/>
  <c r="I15" i="91"/>
  <c r="I37" i="91"/>
  <c r="I48" i="91"/>
  <c r="K48" i="91"/>
  <c r="K37" i="91"/>
  <c r="K23" i="90" l="1"/>
  <c r="C58" i="95"/>
  <c r="O43" i="90"/>
  <c r="D72" i="95"/>
  <c r="K43" i="90"/>
  <c r="C72" i="95"/>
  <c r="O33" i="90"/>
  <c r="D65" i="95"/>
  <c r="K33" i="90"/>
  <c r="C65" i="95"/>
  <c r="K13" i="90"/>
  <c r="C51" i="95"/>
  <c r="O26" i="91"/>
  <c r="Q26" i="91"/>
  <c r="Q15" i="91"/>
  <c r="O43" i="91"/>
  <c r="K59" i="91"/>
  <c r="O15" i="91"/>
  <c r="O41" i="91"/>
  <c r="Q40" i="91"/>
  <c r="O40" i="91"/>
  <c r="O39" i="91"/>
  <c r="Q4" i="91"/>
  <c r="O4" i="91"/>
  <c r="O37" i="91"/>
  <c r="Q37" i="91"/>
  <c r="I59" i="91"/>
  <c r="Q43" i="91"/>
  <c r="Q39" i="91"/>
  <c r="Q41" i="91"/>
  <c r="Q38" i="91"/>
  <c r="O38" i="91"/>
  <c r="E20" i="3"/>
  <c r="F228" i="48" s="1"/>
  <c r="F20" i="3"/>
  <c r="W23" i="90" l="1"/>
  <c r="D100" i="95"/>
  <c r="S23" i="90"/>
  <c r="C100" i="95"/>
  <c r="S3" i="90"/>
  <c r="C86" i="95"/>
  <c r="W13" i="90"/>
  <c r="D93" i="95"/>
  <c r="W3" i="90"/>
  <c r="D86" i="95"/>
  <c r="K53" i="90"/>
  <c r="C79" i="95"/>
  <c r="S13" i="90"/>
  <c r="C93" i="95"/>
  <c r="O53" i="90"/>
  <c r="D79" i="95"/>
  <c r="G140" i="48"/>
  <c r="J140" i="48" s="1"/>
  <c r="M140" i="48"/>
  <c r="M7" i="95" l="1" a="1"/>
  <c r="R140" i="48"/>
  <c r="N140" i="48"/>
  <c r="G192" i="48"/>
  <c r="J192" i="48" s="1"/>
  <c r="M192" i="48"/>
  <c r="E19" i="3"/>
  <c r="F156" i="48" s="1"/>
  <c r="F19" i="3"/>
  <c r="M32" i="48"/>
  <c r="N32" i="48" s="1"/>
  <c r="M113" i="48"/>
  <c r="N113" i="48" s="1"/>
  <c r="M109" i="48"/>
  <c r="N109" i="48" s="1"/>
  <c r="M7" i="48"/>
  <c r="N7" i="48" s="1"/>
  <c r="M195" i="48"/>
  <c r="N195" i="48" s="1"/>
  <c r="M141" i="48"/>
  <c r="N141" i="48" s="1"/>
  <c r="M26" i="48"/>
  <c r="N26" i="48" s="1"/>
  <c r="M57" i="48"/>
  <c r="N57" i="48" s="1"/>
  <c r="M112" i="48"/>
  <c r="N112" i="48" s="1"/>
  <c r="M193" i="48"/>
  <c r="N193" i="48" s="1"/>
  <c r="M104" i="48"/>
  <c r="N104" i="48" s="1"/>
  <c r="M111" i="48"/>
  <c r="N111" i="48" s="1"/>
  <c r="M152" i="48"/>
  <c r="N152" i="48" s="1"/>
  <c r="M144" i="48"/>
  <c r="N144" i="48" s="1"/>
  <c r="S15" i="95" l="1"/>
  <c r="R12" i="95"/>
  <c r="W12" i="95" s="1"/>
  <c r="P8" i="95"/>
  <c r="P18" i="95"/>
  <c r="O14" i="95"/>
  <c r="R18" i="95"/>
  <c r="O21" i="95"/>
  <c r="S16" i="95"/>
  <c r="R13" i="95"/>
  <c r="W13" i="95" s="1"/>
  <c r="P9" i="95"/>
  <c r="P20" i="95"/>
  <c r="O15" i="95"/>
  <c r="S12" i="95"/>
  <c r="S13" i="95"/>
  <c r="S8" i="95"/>
  <c r="S18" i="95"/>
  <c r="R14" i="95"/>
  <c r="W14" i="95" s="1"/>
  <c r="P10" i="95"/>
  <c r="P21" i="95"/>
  <c r="O16" i="95"/>
  <c r="O10" i="95"/>
  <c r="O12" i="95"/>
  <c r="S9" i="95"/>
  <c r="S20" i="95"/>
  <c r="R15" i="95"/>
  <c r="W15" i="95" s="1"/>
  <c r="P12" i="95"/>
  <c r="O8" i="95"/>
  <c r="O17" i="95"/>
  <c r="P14" i="95"/>
  <c r="P15" i="95"/>
  <c r="S10" i="95"/>
  <c r="S21" i="95"/>
  <c r="R16" i="95"/>
  <c r="P13" i="95"/>
  <c r="O9" i="95"/>
  <c r="O18" i="95"/>
  <c r="R8" i="95"/>
  <c r="W8" i="95" s="1"/>
  <c r="O20" i="95"/>
  <c r="R20" i="95"/>
  <c r="W20" i="95" s="1"/>
  <c r="S14" i="95"/>
  <c r="R10" i="95"/>
  <c r="W10" i="95" s="1"/>
  <c r="R21" i="95"/>
  <c r="W21" i="95" s="1"/>
  <c r="P16" i="95"/>
  <c r="O13" i="95"/>
  <c r="R9" i="95"/>
  <c r="S17" i="95"/>
  <c r="R17" i="95"/>
  <c r="W17" i="95" s="1"/>
  <c r="P17" i="95"/>
  <c r="S11" i="95"/>
  <c r="R19" i="95"/>
  <c r="W19" i="95" s="1"/>
  <c r="O19" i="95"/>
  <c r="S19" i="95"/>
  <c r="R11" i="95"/>
  <c r="W11" i="95" s="1"/>
  <c r="O11" i="95"/>
  <c r="P11" i="95"/>
  <c r="P19" i="95"/>
  <c r="N9" i="95"/>
  <c r="N13" i="95"/>
  <c r="N21" i="95"/>
  <c r="N20" i="95"/>
  <c r="W16" i="95"/>
  <c r="W18" i="95"/>
  <c r="N10" i="95"/>
  <c r="N19" i="95"/>
  <c r="N12" i="95"/>
  <c r="M7" i="95"/>
  <c r="N11" i="95"/>
  <c r="N14" i="95"/>
  <c r="N17" i="95"/>
  <c r="N8" i="95"/>
  <c r="N15" i="95"/>
  <c r="N18" i="95"/>
  <c r="N16" i="95"/>
  <c r="R192" i="48"/>
  <c r="N192" i="48"/>
  <c r="T21" i="95" l="1"/>
  <c r="V21" i="95" s="1"/>
  <c r="S7" i="95"/>
  <c r="R7" i="95"/>
  <c r="O7" i="95"/>
  <c r="P7" i="95"/>
  <c r="T13" i="95"/>
  <c r="V13" i="95" s="1"/>
  <c r="Q15" i="95"/>
  <c r="Q12" i="95"/>
  <c r="N7" i="95"/>
  <c r="Q14" i="95"/>
  <c r="T20" i="95"/>
  <c r="V20" i="95" s="1"/>
  <c r="T19" i="95"/>
  <c r="V19" i="95" s="1"/>
  <c r="T16" i="95"/>
  <c r="V16" i="95" s="1"/>
  <c r="U19" i="95"/>
  <c r="Q10" i="95"/>
  <c r="Q20" i="95"/>
  <c r="U12" i="95"/>
  <c r="Q13" i="95"/>
  <c r="Q8" i="95"/>
  <c r="Q19" i="95"/>
  <c r="Q17" i="95"/>
  <c r="Q18" i="95"/>
  <c r="U21" i="95"/>
  <c r="T9" i="95"/>
  <c r="V9" i="95" s="1"/>
  <c r="T18" i="95"/>
  <c r="V18" i="95" s="1"/>
  <c r="Q9" i="95"/>
  <c r="U16" i="95"/>
  <c r="U9" i="95"/>
  <c r="Q21" i="95"/>
  <c r="T14" i="95"/>
  <c r="V14" i="95" s="1"/>
  <c r="U13" i="95"/>
  <c r="U18" i="95"/>
  <c r="U14" i="95"/>
  <c r="T12" i="95"/>
  <c r="V12" i="95" s="1"/>
  <c r="T10" i="95"/>
  <c r="V10" i="95" s="1"/>
  <c r="T15" i="95"/>
  <c r="V15" i="95" s="1"/>
  <c r="U15" i="95"/>
  <c r="Q16" i="95"/>
  <c r="W9" i="95"/>
  <c r="U10" i="95"/>
  <c r="U11" i="95"/>
  <c r="U17" i="95"/>
  <c r="T17" i="95"/>
  <c r="V17" i="95" s="1"/>
  <c r="U20" i="95"/>
  <c r="T8" i="95"/>
  <c r="V8" i="95" s="1"/>
  <c r="U8" i="95"/>
  <c r="T11" i="95"/>
  <c r="V11" i="95" s="1"/>
  <c r="Q11" i="95"/>
  <c r="F18" i="3"/>
  <c r="G152" i="48"/>
  <c r="J152" i="48" s="1"/>
  <c r="R152" i="48"/>
  <c r="X21" i="95" l="1"/>
  <c r="T7" i="95"/>
  <c r="V7" i="95" s="1"/>
  <c r="W7" i="95"/>
  <c r="X13" i="95"/>
  <c r="Q7" i="95"/>
  <c r="X16" i="95"/>
  <c r="X20" i="95"/>
  <c r="X19" i="95"/>
  <c r="X12" i="95"/>
  <c r="U7" i="95"/>
  <c r="X7" i="95" s="1"/>
  <c r="X8" i="95"/>
  <c r="X10" i="95"/>
  <c r="X9" i="95"/>
  <c r="X18" i="95"/>
  <c r="X11" i="95"/>
  <c r="X14" i="95"/>
  <c r="X15" i="95"/>
  <c r="X17" i="95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Y15" i="95" l="1"/>
  <c r="Y21" i="95"/>
  <c r="Y8" i="95"/>
  <c r="Y13" i="95"/>
  <c r="Y10" i="95"/>
  <c r="Y7" i="95"/>
  <c r="Y11" i="95"/>
  <c r="Y16" i="95"/>
  <c r="Y18" i="95"/>
  <c r="Y14" i="95"/>
  <c r="Y19" i="95"/>
  <c r="Y17" i="95"/>
  <c r="Y20" i="95"/>
  <c r="Y9" i="95"/>
  <c r="Y12" i="95"/>
  <c r="M27" i="48"/>
  <c r="N27" i="48" s="1"/>
  <c r="Z15" i="95" l="1"/>
  <c r="Z16" i="95"/>
  <c r="Z11" i="95"/>
  <c r="Z9" i="95"/>
  <c r="Z17" i="95"/>
  <c r="Z12" i="95"/>
  <c r="Z10" i="95"/>
  <c r="Z19" i="95"/>
  <c r="Z20" i="95"/>
  <c r="Z7" i="95"/>
  <c r="Z21" i="95"/>
  <c r="Z8" i="95"/>
  <c r="Z14" i="95"/>
  <c r="Z18" i="95"/>
  <c r="Z13" i="95"/>
  <c r="R144" i="48"/>
  <c r="R111" i="48"/>
  <c r="G144" i="48"/>
  <c r="J144" i="48" s="1"/>
  <c r="E17" i="3"/>
  <c r="F196" i="48" s="1"/>
  <c r="G111" i="48"/>
  <c r="J111" i="48" s="1"/>
  <c r="F17" i="3"/>
  <c r="G104" i="48"/>
  <c r="J104" i="48" s="1"/>
  <c r="R104" i="48"/>
  <c r="AA7" i="95" l="1"/>
  <c r="C3" i="89"/>
  <c r="E3" i="89" s="1"/>
  <c r="AA10" i="95"/>
  <c r="C8" i="89"/>
  <c r="I8" i="89" s="1"/>
  <c r="AA15" i="95"/>
  <c r="C6" i="89"/>
  <c r="G6" i="89" s="1"/>
  <c r="C10" i="89"/>
  <c r="F10" i="89" s="1"/>
  <c r="AA16" i="95"/>
  <c r="C7" i="89"/>
  <c r="G7" i="89" s="1"/>
  <c r="AA9" i="95"/>
  <c r="C11" i="89"/>
  <c r="F11" i="89" s="1"/>
  <c r="C9" i="89"/>
  <c r="F9" i="89" s="1"/>
  <c r="C4" i="89"/>
  <c r="F4" i="89" s="1"/>
  <c r="AA18" i="95"/>
  <c r="AA19" i="95"/>
  <c r="AA14" i="95"/>
  <c r="C16" i="89"/>
  <c r="J16" i="89" s="1"/>
  <c r="C15" i="89"/>
  <c r="K15" i="89" s="1"/>
  <c r="C12" i="89"/>
  <c r="J12" i="89" s="1"/>
  <c r="C17" i="89"/>
  <c r="F17" i="89" s="1"/>
  <c r="AA20" i="95"/>
  <c r="AA12" i="95"/>
  <c r="C5" i="89"/>
  <c r="E5" i="89" s="1"/>
  <c r="AA21" i="95"/>
  <c r="AA17" i="95"/>
  <c r="C13" i="89"/>
  <c r="H13" i="89" s="1"/>
  <c r="C14" i="89"/>
  <c r="J14" i="89" s="1"/>
  <c r="AA8" i="95"/>
  <c r="AA11" i="95"/>
  <c r="AA13" i="95"/>
  <c r="G109" i="48"/>
  <c r="J109" i="48" s="1"/>
  <c r="G141" i="48"/>
  <c r="J141" i="48" s="1"/>
  <c r="R193" i="48"/>
  <c r="G32" i="48"/>
  <c r="J32" i="48" s="1"/>
  <c r="G7" i="48"/>
  <c r="J7" i="48" s="1"/>
  <c r="G26" i="48"/>
  <c r="J26" i="48" s="1"/>
  <c r="G57" i="48"/>
  <c r="J57" i="48" s="1"/>
  <c r="G112" i="48"/>
  <c r="J112" i="48" s="1"/>
  <c r="G193" i="48"/>
  <c r="J193" i="48" s="1"/>
  <c r="G27" i="48"/>
  <c r="J27" i="48" s="1"/>
  <c r="H3" i="89" l="1"/>
  <c r="F3" i="89"/>
  <c r="K3" i="89"/>
  <c r="D3" i="89"/>
  <c r="I3" i="89"/>
  <c r="G3" i="89"/>
  <c r="J3" i="89"/>
  <c r="I6" i="89"/>
  <c r="K6" i="89"/>
  <c r="I5" i="89"/>
  <c r="J10" i="89"/>
  <c r="H10" i="89"/>
  <c r="D10" i="89"/>
  <c r="I10" i="89"/>
  <c r="K10" i="89"/>
  <c r="G10" i="89"/>
  <c r="E10" i="89"/>
  <c r="E4" i="89"/>
  <c r="F6" i="89"/>
  <c r="D4" i="89"/>
  <c r="H4" i="89"/>
  <c r="I4" i="89"/>
  <c r="G4" i="89"/>
  <c r="J4" i="89"/>
  <c r="I16" i="89"/>
  <c r="F16" i="89"/>
  <c r="F7" i="89"/>
  <c r="H5" i="89"/>
  <c r="I11" i="89"/>
  <c r="K17" i="89"/>
  <c r="G16" i="89"/>
  <c r="G11" i="89"/>
  <c r="J7" i="89"/>
  <c r="H7" i="89"/>
  <c r="G5" i="89"/>
  <c r="F15" i="89"/>
  <c r="I7" i="89"/>
  <c r="H15" i="89"/>
  <c r="D7" i="89"/>
  <c r="K7" i="89"/>
  <c r="E13" i="89"/>
  <c r="E16" i="89"/>
  <c r="D16" i="89"/>
  <c r="E7" i="89"/>
  <c r="D5" i="89"/>
  <c r="F13" i="89"/>
  <c r="K16" i="89"/>
  <c r="F14" i="89"/>
  <c r="D14" i="89"/>
  <c r="H11" i="89"/>
  <c r="K14" i="89"/>
  <c r="K13" i="89"/>
  <c r="G12" i="89"/>
  <c r="K5" i="89"/>
  <c r="J11" i="89"/>
  <c r="D17" i="89"/>
  <c r="D12" i="89"/>
  <c r="E14" i="89"/>
  <c r="I14" i="89"/>
  <c r="H12" i="89"/>
  <c r="E15" i="89"/>
  <c r="D9" i="89"/>
  <c r="J15" i="89"/>
  <c r="F5" i="89"/>
  <c r="H9" i="89"/>
  <c r="D11" i="89"/>
  <c r="K11" i="89"/>
  <c r="J13" i="89"/>
  <c r="E11" i="89"/>
  <c r="F12" i="89"/>
  <c r="E12" i="89"/>
  <c r="G17" i="89"/>
  <c r="I17" i="89"/>
  <c r="G15" i="89"/>
  <c r="G8" i="89"/>
  <c r="J8" i="89"/>
  <c r="D13" i="89"/>
  <c r="G13" i="89"/>
  <c r="D15" i="89"/>
  <c r="I15" i="89"/>
  <c r="D6" i="89"/>
  <c r="H8" i="89"/>
  <c r="E17" i="89"/>
  <c r="G14" i="89"/>
  <c r="H14" i="89"/>
  <c r="K4" i="89"/>
  <c r="I12" i="89"/>
  <c r="I9" i="89"/>
  <c r="H16" i="89"/>
  <c r="K12" i="89"/>
  <c r="H6" i="89"/>
  <c r="J5" i="89"/>
  <c r="E6" i="89"/>
  <c r="E8" i="89"/>
  <c r="J17" i="89"/>
  <c r="H17" i="89"/>
  <c r="G9" i="89"/>
  <c r="J9" i="89"/>
  <c r="K9" i="89"/>
  <c r="D8" i="89"/>
  <c r="J6" i="89"/>
  <c r="E9" i="89"/>
  <c r="I13" i="89"/>
  <c r="K8" i="89"/>
  <c r="F8" i="89"/>
  <c r="R27" i="48"/>
  <c r="G195" i="48"/>
  <c r="J195" i="48" s="1"/>
  <c r="R7" i="48"/>
  <c r="R112" i="48"/>
  <c r="R195" i="48"/>
  <c r="R109" i="48"/>
  <c r="G113" i="48"/>
  <c r="J113" i="48" s="1"/>
  <c r="R26" i="48"/>
  <c r="R32" i="48"/>
  <c r="R57" i="48"/>
  <c r="R113" i="48"/>
  <c r="R141" i="48"/>
  <c r="E18" i="3"/>
  <c r="F206" i="48" s="1"/>
  <c r="E16" i="3" l="1"/>
  <c r="F221" i="48" s="1"/>
  <c r="F16" i="3"/>
  <c r="E6" i="3" l="1"/>
  <c r="F201" i="48" s="1"/>
  <c r="F6" i="3"/>
  <c r="E4" i="3" l="1"/>
  <c r="F128" i="48" s="1"/>
  <c r="E10" i="3"/>
  <c r="F49" i="48" s="1"/>
  <c r="F5" i="3"/>
  <c r="F8" i="3"/>
  <c r="E15" i="3"/>
  <c r="F235" i="48" s="1"/>
  <c r="E8" i="3"/>
  <c r="F46" i="48" s="1"/>
  <c r="F15" i="3"/>
  <c r="F4" i="3"/>
  <c r="F10" i="3"/>
  <c r="E5" i="3"/>
  <c r="F58" i="48" s="1"/>
  <c r="F7" i="3" l="1"/>
  <c r="E7" i="3"/>
  <c r="F220" i="48" s="1"/>
  <c r="E11" i="3" l="1"/>
  <c r="F190" i="48" s="1"/>
  <c r="F11" i="3" l="1"/>
  <c r="E14" i="3" l="1"/>
  <c r="F233" i="48" s="1"/>
  <c r="E13" i="3"/>
  <c r="F202" i="48" s="1"/>
  <c r="E12" i="3"/>
  <c r="F63" i="48" s="1"/>
  <c r="E9" i="3"/>
  <c r="F43" i="48" s="1"/>
  <c r="F12" i="3"/>
  <c r="F13" i="3"/>
  <c r="F9" i="3"/>
  <c r="F14" i="3"/>
  <c r="A5" i="48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5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5" i="48" s="1"/>
  <c r="A116" i="48" s="1"/>
  <c r="A117" i="48" s="1"/>
  <c r="A118" i="48" s="1"/>
  <c r="A119" i="48" s="1"/>
  <c r="A120" i="48" s="1"/>
  <c r="A121" i="48" s="1"/>
  <c r="A122" i="48" s="1"/>
  <c r="A123" i="48" s="1"/>
  <c r="A124" i="48" s="1"/>
  <c r="A125" i="48" s="1"/>
  <c r="A126" i="48" s="1"/>
  <c r="A127" i="48" s="1"/>
  <c r="A128" i="48" s="1"/>
  <c r="A129" i="48" s="1"/>
  <c r="A130" i="48" s="1"/>
  <c r="A131" i="48" s="1"/>
  <c r="A132" i="48" s="1"/>
  <c r="A133" i="48" s="1"/>
  <c r="A134" i="48" s="1"/>
  <c r="A135" i="48" s="1"/>
  <c r="A136" i="48" s="1"/>
  <c r="A137" i="48" s="1"/>
  <c r="A138" i="48" s="1"/>
  <c r="A139" i="48" s="1"/>
  <c r="A140" i="48" s="1"/>
  <c r="A141" i="48" s="1"/>
  <c r="A142" i="48" s="1"/>
  <c r="A143" i="48" s="1"/>
  <c r="A144" i="48" s="1"/>
  <c r="A145" i="48" s="1"/>
  <c r="A146" i="48" s="1"/>
  <c r="A147" i="48" s="1"/>
  <c r="A148" i="48" s="1"/>
  <c r="A149" i="48" s="1"/>
  <c r="A150" i="48" s="1"/>
  <c r="A151" i="48" s="1"/>
  <c r="A152" i="48" s="1"/>
  <c r="A153" i="48" s="1"/>
  <c r="A154" i="48" s="1"/>
  <c r="A155" i="48" s="1"/>
  <c r="A156" i="48" s="1"/>
  <c r="A157" i="48" s="1"/>
  <c r="A158" i="48" s="1"/>
  <c r="A159" i="48" s="1"/>
  <c r="A160" i="48" s="1"/>
  <c r="A161" i="48" s="1"/>
  <c r="A162" i="48" s="1"/>
  <c r="A163" i="48" s="1"/>
  <c r="A164" i="48" s="1"/>
  <c r="A165" i="48" s="1"/>
  <c r="A166" i="48" s="1"/>
  <c r="A167" i="48" s="1"/>
  <c r="A168" i="48" s="1"/>
  <c r="A169" i="48" s="1"/>
  <c r="A170" i="48" s="1"/>
  <c r="A171" i="48" s="1"/>
  <c r="A172" i="48" s="1"/>
  <c r="A173" i="48" s="1"/>
  <c r="A174" i="48" s="1"/>
  <c r="A175" i="48" s="1"/>
  <c r="A176" i="48" s="1"/>
  <c r="A177" i="48" s="1"/>
  <c r="A178" i="48" s="1"/>
  <c r="A179" i="48" s="1"/>
  <c r="A180" i="48" s="1"/>
  <c r="A181" i="48" s="1"/>
  <c r="A182" i="48" s="1"/>
  <c r="A183" i="48" s="1"/>
  <c r="A184" i="48" s="1"/>
  <c r="A185" i="48" s="1"/>
  <c r="A186" i="48" s="1"/>
  <c r="A187" i="48" s="1"/>
  <c r="A188" i="48" s="1"/>
  <c r="A189" i="48" s="1"/>
  <c r="A190" i="48" s="1"/>
  <c r="A191" i="48" s="1"/>
  <c r="A192" i="48" s="1"/>
  <c r="A193" i="48" s="1"/>
  <c r="A194" i="48" s="1"/>
  <c r="A195" i="48" s="1"/>
  <c r="A196" i="48" s="1"/>
  <c r="A197" i="48" s="1"/>
  <c r="A198" i="48" s="1"/>
  <c r="A199" i="48" s="1"/>
  <c r="A200" i="48" s="1"/>
  <c r="A201" i="48" s="1"/>
  <c r="A202" i="48" s="1"/>
  <c r="A203" i="48" s="1"/>
  <c r="A204" i="48" s="1"/>
  <c r="A205" i="48" s="1"/>
  <c r="A206" i="48" s="1"/>
  <c r="A207" i="48" s="1"/>
  <c r="A208" i="48" s="1"/>
  <c r="A209" i="48" s="1"/>
  <c r="A210" i="48" s="1"/>
  <c r="A211" i="48" s="1"/>
  <c r="A212" i="48" s="1"/>
  <c r="A213" i="48" s="1"/>
  <c r="A214" i="48" s="1"/>
  <c r="A215" i="48" s="1"/>
  <c r="A216" i="48" s="1"/>
  <c r="A217" i="48" s="1"/>
  <c r="A218" i="48" s="1"/>
  <c r="A219" i="48" s="1"/>
  <c r="A220" i="48" s="1"/>
  <c r="A221" i="48" s="1"/>
  <c r="A222" i="48" s="1"/>
  <c r="A223" i="48" s="1"/>
  <c r="A224" i="48" s="1"/>
  <c r="A225" i="48" s="1"/>
  <c r="A226" i="48" s="1"/>
  <c r="A227" i="48" s="1"/>
  <c r="A228" i="48" s="1"/>
  <c r="A229" i="48" s="1"/>
  <c r="A230" i="48" s="1"/>
  <c r="A231" i="48" s="1"/>
  <c r="A232" i="48" s="1"/>
  <c r="A233" i="48" s="1"/>
  <c r="A234" i="48" s="1"/>
  <c r="A235" i="48" s="1"/>
  <c r="A236" i="48" s="1"/>
  <c r="A237" i="48" s="1"/>
  <c r="A238" i="48" s="1"/>
  <c r="A239" i="48" s="1"/>
  <c r="A240" i="48" s="1"/>
  <c r="A241" i="48" s="1"/>
  <c r="A242" i="48" s="1"/>
  <c r="A243" i="48" s="1"/>
  <c r="A244" i="48" s="1"/>
  <c r="A245" i="48" s="1"/>
  <c r="A246" i="48" s="1"/>
  <c r="A247" i="48" s="1"/>
  <c r="A248" i="48" s="1"/>
  <c r="A249" i="48" s="1"/>
  <c r="A250" i="48" s="1"/>
  <c r="A251" i="48" s="1"/>
  <c r="A252" i="48" s="1"/>
  <c r="A253" i="48" s="1"/>
  <c r="A254" i="48" s="1"/>
  <c r="A255" i="48" s="1"/>
  <c r="A256" i="48" s="1"/>
  <c r="A257" i="48" s="1"/>
  <c r="A258" i="48" s="1"/>
  <c r="A259" i="48" s="1"/>
  <c r="A260" i="48" s="1"/>
  <c r="A261" i="48" s="1"/>
  <c r="A262" i="48" s="1"/>
  <c r="A263" i="48" s="1"/>
  <c r="A264" i="48" s="1"/>
  <c r="A265" i="48" s="1"/>
  <c r="A266" i="48" s="1"/>
  <c r="A267" i="48" s="1"/>
  <c r="A268" i="48" s="1"/>
  <c r="A269" i="48" s="1"/>
  <c r="A270" i="48" s="1"/>
  <c r="A271" i="48" s="1"/>
  <c r="A272" i="48" s="1"/>
  <c r="A273" i="48" s="1"/>
  <c r="A274" i="48" s="1"/>
  <c r="A275" i="48" s="1"/>
  <c r="A276" i="48" s="1"/>
  <c r="A277" i="48" s="1"/>
  <c r="A278" i="48" s="1"/>
  <c r="A279" i="48" s="1"/>
  <c r="A280" i="48" s="1"/>
  <c r="A281" i="48" s="1"/>
  <c r="A282" i="48" s="1"/>
  <c r="A283" i="48" s="1"/>
  <c r="A284" i="48" s="1"/>
  <c r="A285" i="48" s="1"/>
  <c r="A286" i="48" s="1"/>
  <c r="A287" i="48" s="1"/>
  <c r="A288" i="48" s="1"/>
  <c r="A289" i="48" s="1"/>
  <c r="A290" i="48" s="1"/>
  <c r="A291" i="48" s="1"/>
  <c r="A292" i="48" s="1"/>
  <c r="A293" i="48" s="1"/>
  <c r="A294" i="48" s="1"/>
  <c r="A295" i="48" s="1"/>
  <c r="A296" i="48" s="1"/>
  <c r="A297" i="48" s="1"/>
  <c r="A298" i="48" s="1"/>
  <c r="A299" i="48" s="1"/>
  <c r="A300" i="48" s="1"/>
  <c r="A301" i="48" s="1"/>
  <c r="E213" i="3" l="1"/>
  <c r="F227" i="48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<sst xmlns="http://schemas.openxmlformats.org/spreadsheetml/2006/main" count="1509" uniqueCount="389">
  <si>
    <t>Won</t>
  </si>
  <si>
    <t>Lost</t>
  </si>
  <si>
    <t>Legs For</t>
  </si>
  <si>
    <t>Legs Agst</t>
  </si>
  <si>
    <t>Total Legs</t>
  </si>
  <si>
    <t>1 D/Ave</t>
  </si>
  <si>
    <t>100'S</t>
  </si>
  <si>
    <t>140'S</t>
  </si>
  <si>
    <t>180'S</t>
  </si>
  <si>
    <t>100's P/L</t>
  </si>
  <si>
    <t>High Finish</t>
  </si>
  <si>
    <t>Pos</t>
  </si>
  <si>
    <t>1 D/Ave +1</t>
  </si>
  <si>
    <t>Pld</t>
  </si>
  <si>
    <t>For</t>
  </si>
  <si>
    <t>Against</t>
  </si>
  <si>
    <t>1+ Ave</t>
  </si>
  <si>
    <t>3 Dart</t>
  </si>
  <si>
    <t>1 Dart</t>
  </si>
  <si>
    <t>Ave</t>
  </si>
  <si>
    <t>1st 9</t>
  </si>
  <si>
    <t>Hi Fin</t>
  </si>
  <si>
    <t>B Leg</t>
  </si>
  <si>
    <t>Best</t>
  </si>
  <si>
    <t>Team</t>
  </si>
  <si>
    <t>Royal Oak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</si>
  <si>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</si>
  <si>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</si>
  <si>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</si>
  <si>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</si>
  <si>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</si>
  <si>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</si>
  <si>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</si>
  <si>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</si>
  <si>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</si>
  <si>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</si>
  <si>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</si>
  <si>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</si>
  <si>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</si>
  <si>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</si>
  <si>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</si>
  <si>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SLT 1</t>
  </si>
  <si>
    <t>SLT 2</t>
  </si>
  <si>
    <t>SLT 3</t>
  </si>
  <si>
    <t>SLT3</t>
  </si>
  <si>
    <t>Whitwick</t>
  </si>
  <si>
    <t>Wykin</t>
  </si>
  <si>
    <t>SLT1</t>
  </si>
  <si>
    <t>SLT2</t>
  </si>
  <si>
    <t>WK1</t>
  </si>
  <si>
    <t>WK2</t>
  </si>
  <si>
    <t>WK3</t>
  </si>
  <si>
    <t>WK4</t>
  </si>
  <si>
    <t>WK5</t>
  </si>
  <si>
    <t>WK6</t>
  </si>
  <si>
    <t>WK7</t>
  </si>
  <si>
    <t>WK8</t>
  </si>
  <si>
    <t>WK9</t>
  </si>
  <si>
    <t>WK10</t>
  </si>
  <si>
    <t>WK11</t>
  </si>
  <si>
    <t>WK12</t>
  </si>
  <si>
    <t>WK13</t>
  </si>
  <si>
    <t>WK14</t>
  </si>
  <si>
    <t>WK15</t>
  </si>
  <si>
    <t>Player</t>
  </si>
  <si>
    <t>Team Name</t>
  </si>
  <si>
    <t>Total Pts Deduc.</t>
  </si>
  <si>
    <t>Played</t>
  </si>
  <si>
    <t>Diff</t>
  </si>
  <si>
    <t>Total Pts</t>
  </si>
  <si>
    <t>v</t>
  </si>
  <si>
    <t>Leicester De Montfort</t>
  </si>
  <si>
    <t>Hinckley Warriors</t>
  </si>
  <si>
    <t>Newfoundpool</t>
  </si>
  <si>
    <t>X TWO POINT DEDUCTION FOR LATE SHEET</t>
  </si>
  <si>
    <t>" ILLEGAL PLAYERS PLAYED</t>
  </si>
  <si>
    <t>V RULE 12.10 VIOLATION</t>
  </si>
  <si>
    <t xml:space="preserve">Highest Average </t>
  </si>
  <si>
    <t>SLT GROUP A</t>
  </si>
  <si>
    <t>Ded Pts</t>
  </si>
  <si>
    <t>Enderby North</t>
  </si>
  <si>
    <t>SLT GROUP B</t>
  </si>
  <si>
    <t>Hinckley Hawks</t>
  </si>
  <si>
    <t>SLT GROUP C</t>
  </si>
  <si>
    <t>Loughborough Lions</t>
  </si>
  <si>
    <t>Central Cobras</t>
  </si>
  <si>
    <t>-</t>
  </si>
  <si>
    <t>Fixture 1</t>
  </si>
  <si>
    <t>Fixture 7</t>
  </si>
  <si>
    <t>Fixture 13</t>
  </si>
  <si>
    <t>*</t>
  </si>
  <si>
    <t>Fixture 2</t>
  </si>
  <si>
    <t>Fixture 8</t>
  </si>
  <si>
    <t>Fixture 14</t>
  </si>
  <si>
    <t>Fixture 3</t>
  </si>
  <si>
    <t>Fixture 9</t>
  </si>
  <si>
    <t>Fixture 15</t>
  </si>
  <si>
    <t>Fixture 4</t>
  </si>
  <si>
    <t>Fixture 10</t>
  </si>
  <si>
    <t>Fixture 16</t>
  </si>
  <si>
    <t>Fixture 5</t>
  </si>
  <si>
    <t>Fixture 11</t>
  </si>
  <si>
    <t>Fixture 17</t>
  </si>
  <si>
    <t>Fixture 6</t>
  </si>
  <si>
    <t>Fixture 12</t>
  </si>
  <si>
    <t>Fixture 18</t>
  </si>
  <si>
    <t>Div 2</t>
  </si>
  <si>
    <t>Ded</t>
  </si>
  <si>
    <t>Pts</t>
  </si>
  <si>
    <t>Home</t>
  </si>
  <si>
    <t>Away</t>
  </si>
  <si>
    <t>Points per Win</t>
  </si>
  <si>
    <t>Points per Legs Won</t>
  </si>
  <si>
    <t>DX Count</t>
  </si>
  <si>
    <t>P</t>
  </si>
  <si>
    <t>W</t>
  </si>
  <si>
    <t>L</t>
  </si>
  <si>
    <t>L/F</t>
  </si>
  <si>
    <t>L/A</t>
  </si>
  <si>
    <t>DIFF</t>
  </si>
  <si>
    <t>x1</t>
  </si>
  <si>
    <t>x2</t>
  </si>
  <si>
    <t>x3</t>
  </si>
  <si>
    <t>Rank</t>
  </si>
  <si>
    <t>Unique Rank</t>
  </si>
  <si>
    <t>Position</t>
  </si>
  <si>
    <t>y</t>
  </si>
  <si>
    <t>Win %</t>
  </si>
  <si>
    <t>Leg Win %</t>
  </si>
  <si>
    <t>n/a</t>
  </si>
  <si>
    <t>Enderby Eagles</t>
  </si>
  <si>
    <t>SUPER LEAGUE TROPHY GROUPS 2025/26</t>
  </si>
  <si>
    <t>Mens Super League 2025/26</t>
  </si>
  <si>
    <t>Hillmorton</t>
  </si>
  <si>
    <t>Ellistown Elites</t>
  </si>
  <si>
    <t>Grosvenor</t>
  </si>
  <si>
    <t>SLT4</t>
  </si>
  <si>
    <t>SLT5</t>
  </si>
  <si>
    <t>SLT 4</t>
  </si>
  <si>
    <t>SLT 5</t>
  </si>
  <si>
    <t>Match Legs Agst</t>
  </si>
  <si>
    <t>All Legs For</t>
  </si>
  <si>
    <t>All Legs Agst</t>
  </si>
  <si>
    <t xml:space="preserve"> Match Legs For</t>
  </si>
  <si>
    <t>Ian Whittall</t>
  </si>
  <si>
    <t>Neil Pullen</t>
  </si>
  <si>
    <t>Mitch Richardson</t>
  </si>
  <si>
    <t>Jamie Urquhart</t>
  </si>
  <si>
    <t>Mark Hammond</t>
  </si>
  <si>
    <t>Chris Peat</t>
  </si>
  <si>
    <t>Alex Bruce</t>
  </si>
  <si>
    <t>Rob Gray</t>
  </si>
  <si>
    <t>Nathan Rosak</t>
  </si>
  <si>
    <t>Charlie Mansfield</t>
  </si>
  <si>
    <t>Paul Moreton</t>
  </si>
  <si>
    <t>Chris Taylor</t>
  </si>
  <si>
    <t>Lewis Pallett</t>
  </si>
  <si>
    <t>Ben Hickling</t>
  </si>
  <si>
    <t>Craig Pepper</t>
  </si>
  <si>
    <t>Jacob Bancroft</t>
  </si>
  <si>
    <t>Jack Miller</t>
  </si>
  <si>
    <t>Tony Nicholson</t>
  </si>
  <si>
    <t>Bailey Ward</t>
  </si>
  <si>
    <t>Finley Parkes</t>
  </si>
  <si>
    <t>Steve Taylor</t>
  </si>
  <si>
    <t>Matt Hayes</t>
  </si>
  <si>
    <t>Richard Bloomfield</t>
  </si>
  <si>
    <t>Martin Woodward</t>
  </si>
  <si>
    <t>Adam Ayers</t>
  </si>
  <si>
    <t>Dan Gadsby</t>
  </si>
  <si>
    <t>Mark Thompson</t>
  </si>
  <si>
    <t>James Penn</t>
  </si>
  <si>
    <t>DJ Armiger</t>
  </si>
  <si>
    <t>Keith Armiger</t>
  </si>
  <si>
    <t>Stu Lilley</t>
  </si>
  <si>
    <t>Leigh Peet</t>
  </si>
  <si>
    <t>Lee Saville</t>
  </si>
  <si>
    <t>Ricky Sudale</t>
  </si>
  <si>
    <t>Lee Derbyshire</t>
  </si>
  <si>
    <t>Paul Ablett</t>
  </si>
  <si>
    <t>Shane Hill</t>
  </si>
  <si>
    <t>Matt Needham</t>
  </si>
  <si>
    <t>Phil Want</t>
  </si>
  <si>
    <t>Rich Harris</t>
  </si>
  <si>
    <t>James Diez</t>
  </si>
  <si>
    <t>Andy Shillcock</t>
  </si>
  <si>
    <t>Janek Hill</t>
  </si>
  <si>
    <t>Billy Jackson</t>
  </si>
  <si>
    <t>Richard Unwin</t>
  </si>
  <si>
    <t>Xander Baumber</t>
  </si>
  <si>
    <t>Tyler Beasley</t>
  </si>
  <si>
    <t>Sonny Johal</t>
  </si>
  <si>
    <t>Karl Robinson</t>
  </si>
  <si>
    <t>Wayne Hewins</t>
  </si>
  <si>
    <t>Leon Baumber</t>
  </si>
  <si>
    <t>Brad Cave</t>
  </si>
  <si>
    <t>Ian Turner</t>
  </si>
  <si>
    <t>Liam Fowkes</t>
  </si>
  <si>
    <t>Sam Whittaker</t>
  </si>
  <si>
    <t>Steve Homer</t>
  </si>
  <si>
    <t>Dean Randle</t>
  </si>
  <si>
    <t>Wayne Beaumont</t>
  </si>
  <si>
    <t>Mark Faulkner</t>
  </si>
  <si>
    <t>Dave Barker</t>
  </si>
  <si>
    <t>Scott Hope</t>
  </si>
  <si>
    <t>Gareth Iliffe</t>
  </si>
  <si>
    <t>Kyle Gilding</t>
  </si>
  <si>
    <t>Lee Chiswell</t>
  </si>
  <si>
    <t>Nick Bowers</t>
  </si>
  <si>
    <t>Jamie Ward</t>
  </si>
  <si>
    <t>Nigel Ward</t>
  </si>
  <si>
    <t>Paul Locke</t>
  </si>
  <si>
    <t>Adam Davies</t>
  </si>
  <si>
    <t>Jack Beasley</t>
  </si>
  <si>
    <t>Mick Hibbert</t>
  </si>
  <si>
    <t>Mark Wagg</t>
  </si>
  <si>
    <t>Grant Brown</t>
  </si>
  <si>
    <t>Paul Hutchins</t>
  </si>
  <si>
    <t>Jaikob Selby-Rivas</t>
  </si>
  <si>
    <t>Andrew Hibbert</t>
  </si>
  <si>
    <t>Ben Quenby</t>
  </si>
  <si>
    <t>Jason Lole</t>
  </si>
  <si>
    <t>Stu Smith</t>
  </si>
  <si>
    <t>Liam Green</t>
  </si>
  <si>
    <t>Zac Prince</t>
  </si>
  <si>
    <t>Paul Harbourne</t>
  </si>
  <si>
    <t>Ben Gamble</t>
  </si>
  <si>
    <t>Thomas Mills</t>
  </si>
  <si>
    <t>Steve Munnelly</t>
  </si>
  <si>
    <t>Jason Prince</t>
  </si>
  <si>
    <t>Henry Murray</t>
  </si>
  <si>
    <t>Carl Green</t>
  </si>
  <si>
    <t>Matt Dickinson</t>
  </si>
  <si>
    <t>Scott Fowles</t>
  </si>
  <si>
    <t>Spencer Brown</t>
  </si>
  <si>
    <t>Clive Randall</t>
  </si>
  <si>
    <t>Scott Brookes</t>
  </si>
  <si>
    <t>Cain Unwin</t>
  </si>
  <si>
    <t>Adam Bonser</t>
  </si>
  <si>
    <t>Dan Apparacio</t>
  </si>
  <si>
    <t>Aaron Hessing</t>
  </si>
  <si>
    <t>Rick Marsden</t>
  </si>
  <si>
    <t>Luke Wilson</t>
  </si>
  <si>
    <t>James Groocock</t>
  </si>
  <si>
    <t>Ash Clarke</t>
  </si>
  <si>
    <t>Joe Hull</t>
  </si>
  <si>
    <t>Jon Elliott</t>
  </si>
  <si>
    <t>Tony Crisp</t>
  </si>
  <si>
    <t>John Walls</t>
  </si>
  <si>
    <t>Leighton Holt</t>
  </si>
  <si>
    <t>Dean Maxwell</t>
  </si>
  <si>
    <t>Michael Bean</t>
  </si>
  <si>
    <t>Wayne Pulford</t>
  </si>
  <si>
    <t>Grant Swinburn</t>
  </si>
  <si>
    <t>Martin Gamble</t>
  </si>
  <si>
    <t>Harry Earp</t>
  </si>
  <si>
    <t>Mark Sutton</t>
  </si>
  <si>
    <t>Connor Gamble</t>
  </si>
  <si>
    <t>Billy Earp</t>
  </si>
  <si>
    <t>Steve Edwards</t>
  </si>
  <si>
    <t>Stuart Holden</t>
  </si>
  <si>
    <t>Aaron Wall</t>
  </si>
  <si>
    <t>Lewis Underwood</t>
  </si>
  <si>
    <t>Matt Sidwell</t>
  </si>
  <si>
    <t>Paul Goodfellow</t>
  </si>
  <si>
    <t>Ryan Hawkes</t>
  </si>
  <si>
    <t>Darryl Hughes</t>
  </si>
  <si>
    <t>Adam Marziano</t>
  </si>
  <si>
    <t>Craig Allen</t>
  </si>
  <si>
    <t>Sam Wain</t>
  </si>
  <si>
    <t>Elliott Neary</t>
  </si>
  <si>
    <t>Adam Beck</t>
  </si>
  <si>
    <t>Chris Copeland</t>
  </si>
  <si>
    <t>Tom Mackay</t>
  </si>
  <si>
    <t>Richard Tranter</t>
  </si>
  <si>
    <t>Les Moore</t>
  </si>
  <si>
    <t>James Archer</t>
  </si>
  <si>
    <t>Paul Haynes</t>
  </si>
  <si>
    <t>Josh Callis</t>
  </si>
  <si>
    <t>Ryan Carter</t>
  </si>
  <si>
    <t>Kieron Tymanskyj</t>
  </si>
  <si>
    <t>Steve Giddings</t>
  </si>
  <si>
    <t>Joe McKenna</t>
  </si>
  <si>
    <t>Dave Gunn</t>
  </si>
  <si>
    <t>Rob Thomson</t>
  </si>
  <si>
    <t>Daz Giddings</t>
  </si>
  <si>
    <t>Martin Giddings</t>
  </si>
  <si>
    <t>Alan Warrington</t>
  </si>
  <si>
    <t>Derek Allsopp</t>
  </si>
  <si>
    <t>Paul Hughes</t>
  </si>
  <si>
    <t>Jamie Brown</t>
  </si>
  <si>
    <t>Jim Walker</t>
  </si>
  <si>
    <t>Brinklow Lions</t>
  </si>
  <si>
    <t>Zak Morris</t>
  </si>
  <si>
    <t>Ashley Mansfield</t>
  </si>
  <si>
    <t>Liam Lunn</t>
  </si>
  <si>
    <t>Mick Parkes</t>
  </si>
  <si>
    <t>Chris Ward</t>
  </si>
  <si>
    <t>Martin Edwards</t>
  </si>
  <si>
    <t>Paul Redfern</t>
  </si>
  <si>
    <t>Tony Brooks</t>
  </si>
  <si>
    <t>John Paul Gent</t>
  </si>
  <si>
    <t>Dan Cox</t>
  </si>
  <si>
    <t>Zak Miller</t>
  </si>
  <si>
    <t>Jamie Gemmell</t>
  </si>
  <si>
    <t>Curtis Bagley</t>
  </si>
  <si>
    <t>Chris Towers</t>
  </si>
  <si>
    <t>Darren Taylor</t>
  </si>
  <si>
    <t>Rich List</t>
  </si>
  <si>
    <t>Dave Underwood</t>
  </si>
  <si>
    <t>Rich Leatherland</t>
  </si>
  <si>
    <t>Jamie Preston</t>
  </si>
  <si>
    <t>Marc O'Donnell</t>
  </si>
  <si>
    <t>Chris Lines</t>
  </si>
  <si>
    <t>Jeremy Bell</t>
  </si>
  <si>
    <t>Luke Broadbent</t>
  </si>
  <si>
    <t>Christian Clarke</t>
  </si>
  <si>
    <t>Tom Russell</t>
  </si>
  <si>
    <t>Harvey Roberts</t>
  </si>
  <si>
    <t>Jack Playle</t>
  </si>
  <si>
    <t>Scott Mundin</t>
  </si>
  <si>
    <t>Dave Marson</t>
  </si>
  <si>
    <t>Steve Moyle</t>
  </si>
  <si>
    <t>Kris Vent</t>
  </si>
  <si>
    <t>Steve Taft</t>
  </si>
  <si>
    <t>Declan Cragg</t>
  </si>
  <si>
    <t>James Petcher</t>
  </si>
  <si>
    <t>Jay Golby</t>
  </si>
  <si>
    <t>Luke Kennedy</t>
  </si>
  <si>
    <t>Wayne Bowes</t>
  </si>
  <si>
    <t>Phil Coward</t>
  </si>
  <si>
    <t>Danny Riggs</t>
  </si>
  <si>
    <t>Olly Colson</t>
  </si>
  <si>
    <t>Matt Belcher</t>
  </si>
  <si>
    <t>Mark Ellis Robinson</t>
  </si>
  <si>
    <t>Dave Walker</t>
  </si>
  <si>
    <t>Adam Marziano, Craig Allen</t>
  </si>
  <si>
    <t>Callon Timothy</t>
  </si>
  <si>
    <t>Duanne Small</t>
  </si>
  <si>
    <t>Jay Holmes</t>
  </si>
  <si>
    <t>Steve Stanbridge</t>
  </si>
  <si>
    <t>Nathan Brown</t>
  </si>
  <si>
    <t>Karlos Fletcher</t>
  </si>
  <si>
    <t>Andy Courtney</t>
  </si>
  <si>
    <t>Kye Courtney</t>
  </si>
  <si>
    <t>Reece Dando</t>
  </si>
  <si>
    <t>Wez Hickling</t>
  </si>
  <si>
    <t>Harry McNeill</t>
  </si>
  <si>
    <t>Colin Holland</t>
  </si>
  <si>
    <t>Daniel Flynn</t>
  </si>
  <si>
    <t>Matt Fullerton</t>
  </si>
  <si>
    <t>Brian Laverick</t>
  </si>
  <si>
    <t>Luke Cross</t>
  </si>
  <si>
    <t>Rhys McGreal</t>
  </si>
  <si>
    <t>Rich Page</t>
  </si>
  <si>
    <t>Callum Powell</t>
  </si>
  <si>
    <t>Jack Paul</t>
  </si>
  <si>
    <t>Mick Peel</t>
  </si>
  <si>
    <t>Nigel Eason</t>
  </si>
  <si>
    <t>Phil Bettany</t>
  </si>
  <si>
    <t>Andy Marriott</t>
  </si>
  <si>
    <t>Miles Berrill</t>
  </si>
  <si>
    <t>Ashdon Pinnegar</t>
  </si>
  <si>
    <t>Ryan Wilkes</t>
  </si>
  <si>
    <t>Darren Tyler</t>
  </si>
  <si>
    <t>Alfie Culpin</t>
  </si>
  <si>
    <t>Andy Blackwell</t>
  </si>
  <si>
    <t>Liam Parish</t>
  </si>
  <si>
    <t>Mark Cooper</t>
  </si>
  <si>
    <t>Dean Walker</t>
  </si>
  <si>
    <t>Ian Davies</t>
  </si>
  <si>
    <t>James Green</t>
  </si>
  <si>
    <t>Luke Kirkland</t>
  </si>
  <si>
    <t>Ant Hall</t>
  </si>
  <si>
    <t>Alex Gibbs</t>
  </si>
  <si>
    <t>Jacob Marlow</t>
  </si>
  <si>
    <t>Jay Hewitt</t>
  </si>
  <si>
    <t>Alfie Hill</t>
  </si>
  <si>
    <t>Chris Ingram</t>
  </si>
  <si>
    <t>Kieran Parry</t>
  </si>
  <si>
    <t>Adrian Brown</t>
  </si>
  <si>
    <t>Jason Lole, Andrew Hibbert</t>
  </si>
  <si>
    <t>Charlie Symons</t>
  </si>
  <si>
    <t>Rhys Beasley</t>
  </si>
  <si>
    <t>Chris Wilson</t>
  </si>
  <si>
    <t>Leyton Neal</t>
  </si>
  <si>
    <t>Jake Lord</t>
  </si>
  <si>
    <t>Noah Scotting</t>
  </si>
  <si>
    <t>Haiden Bowes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</si>
</sst>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u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13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1"/>
      <color rgb="FF12377E"/>
      <name val="DIN"/>
    </font>
    <font>
      <sz val="11"/>
      <color rgb="FF12377E"/>
      <name val="DIN"/>
    </font>
    <font>
      <sz val="11"/>
      <color theme="1"/>
      <name val="DIN"/>
    </font>
    <font>
      <b/>
      <sz val="11"/>
      <color theme="1"/>
      <name val="DIN"/>
    </font>
    <font>
      <i/>
      <sz val="12"/>
      <color theme="1"/>
      <name val="Calibri"/>
      <family val="2"/>
      <scheme val="minor"/>
    </font>
    <font>
      <sz val="12"/>
      <color rgb="FF000118"/>
      <name val="Nunito Sans"/>
    </font>
    <font>
      <b/>
      <sz val="13"/>
      <color rgb="FF363636"/>
      <name val="Roboto"/>
    </font>
    <font>
      <b/>
      <sz val="12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3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30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E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  <border>
      <left style="thick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0" fontId="5" fillId="0" borderId="0"/>
    <xf numFmtId="0" fontId="16" fillId="0" borderId="0"/>
  </cellStyleXfs>
  <cellXfs count="186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16" fontId="3" fillId="0" borderId="0" xfId="0" applyNumberFormat="1" applyFont="1"/>
    <xf numFmtId="0" fontId="3" fillId="0" borderId="0" xfId="0" applyFont="1"/>
    <xf numFmtId="1" fontId="0" fillId="0" borderId="1" xfId="0" applyNumberFormat="1" applyBorder="1" applyAlignment="1">
      <alignment horizontal="center"/>
    </xf>
    <xf numFmtId="2" fontId="0" fillId="0" borderId="1" xfId="0" applyNumberFormat="1" applyBorder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2" borderId="1" xfId="0" applyFont="1" applyFill="1" applyBorder="1"/>
    <xf numFmtId="1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/>
    <xf numFmtId="1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1" fillId="4" borderId="0" xfId="0" applyFont="1" applyFill="1" applyAlignment="1">
      <alignment horizontal="center"/>
    </xf>
    <xf numFmtId="0" fontId="5" fillId="4" borderId="7" xfId="0" applyFont="1" applyFill="1" applyBorder="1"/>
    <xf numFmtId="0" fontId="6" fillId="4" borderId="7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5" fillId="6" borderId="0" xfId="1" applyFill="1"/>
    <xf numFmtId="0" fontId="5" fillId="0" borderId="0" xfId="1"/>
    <xf numFmtId="0" fontId="5" fillId="0" borderId="0" xfId="1" applyAlignment="1">
      <alignment vertical="center"/>
    </xf>
    <xf numFmtId="0" fontId="6" fillId="0" borderId="0" xfId="1" applyFont="1" applyAlignment="1">
      <alignment horizontal="center"/>
    </xf>
    <xf numFmtId="0" fontId="16" fillId="9" borderId="1" xfId="2" applyFill="1" applyBorder="1"/>
    <xf numFmtId="0" fontId="5" fillId="9" borderId="1" xfId="1" applyFill="1" applyBorder="1"/>
    <xf numFmtId="0" fontId="5" fillId="11" borderId="0" xfId="1" applyFill="1"/>
    <xf numFmtId="0" fontId="16" fillId="11" borderId="0" xfId="2" applyFill="1"/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centerContinuous"/>
    </xf>
    <xf numFmtId="0" fontId="6" fillId="0" borderId="0" xfId="1" applyFont="1"/>
    <xf numFmtId="164" fontId="6" fillId="0" borderId="0" xfId="1" applyNumberFormat="1" applyFont="1" applyAlignment="1">
      <alignment horizontal="centerContinuous"/>
    </xf>
    <xf numFmtId="0" fontId="5" fillId="0" borderId="0" xfId="1" applyAlignment="1">
      <alignment horizontal="center" vertical="center"/>
    </xf>
    <xf numFmtId="0" fontId="5" fillId="0" borderId="0" xfId="1" applyAlignment="1">
      <alignment horizontal="center"/>
    </xf>
    <xf numFmtId="0" fontId="5" fillId="0" borderId="0" xfId="1" quotePrefix="1" applyAlignment="1">
      <alignment horizontal="center"/>
    </xf>
    <xf numFmtId="0" fontId="22" fillId="0" borderId="0" xfId="1" applyFont="1" applyAlignment="1">
      <alignment horizontal="centerContinuous" vertical="center"/>
    </xf>
    <xf numFmtId="0" fontId="22" fillId="0" borderId="0" xfId="1" applyFont="1" applyAlignment="1">
      <alignment horizontal="center" vertical="center"/>
    </xf>
    <xf numFmtId="0" fontId="22" fillId="0" borderId="0" xfId="1" applyFont="1" applyAlignment="1">
      <alignment vertical="center"/>
    </xf>
    <xf numFmtId="164" fontId="22" fillId="0" borderId="0" xfId="1" applyNumberFormat="1" applyFont="1" applyAlignment="1">
      <alignment horizontal="centerContinuous" vertical="center"/>
    </xf>
    <xf numFmtId="164" fontId="22" fillId="0" borderId="0" xfId="1" applyNumberFormat="1" applyFont="1" applyAlignment="1">
      <alignment horizontal="center" vertical="center"/>
    </xf>
    <xf numFmtId="0" fontId="23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center"/>
    </xf>
    <xf numFmtId="0" fontId="25" fillId="0" borderId="0" xfId="1" applyFont="1" applyAlignment="1">
      <alignment horizontal="center"/>
    </xf>
    <xf numFmtId="0" fontId="5" fillId="0" borderId="7" xfId="1" applyBorder="1" applyAlignment="1">
      <alignment horizontal="center"/>
    </xf>
    <xf numFmtId="0" fontId="5" fillId="0" borderId="6" xfId="1" applyBorder="1" applyAlignment="1">
      <alignment horizontal="center" vertical="center"/>
    </xf>
    <xf numFmtId="0" fontId="5" fillId="0" borderId="5" xfId="1" applyBorder="1" applyAlignment="1">
      <alignment horizontal="center" vertical="center"/>
    </xf>
    <xf numFmtId="0" fontId="5" fillId="0" borderId="8" xfId="1" applyBorder="1" applyAlignment="1">
      <alignment horizontal="center"/>
    </xf>
    <xf numFmtId="0" fontId="5" fillId="0" borderId="23" xfId="1" applyBorder="1" applyAlignment="1">
      <alignment horizontal="center" vertical="center"/>
    </xf>
    <xf numFmtId="0" fontId="5" fillId="0" borderId="4" xfId="1" applyBorder="1" applyAlignment="1">
      <alignment vertical="center"/>
    </xf>
    <xf numFmtId="0" fontId="5" fillId="0" borderId="24" xfId="1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0" borderId="25" xfId="1" applyBorder="1" applyAlignment="1">
      <alignment horizontal="center" vertical="center"/>
    </xf>
    <xf numFmtId="0" fontId="23" fillId="0" borderId="0" xfId="1" applyFont="1" applyAlignment="1">
      <alignment horizontal="right"/>
    </xf>
    <xf numFmtId="0" fontId="26" fillId="0" borderId="0" xfId="1" applyFont="1" applyAlignment="1">
      <alignment horizontal="right"/>
    </xf>
    <xf numFmtId="0" fontId="26" fillId="0" borderId="0" xfId="1" applyFont="1"/>
    <xf numFmtId="0" fontId="23" fillId="0" borderId="0" xfId="1" applyFont="1" applyAlignment="1">
      <alignment horizontal="left"/>
    </xf>
    <xf numFmtId="0" fontId="1" fillId="0" borderId="0" xfId="1" applyFont="1" applyAlignment="1">
      <alignment horizontal="center"/>
    </xf>
    <xf numFmtId="0" fontId="1" fillId="0" borderId="0" xfId="1" quotePrefix="1" applyFont="1" applyAlignment="1">
      <alignment horizontal="center"/>
    </xf>
    <xf numFmtId="0" fontId="27" fillId="0" borderId="0" xfId="1" applyFont="1" applyAlignment="1">
      <alignment horizontal="center"/>
    </xf>
    <xf numFmtId="0" fontId="28" fillId="0" borderId="0" xfId="1" applyFont="1"/>
    <xf numFmtId="1" fontId="6" fillId="3" borderId="1" xfId="0" applyNumberFormat="1" applyFont="1" applyFill="1" applyBorder="1" applyAlignment="1">
      <alignment horizontal="center"/>
    </xf>
    <xf numFmtId="0" fontId="8" fillId="12" borderId="1" xfId="0" applyFont="1" applyFill="1" applyBorder="1"/>
    <xf numFmtId="2" fontId="8" fillId="12" borderId="1" xfId="0" applyNumberFormat="1" applyFont="1" applyFill="1" applyBorder="1" applyAlignment="1">
      <alignment horizontal="center"/>
    </xf>
    <xf numFmtId="1" fontId="8" fillId="12" borderId="1" xfId="0" applyNumberFormat="1" applyFont="1" applyFill="1" applyBorder="1" applyAlignment="1">
      <alignment horizontal="center"/>
    </xf>
    <xf numFmtId="1" fontId="29" fillId="12" borderId="1" xfId="0" applyNumberFormat="1" applyFont="1" applyFill="1" applyBorder="1" applyAlignment="1">
      <alignment horizontal="center"/>
    </xf>
    <xf numFmtId="0" fontId="6" fillId="9" borderId="1" xfId="1" applyFont="1" applyFill="1" applyBorder="1"/>
    <xf numFmtId="0" fontId="6" fillId="7" borderId="27" xfId="1" applyFont="1" applyFill="1" applyBorder="1" applyAlignment="1">
      <alignment horizontal="center" vertical="center" wrapText="1"/>
    </xf>
    <xf numFmtId="0" fontId="6" fillId="7" borderId="27" xfId="1" applyFont="1" applyFill="1" applyBorder="1" applyAlignment="1">
      <alignment horizontal="center" vertical="center"/>
    </xf>
    <xf numFmtId="0" fontId="6" fillId="7" borderId="27" xfId="1" quotePrefix="1" applyFont="1" applyFill="1" applyBorder="1" applyAlignment="1">
      <alignment horizontal="center" vertical="center"/>
    </xf>
    <xf numFmtId="0" fontId="15" fillId="7" borderId="27" xfId="1" applyFont="1" applyFill="1" applyBorder="1" applyAlignment="1">
      <alignment horizontal="center" vertical="center"/>
    </xf>
    <xf numFmtId="0" fontId="14" fillId="7" borderId="27" xfId="1" applyFont="1" applyFill="1" applyBorder="1" applyAlignment="1">
      <alignment horizontal="left" vertical="center" wrapText="1"/>
    </xf>
    <xf numFmtId="0" fontId="1" fillId="11" borderId="7" xfId="0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1" fontId="30" fillId="11" borderId="1" xfId="0" applyNumberFormat="1" applyFont="1" applyFill="1" applyBorder="1" applyAlignment="1">
      <alignment horizontal="center"/>
    </xf>
    <xf numFmtId="2" fontId="30" fillId="5" borderId="1" xfId="0" applyNumberFormat="1" applyFont="1" applyFill="1" applyBorder="1" applyAlignment="1">
      <alignment horizontal="center"/>
    </xf>
    <xf numFmtId="2" fontId="0" fillId="0" borderId="7" xfId="0" applyNumberFormat="1" applyBorder="1"/>
    <xf numFmtId="2" fontId="0" fillId="0" borderId="7" xfId="0" applyNumberFormat="1" applyBorder="1" applyAlignment="1">
      <alignment horizontal="center"/>
    </xf>
    <xf numFmtId="0" fontId="5" fillId="0" borderId="8" xfId="1" applyBorder="1" applyAlignment="1">
      <alignment vertical="center"/>
    </xf>
    <xf numFmtId="1" fontId="33" fillId="12" borderId="1" xfId="0" applyNumberFormat="1" applyFont="1" applyFill="1" applyBorder="1" applyAlignment="1">
      <alignment horizontal="center"/>
    </xf>
    <xf numFmtId="2" fontId="0" fillId="0" borderId="0" xfId="0" applyNumberFormat="1"/>
    <xf numFmtId="1" fontId="6" fillId="13" borderId="1" xfId="0" applyNumberFormat="1" applyFont="1" applyFill="1" applyBorder="1" applyAlignment="1">
      <alignment horizontal="center"/>
    </xf>
    <xf numFmtId="0" fontId="31" fillId="9" borderId="0" xfId="1" applyFont="1" applyFill="1" applyAlignment="1">
      <alignment horizontal="center"/>
    </xf>
    <xf numFmtId="0" fontId="6" fillId="9" borderId="0" xfId="1" applyFont="1" applyFill="1" applyAlignment="1">
      <alignment horizontal="center"/>
    </xf>
    <xf numFmtId="0" fontId="5" fillId="9" borderId="0" xfId="1" applyFill="1" applyAlignment="1">
      <alignment horizontal="center"/>
    </xf>
    <xf numFmtId="0" fontId="5" fillId="9" borderId="32" xfId="1" applyFill="1" applyBorder="1"/>
    <xf numFmtId="0" fontId="6" fillId="7" borderId="33" xfId="1" applyFont="1" applyFill="1" applyBorder="1" applyAlignment="1">
      <alignment horizontal="center"/>
    </xf>
    <xf numFmtId="0" fontId="31" fillId="7" borderId="33" xfId="1" applyFont="1" applyFill="1" applyBorder="1" applyAlignment="1">
      <alignment horizontal="center"/>
    </xf>
    <xf numFmtId="0" fontId="5" fillId="7" borderId="33" xfId="1" applyFill="1" applyBorder="1"/>
    <xf numFmtId="0" fontId="5" fillId="7" borderId="34" xfId="1" applyFill="1" applyBorder="1"/>
    <xf numFmtId="0" fontId="6" fillId="7" borderId="35" xfId="1" applyFont="1" applyFill="1" applyBorder="1"/>
    <xf numFmtId="0" fontId="1" fillId="7" borderId="35" xfId="1" applyFont="1" applyFill="1" applyBorder="1" applyAlignment="1">
      <alignment horizontal="center"/>
    </xf>
    <xf numFmtId="0" fontId="1" fillId="7" borderId="36" xfId="1" applyFont="1" applyFill="1" applyBorder="1" applyAlignment="1">
      <alignment horizontal="center" vertical="center"/>
    </xf>
    <xf numFmtId="0" fontId="1" fillId="7" borderId="37" xfId="1" quotePrefix="1" applyFont="1" applyFill="1" applyBorder="1" applyAlignment="1">
      <alignment horizontal="center" vertical="center"/>
    </xf>
    <xf numFmtId="0" fontId="1" fillId="7" borderId="29" xfId="1" applyFont="1" applyFill="1" applyBorder="1" applyAlignment="1">
      <alignment horizontal="center" vertical="center"/>
    </xf>
    <xf numFmtId="0" fontId="5" fillId="9" borderId="40" xfId="1" applyFill="1" applyBorder="1"/>
    <xf numFmtId="0" fontId="6" fillId="9" borderId="26" xfId="1" applyFont="1" applyFill="1" applyBorder="1" applyAlignment="1">
      <alignment horizontal="center"/>
    </xf>
    <xf numFmtId="0" fontId="31" fillId="9" borderId="26" xfId="1" applyFont="1" applyFill="1" applyBorder="1" applyAlignment="1">
      <alignment horizontal="center"/>
    </xf>
    <xf numFmtId="0" fontId="5" fillId="9" borderId="42" xfId="1" applyFill="1" applyBorder="1"/>
    <xf numFmtId="0" fontId="6" fillId="7" borderId="41" xfId="1" applyFont="1" applyFill="1" applyBorder="1"/>
    <xf numFmtId="0" fontId="5" fillId="9" borderId="37" xfId="1" applyFill="1" applyBorder="1"/>
    <xf numFmtId="0" fontId="5" fillId="9" borderId="43" xfId="1" applyFill="1" applyBorder="1"/>
    <xf numFmtId="0" fontId="6" fillId="9" borderId="31" xfId="1" applyFont="1" applyFill="1" applyBorder="1" applyAlignment="1">
      <alignment horizontal="center"/>
    </xf>
    <xf numFmtId="0" fontId="31" fillId="9" borderId="31" xfId="1" applyFont="1" applyFill="1" applyBorder="1" applyAlignment="1">
      <alignment horizontal="center"/>
    </xf>
    <xf numFmtId="0" fontId="34" fillId="7" borderId="38" xfId="1" applyFont="1" applyFill="1" applyBorder="1" applyAlignment="1">
      <alignment horizontal="center" vertical="center"/>
    </xf>
    <xf numFmtId="0" fontId="34" fillId="7" borderId="39" xfId="1" applyFont="1" applyFill="1" applyBorder="1" applyAlignment="1">
      <alignment horizontal="center" vertical="center"/>
    </xf>
    <xf numFmtId="0" fontId="35" fillId="7" borderId="36" xfId="1" applyFont="1" applyFill="1" applyBorder="1" applyAlignment="1">
      <alignment horizontal="center" vertical="center"/>
    </xf>
    <xf numFmtId="2" fontId="30" fillId="3" borderId="1" xfId="0" applyNumberFormat="1" applyFont="1" applyFill="1" applyBorder="1" applyAlignment="1">
      <alignment horizontal="center"/>
    </xf>
    <xf numFmtId="2" fontId="30" fillId="2" borderId="1" xfId="0" applyNumberFormat="1" applyFont="1" applyFill="1" applyBorder="1" applyAlignment="1">
      <alignment horizontal="center"/>
    </xf>
    <xf numFmtId="1" fontId="31" fillId="12" borderId="1" xfId="0" applyNumberFormat="1" applyFont="1" applyFill="1" applyBorder="1" applyAlignment="1">
      <alignment horizontal="center"/>
    </xf>
    <xf numFmtId="0" fontId="31" fillId="9" borderId="30" xfId="1" applyFont="1" applyFill="1" applyBorder="1" applyAlignment="1">
      <alignment horizontal="center"/>
    </xf>
    <xf numFmtId="0" fontId="31" fillId="9" borderId="28" xfId="1" applyFont="1" applyFill="1" applyBorder="1" applyAlignment="1">
      <alignment horizontal="center"/>
    </xf>
    <xf numFmtId="0" fontId="31" fillId="9" borderId="44" xfId="1" applyFont="1" applyFill="1" applyBorder="1" applyAlignment="1">
      <alignment horizontal="center"/>
    </xf>
    <xf numFmtId="0" fontId="31" fillId="7" borderId="45" xfId="1" applyFont="1" applyFill="1" applyBorder="1" applyAlignment="1">
      <alignment horizontal="center"/>
    </xf>
    <xf numFmtId="0" fontId="1" fillId="9" borderId="20" xfId="1" applyFont="1" applyFill="1" applyBorder="1"/>
    <xf numFmtId="0" fontId="36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5" fillId="14" borderId="0" xfId="1" applyFill="1"/>
    <xf numFmtId="0" fontId="5" fillId="14" borderId="0" xfId="1" applyFill="1" applyAlignment="1">
      <alignment horizontal="center" vertical="center"/>
    </xf>
    <xf numFmtId="0" fontId="12" fillId="14" borderId="0" xfId="1" applyFont="1" applyFill="1" applyAlignment="1">
      <alignment horizontal="left" vertical="center"/>
    </xf>
    <xf numFmtId="0" fontId="12" fillId="14" borderId="0" xfId="1" applyFont="1" applyFill="1" applyAlignment="1">
      <alignment horizontal="centerContinuous" vertical="center"/>
    </xf>
    <xf numFmtId="0" fontId="38" fillId="14" borderId="0" xfId="1" applyFont="1" applyFill="1" applyAlignment="1">
      <alignment horizontal="left" vertical="center"/>
    </xf>
    <xf numFmtId="0" fontId="13" fillId="14" borderId="0" xfId="1" applyFont="1" applyFill="1" applyAlignment="1">
      <alignment vertical="center"/>
    </xf>
    <xf numFmtId="0" fontId="10" fillId="14" borderId="10" xfId="1" applyFont="1" applyFill="1" applyBorder="1" applyAlignment="1">
      <alignment horizontal="center" vertical="center" wrapText="1"/>
    </xf>
    <xf numFmtId="0" fontId="14" fillId="14" borderId="0" xfId="1" applyFont="1" applyFill="1" applyAlignment="1">
      <alignment horizontal="center" vertical="center"/>
    </xf>
    <xf numFmtId="0" fontId="5" fillId="14" borderId="0" xfId="1" applyFill="1" applyAlignment="1">
      <alignment horizontal="center"/>
    </xf>
    <xf numFmtId="0" fontId="1" fillId="14" borderId="0" xfId="1" applyFont="1" applyFill="1" applyAlignment="1">
      <alignment horizontal="center"/>
    </xf>
    <xf numFmtId="0" fontId="1" fillId="14" borderId="26" xfId="1" applyFont="1" applyFill="1" applyBorder="1" applyAlignment="1">
      <alignment horizontal="center"/>
    </xf>
    <xf numFmtId="0" fontId="14" fillId="15" borderId="29" xfId="1" applyFont="1" applyFill="1" applyBorder="1" applyAlignment="1">
      <alignment horizontal="left" vertical="center"/>
    </xf>
    <xf numFmtId="0" fontId="14" fillId="15" borderId="0" xfId="1" applyFont="1" applyFill="1" applyAlignment="1">
      <alignment horizontal="center" vertical="center"/>
    </xf>
    <xf numFmtId="0" fontId="14" fillId="15" borderId="28" xfId="1" applyFont="1" applyFill="1" applyBorder="1" applyAlignment="1">
      <alignment horizontal="center" vertical="center"/>
    </xf>
    <xf numFmtId="0" fontId="14" fillId="15" borderId="9" xfId="1" applyFont="1" applyFill="1" applyBorder="1" applyAlignment="1">
      <alignment horizontal="left" vertical="center"/>
    </xf>
    <xf numFmtId="0" fontId="5" fillId="15" borderId="1" xfId="1" applyFill="1" applyBorder="1" applyAlignment="1">
      <alignment horizontal="center" vertical="center"/>
    </xf>
    <xf numFmtId="0" fontId="18" fillId="15" borderId="1" xfId="1" quotePrefix="1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horizontal="center" vertical="center"/>
    </xf>
    <xf numFmtId="0" fontId="40" fillId="14" borderId="0" xfId="1" applyFont="1" applyFill="1" applyAlignment="1">
      <alignment horizontal="center" vertical="center"/>
    </xf>
    <xf numFmtId="0" fontId="1" fillId="14" borderId="0" xfId="1" applyFont="1" applyFill="1" applyAlignment="1">
      <alignment horizontal="center" vertical="center" wrapText="1"/>
    </xf>
    <xf numFmtId="0" fontId="10" fillId="14" borderId="0" xfId="1" applyFont="1" applyFill="1" applyAlignment="1">
      <alignment horizontal="center" vertical="center" wrapText="1"/>
    </xf>
    <xf numFmtId="0" fontId="17" fillId="8" borderId="11" xfId="2" applyFont="1" applyFill="1" applyBorder="1" applyAlignment="1">
      <alignment horizontal="center" vertical="center"/>
    </xf>
    <xf numFmtId="0" fontId="17" fillId="8" borderId="12" xfId="2" applyFont="1" applyFill="1" applyBorder="1" applyAlignment="1">
      <alignment horizontal="center" vertical="center"/>
    </xf>
    <xf numFmtId="0" fontId="17" fillId="8" borderId="13" xfId="2" applyFont="1" applyFill="1" applyBorder="1" applyAlignment="1">
      <alignment horizontal="center" vertical="center"/>
    </xf>
    <xf numFmtId="0" fontId="19" fillId="10" borderId="14" xfId="2" applyFont="1" applyFill="1" applyBorder="1" applyAlignment="1">
      <alignment horizontal="center"/>
    </xf>
    <xf numFmtId="0" fontId="19" fillId="10" borderId="15" xfId="2" applyFont="1" applyFill="1" applyBorder="1" applyAlignment="1">
      <alignment horizontal="center"/>
    </xf>
    <xf numFmtId="0" fontId="19" fillId="10" borderId="16" xfId="2" applyFont="1" applyFill="1" applyBorder="1" applyAlignment="1">
      <alignment horizontal="center"/>
    </xf>
    <xf numFmtId="0" fontId="5" fillId="14" borderId="0" xfId="1" applyFill="1" applyAlignment="1">
      <alignment vertical="center"/>
    </xf>
    <xf numFmtId="0" fontId="1" fillId="11" borderId="17" xfId="1" applyFont="1" applyFill="1" applyBorder="1" applyAlignment="1">
      <alignment horizontal="center"/>
    </xf>
    <xf numFmtId="0" fontId="1" fillId="11" borderId="18" xfId="1" applyFont="1" applyFill="1" applyBorder="1" applyAlignment="1">
      <alignment horizontal="center"/>
    </xf>
    <xf numFmtId="0" fontId="1" fillId="11" borderId="19" xfId="1" applyFont="1" applyFill="1" applyBorder="1" applyAlignment="1">
      <alignment horizontal="center"/>
    </xf>
    <xf numFmtId="0" fontId="39" fillId="14" borderId="0" xfId="0" applyFont="1" applyFill="1" applyAlignment="1">
      <alignment horizontal="center" vertical="center"/>
    </xf>
    <xf numFmtId="0" fontId="37" fillId="14" borderId="0" xfId="0" applyFont="1" applyFill="1" applyAlignment="1">
      <alignment horizontal="center" vertical="center"/>
    </xf>
    <xf numFmtId="0" fontId="37" fillId="14" borderId="27" xfId="0" applyFont="1" applyFill="1" applyBorder="1" applyAlignment="1">
      <alignment horizontal="center" vertical="center"/>
    </xf>
    <xf numFmtId="0" fontId="32" fillId="14" borderId="0" xfId="1" applyFont="1" applyFill="1" applyAlignment="1">
      <alignment horizontal="left" vertical="center"/>
    </xf>
    <xf numFmtId="0" fontId="32" fillId="14" borderId="27" xfId="1" applyFont="1" applyFill="1" applyBorder="1" applyAlignment="1">
      <alignment horizontal="left" vertical="center"/>
    </xf>
    <xf numFmtId="0" fontId="20" fillId="9" borderId="20" xfId="2" applyFont="1" applyFill="1" applyBorder="1" applyAlignment="1">
      <alignment horizontal="center"/>
    </xf>
    <xf numFmtId="0" fontId="20" fillId="9" borderId="21" xfId="2" applyFont="1" applyFill="1" applyBorder="1" applyAlignment="1">
      <alignment horizontal="center"/>
    </xf>
    <xf numFmtId="0" fontId="6" fillId="0" borderId="22" xfId="1" applyFont="1" applyBorder="1" applyAlignment="1">
      <alignment horizontal="center"/>
    </xf>
    <xf numFmtId="0" fontId="20" fillId="7" borderId="2" xfId="2" applyFont="1" applyFill="1" applyBorder="1" applyAlignment="1">
      <alignment horizontal="center"/>
    </xf>
    <xf numFmtId="0" fontId="6" fillId="0" borderId="0" xfId="1" applyFont="1" applyAlignment="1">
      <alignment horizontal="center"/>
    </xf>
    <xf numFmtId="0" fontId="5" fillId="0" borderId="0" xfId="1"/>
    <xf numFmtId="0" fontId="5" fillId="0" borderId="22" xfId="1" applyBorder="1" applyAlignment="1">
      <alignment horizontal="center"/>
    </xf>
    <xf numFmtId="0" fontId="5" fillId="0" borderId="21" xfId="1" applyBorder="1" applyAlignment="1">
      <alignment horizontal="center"/>
    </xf>
    <xf numFmtId="0" fontId="21" fillId="9" borderId="20" xfId="2" applyFont="1" applyFill="1" applyBorder="1" applyAlignment="1">
      <alignment horizontal="center"/>
    </xf>
    <xf numFmtId="0" fontId="21" fillId="9" borderId="21" xfId="2" applyFont="1" applyFill="1" applyBorder="1" applyAlignment="1">
      <alignment horizontal="center"/>
    </xf>
    <xf numFmtId="0" fontId="5" fillId="9" borderId="20" xfId="1" applyFill="1" applyBorder="1"/>
    <xf numFmtId="0" fontId="5" fillId="9" borderId="21" xfId="1" applyFill="1" applyBorder="1"/>
    <xf numFmtId="0" fontId="5" fillId="0" borderId="22" xfId="1" applyBorder="1"/>
    <xf numFmtId="0" fontId="5" fillId="11" borderId="0" xfId="1" applyFill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5" fillId="0" borderId="7" xfId="1" applyBorder="1" applyAlignment="1">
      <alignment vertical="center"/>
    </xf>
    <xf numFmtId="0" fontId="5" fillId="0" borderId="8" xfId="1" applyBorder="1" applyAlignment="1">
      <alignment vertical="center"/>
    </xf>
    <xf numFmtId="0" fontId="5" fillId="0" borderId="4" xfId="1" applyBorder="1" applyAlignment="1">
      <alignment vertical="center"/>
    </xf>
    <xf numFmtId="0" fontId="5" fillId="0" borderId="1" xfId="1" applyBorder="1" applyAlignment="1">
      <alignment vertical="center"/>
    </xf>
    <xf numFmtId="0" fontId="5" fillId="0" borderId="0" xfId="1" applyAlignment="1">
      <alignment horizontal="center"/>
    </xf>
    <xf numFmtId="0" fontId="0" fillId="0" borderId="8" xfId="0" applyBorder="1" applyAlignment="1">
      <alignment vertical="center"/>
    </xf>
    <xf numFmtId="0" fontId="0" fillId="0" borderId="4" xfId="0" applyBorder="1" applyAlignment="1">
      <alignment vertical="center"/>
    </xf>
    <xf numFmtId="0" fontId="22" fillId="0" borderId="0" xfId="1" applyFont="1" applyAlignment="1">
      <alignment horizontal="center" vertical="center"/>
    </xf>
  </cellXfs>
  <cellStyles count="3">
    <cellStyle name="Normal" xfId="0" builtinId="0"/>
    <cellStyle name="Normal 2" xfId="1" xr:uid="{C638CA73-4DD5-44CC-B5CD-62EBC1883AF3}"/>
    <cellStyle name="Normal 2 2" xfId="2" xr:uid="{DED9BC2C-2BA5-4D0F-82AF-F95556D556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06/relationships/rdRichValueStructure" Target="richData/rdrichvaluestructure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microsoft.com/office/2022/10/relationships/richValueRel" Target="richData/richValueRel.xml"/><Relationship Id="rId40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microsoft.com/office/2017/06/relationships/rdRichValue" Target="richData/rdrichvalue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ooka123-my.sharepoint.com/personal/neil_alfredreader_co_uk/Documents/Leics%20SL%202024-25.2%20Mens.xlsx" TargetMode="External"/><Relationship Id="rId1" Type="http://schemas.openxmlformats.org/officeDocument/2006/relationships/externalLinkPath" Target="/personal/neil_alfredreader_co_uk/Documents/Leics%20SL%202024-25.2%20Me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il/Desktop/League/Super%20League%202021%202022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s Table"/>
      <sheetName val="Men 2023-2024"/>
      <sheetName val="Mens Results"/>
      <sheetName val="Generators"/>
      <sheetName val="Lookups"/>
      <sheetName val="TieNum"/>
      <sheetName val="D2 Fixtures"/>
      <sheetName val="Info"/>
    </sheetNames>
    <sheetDataSet>
      <sheetData sheetId="0">
        <row r="3">
          <cell r="B3">
            <v>1</v>
          </cell>
        </row>
      </sheetData>
      <sheetData sheetId="1"/>
      <sheetData sheetId="2">
        <row r="4">
          <cell r="B4" t="str">
            <v/>
          </cell>
          <cell r="J4" t="str">
            <v/>
          </cell>
          <cell r="R4" t="str">
            <v/>
          </cell>
        </row>
        <row r="5">
          <cell r="J5" t="str">
            <v/>
          </cell>
          <cell r="R5" t="str">
            <v/>
          </cell>
        </row>
        <row r="6">
          <cell r="B6" t="str">
            <v/>
          </cell>
          <cell r="J6" t="str">
            <v/>
          </cell>
          <cell r="R6" t="str">
            <v/>
          </cell>
        </row>
        <row r="7">
          <cell r="B7" t="str">
            <v/>
          </cell>
          <cell r="J7" t="str">
            <v/>
          </cell>
          <cell r="R7" t="str">
            <v/>
          </cell>
        </row>
        <row r="8">
          <cell r="B8" t="str">
            <v/>
          </cell>
          <cell r="J8" t="str">
            <v/>
          </cell>
          <cell r="R8" t="str">
            <v/>
          </cell>
        </row>
        <row r="13">
          <cell r="B13" t="str">
            <v/>
          </cell>
          <cell r="J13" t="str">
            <v/>
          </cell>
          <cell r="R13" t="str">
            <v/>
          </cell>
        </row>
        <row r="14">
          <cell r="J14" t="str">
            <v/>
          </cell>
        </row>
        <row r="15">
          <cell r="B15" t="str">
            <v/>
          </cell>
          <cell r="J15" t="str">
            <v/>
          </cell>
        </row>
        <row r="16">
          <cell r="B16" t="str">
            <v/>
          </cell>
          <cell r="J16" t="str">
            <v/>
          </cell>
        </row>
        <row r="17">
          <cell r="B17" t="str">
            <v/>
          </cell>
          <cell r="J17" t="str">
            <v/>
          </cell>
        </row>
        <row r="22">
          <cell r="B22" t="str">
            <v/>
          </cell>
          <cell r="J22" t="str">
            <v/>
          </cell>
        </row>
        <row r="23">
          <cell r="B23" t="str">
            <v/>
          </cell>
          <cell r="J23" t="str">
            <v/>
          </cell>
        </row>
        <row r="24">
          <cell r="B24" t="str">
            <v/>
          </cell>
          <cell r="J24" t="str">
            <v/>
          </cell>
        </row>
        <row r="25">
          <cell r="B25" t="str">
            <v/>
          </cell>
          <cell r="J25" t="str">
            <v/>
          </cell>
        </row>
        <row r="26">
          <cell r="B26" t="str">
            <v/>
          </cell>
          <cell r="J26" t="str">
            <v/>
          </cell>
        </row>
        <row r="31">
          <cell r="B31" t="str">
            <v/>
          </cell>
          <cell r="J31" t="str">
            <v/>
          </cell>
        </row>
        <row r="32">
          <cell r="B32" t="str">
            <v/>
          </cell>
          <cell r="J32" t="str">
            <v/>
          </cell>
        </row>
        <row r="33">
          <cell r="B33" t="str">
            <v/>
          </cell>
          <cell r="J33" t="str">
            <v/>
          </cell>
        </row>
        <row r="34">
          <cell r="B34" t="str">
            <v/>
          </cell>
          <cell r="J34" t="str">
            <v/>
          </cell>
        </row>
        <row r="35">
          <cell r="B35" t="str">
            <v/>
          </cell>
          <cell r="J35" t="str">
            <v/>
          </cell>
        </row>
        <row r="40">
          <cell r="B40" t="str">
            <v/>
          </cell>
          <cell r="J40" t="str">
            <v/>
          </cell>
        </row>
        <row r="41">
          <cell r="B41" t="str">
            <v/>
          </cell>
          <cell r="J41" t="str">
            <v/>
          </cell>
        </row>
        <row r="42">
          <cell r="B42" t="str">
            <v/>
          </cell>
          <cell r="J42" t="str">
            <v/>
          </cell>
        </row>
        <row r="43">
          <cell r="B43" t="str">
            <v/>
          </cell>
          <cell r="J43" t="str">
            <v/>
          </cell>
        </row>
        <row r="44">
          <cell r="B44" t="str">
            <v/>
          </cell>
          <cell r="J44" t="str">
            <v/>
          </cell>
        </row>
        <row r="49">
          <cell r="B49" t="str">
            <v/>
          </cell>
          <cell r="J49" t="str">
            <v/>
          </cell>
        </row>
        <row r="50">
          <cell r="B50" t="str">
            <v/>
          </cell>
          <cell r="J50" t="str">
            <v/>
          </cell>
        </row>
        <row r="51">
          <cell r="B51" t="str">
            <v/>
          </cell>
          <cell r="J51" t="str">
            <v/>
          </cell>
        </row>
        <row r="52">
          <cell r="B52" t="str">
            <v/>
          </cell>
          <cell r="J52" t="str">
            <v/>
          </cell>
        </row>
        <row r="53">
          <cell r="B53" t="str">
            <v/>
          </cell>
          <cell r="J53" t="str">
            <v/>
          </cell>
        </row>
      </sheetData>
      <sheetData sheetId="3">
        <row r="2">
          <cell r="B2">
            <v>1</v>
          </cell>
          <cell r="C2">
            <v>12</v>
          </cell>
          <cell r="D2" t="str">
            <v>v</v>
          </cell>
          <cell r="E2">
            <v>7</v>
          </cell>
        </row>
        <row r="3">
          <cell r="B3">
            <v>2</v>
          </cell>
          <cell r="C3">
            <v>11</v>
          </cell>
          <cell r="D3" t="str">
            <v>v</v>
          </cell>
          <cell r="E3">
            <v>8</v>
          </cell>
        </row>
        <row r="4">
          <cell r="B4">
            <v>3</v>
          </cell>
          <cell r="C4">
            <v>10</v>
          </cell>
          <cell r="D4" t="str">
            <v>v</v>
          </cell>
          <cell r="E4">
            <v>5</v>
          </cell>
        </row>
        <row r="5">
          <cell r="B5">
            <v>4</v>
          </cell>
          <cell r="C5">
            <v>4</v>
          </cell>
          <cell r="D5" t="str">
            <v>v</v>
          </cell>
          <cell r="E5">
            <v>9</v>
          </cell>
        </row>
        <row r="6">
          <cell r="B6">
            <v>5</v>
          </cell>
          <cell r="C6">
            <v>1</v>
          </cell>
          <cell r="D6" t="str">
            <v>v</v>
          </cell>
          <cell r="E6">
            <v>3</v>
          </cell>
        </row>
        <row r="7">
          <cell r="B7">
            <v>6</v>
          </cell>
          <cell r="C7">
            <v>2</v>
          </cell>
          <cell r="D7" t="str">
            <v>v</v>
          </cell>
          <cell r="E7">
            <v>6</v>
          </cell>
        </row>
        <row r="8">
          <cell r="B8">
            <v>7</v>
          </cell>
          <cell r="C8">
            <v>7</v>
          </cell>
          <cell r="D8" t="str">
            <v>v</v>
          </cell>
          <cell r="E8">
            <v>11</v>
          </cell>
        </row>
        <row r="9">
          <cell r="B9">
            <v>8</v>
          </cell>
          <cell r="C9">
            <v>10</v>
          </cell>
          <cell r="D9" t="str">
            <v>v</v>
          </cell>
          <cell r="E9">
            <v>12</v>
          </cell>
        </row>
        <row r="10">
          <cell r="B10">
            <v>9</v>
          </cell>
          <cell r="C10">
            <v>8</v>
          </cell>
          <cell r="D10" t="str">
            <v>v</v>
          </cell>
          <cell r="E10">
            <v>4</v>
          </cell>
        </row>
        <row r="11">
          <cell r="B11">
            <v>10</v>
          </cell>
          <cell r="C11">
            <v>5</v>
          </cell>
          <cell r="D11" t="str">
            <v>v</v>
          </cell>
          <cell r="E11">
            <v>3</v>
          </cell>
        </row>
        <row r="12">
          <cell r="B12">
            <v>11</v>
          </cell>
          <cell r="C12">
            <v>9</v>
          </cell>
          <cell r="D12" t="str">
            <v>v</v>
          </cell>
          <cell r="E12">
            <v>2</v>
          </cell>
        </row>
        <row r="13">
          <cell r="B13">
            <v>12</v>
          </cell>
          <cell r="C13">
            <v>6</v>
          </cell>
          <cell r="D13" t="str">
            <v>v</v>
          </cell>
          <cell r="E13">
            <v>1</v>
          </cell>
        </row>
        <row r="14">
          <cell r="B14">
            <v>13</v>
          </cell>
          <cell r="C14">
            <v>7</v>
          </cell>
          <cell r="D14" t="str">
            <v>v</v>
          </cell>
          <cell r="E14">
            <v>1</v>
          </cell>
        </row>
        <row r="15">
          <cell r="B15">
            <v>14</v>
          </cell>
          <cell r="C15">
            <v>9</v>
          </cell>
          <cell r="D15" t="str">
            <v>v</v>
          </cell>
          <cell r="E15">
            <v>6</v>
          </cell>
        </row>
        <row r="16">
          <cell r="B16">
            <v>15</v>
          </cell>
          <cell r="C16">
            <v>2</v>
          </cell>
          <cell r="D16" t="str">
            <v>v</v>
          </cell>
          <cell r="E16">
            <v>5</v>
          </cell>
        </row>
        <row r="17">
          <cell r="B17">
            <v>16</v>
          </cell>
          <cell r="C17">
            <v>3</v>
          </cell>
          <cell r="D17" t="str">
            <v>v</v>
          </cell>
          <cell r="E17">
            <v>8</v>
          </cell>
        </row>
        <row r="18">
          <cell r="B18">
            <v>17</v>
          </cell>
          <cell r="C18">
            <v>12</v>
          </cell>
          <cell r="D18" t="str">
            <v>v</v>
          </cell>
          <cell r="E18">
            <v>4</v>
          </cell>
        </row>
        <row r="19">
          <cell r="B19">
            <v>18</v>
          </cell>
          <cell r="C19">
            <v>11</v>
          </cell>
          <cell r="D19" t="str">
            <v>v</v>
          </cell>
          <cell r="E19">
            <v>10</v>
          </cell>
        </row>
        <row r="20">
          <cell r="B20">
            <v>19</v>
          </cell>
          <cell r="C20">
            <v>6</v>
          </cell>
          <cell r="D20" t="str">
            <v>v</v>
          </cell>
          <cell r="E20">
            <v>7</v>
          </cell>
        </row>
        <row r="21">
          <cell r="B21">
            <v>20</v>
          </cell>
          <cell r="C21">
            <v>1</v>
          </cell>
          <cell r="D21" t="str">
            <v>v</v>
          </cell>
          <cell r="E21">
            <v>2</v>
          </cell>
        </row>
        <row r="22">
          <cell r="B22">
            <v>21</v>
          </cell>
          <cell r="C22">
            <v>3</v>
          </cell>
          <cell r="D22" t="str">
            <v>v</v>
          </cell>
          <cell r="E22">
            <v>9</v>
          </cell>
        </row>
        <row r="23">
          <cell r="B23">
            <v>22</v>
          </cell>
          <cell r="C23">
            <v>4</v>
          </cell>
          <cell r="D23" t="str">
            <v>v</v>
          </cell>
          <cell r="E23">
            <v>5</v>
          </cell>
        </row>
        <row r="24">
          <cell r="B24">
            <v>23</v>
          </cell>
          <cell r="C24">
            <v>10</v>
          </cell>
          <cell r="D24" t="str">
            <v>v</v>
          </cell>
          <cell r="E24">
            <v>8</v>
          </cell>
        </row>
        <row r="25">
          <cell r="B25">
            <v>24</v>
          </cell>
          <cell r="C25">
            <v>11</v>
          </cell>
          <cell r="D25" t="str">
            <v>v</v>
          </cell>
          <cell r="E25">
            <v>12</v>
          </cell>
        </row>
        <row r="26">
          <cell r="B26">
            <v>25</v>
          </cell>
          <cell r="C26">
            <v>7</v>
          </cell>
          <cell r="D26" t="str">
            <v>v</v>
          </cell>
          <cell r="E26">
            <v>4</v>
          </cell>
        </row>
        <row r="27">
          <cell r="B27">
            <v>26</v>
          </cell>
          <cell r="C27">
            <v>10</v>
          </cell>
          <cell r="D27" t="str">
            <v>v</v>
          </cell>
          <cell r="E27">
            <v>3</v>
          </cell>
        </row>
        <row r="28">
          <cell r="B28">
            <v>27</v>
          </cell>
          <cell r="C28">
            <v>2</v>
          </cell>
          <cell r="D28" t="str">
            <v>v</v>
          </cell>
          <cell r="E28">
            <v>11</v>
          </cell>
        </row>
        <row r="29">
          <cell r="B29">
            <v>28</v>
          </cell>
          <cell r="C29">
            <v>12</v>
          </cell>
          <cell r="D29" t="str">
            <v>v</v>
          </cell>
          <cell r="E29">
            <v>6</v>
          </cell>
        </row>
        <row r="30">
          <cell r="B30">
            <v>29</v>
          </cell>
          <cell r="C30">
            <v>8</v>
          </cell>
          <cell r="D30" t="str">
            <v>v</v>
          </cell>
          <cell r="E30">
            <v>1</v>
          </cell>
        </row>
        <row r="31">
          <cell r="B31">
            <v>30</v>
          </cell>
          <cell r="C31">
            <v>5</v>
          </cell>
          <cell r="D31" t="str">
            <v>v</v>
          </cell>
          <cell r="E31">
            <v>9</v>
          </cell>
        </row>
        <row r="32">
          <cell r="B32">
            <v>31</v>
          </cell>
          <cell r="C32">
            <v>7</v>
          </cell>
          <cell r="D32" t="str">
            <v>v</v>
          </cell>
          <cell r="E32">
            <v>8</v>
          </cell>
        </row>
        <row r="33">
          <cell r="B33">
            <v>32</v>
          </cell>
          <cell r="C33">
            <v>5</v>
          </cell>
          <cell r="D33" t="str">
            <v>v</v>
          </cell>
          <cell r="E33">
            <v>12</v>
          </cell>
        </row>
        <row r="34">
          <cell r="B34">
            <v>33</v>
          </cell>
          <cell r="C34">
            <v>9</v>
          </cell>
          <cell r="D34" t="str">
            <v>v</v>
          </cell>
          <cell r="E34">
            <v>11</v>
          </cell>
        </row>
        <row r="35">
          <cell r="B35">
            <v>34</v>
          </cell>
          <cell r="C35">
            <v>1</v>
          </cell>
          <cell r="D35" t="str">
            <v>v</v>
          </cell>
          <cell r="E35">
            <v>10</v>
          </cell>
        </row>
        <row r="36">
          <cell r="B36">
            <v>35</v>
          </cell>
          <cell r="C36">
            <v>4</v>
          </cell>
          <cell r="D36" t="str">
            <v>v</v>
          </cell>
          <cell r="E36">
            <v>4</v>
          </cell>
        </row>
        <row r="37">
          <cell r="B37">
            <v>36</v>
          </cell>
          <cell r="C37">
            <v>2</v>
          </cell>
          <cell r="D37" t="str">
            <v>v</v>
          </cell>
          <cell r="E37">
            <v>3</v>
          </cell>
        </row>
        <row r="38">
          <cell r="B38">
            <v>37</v>
          </cell>
          <cell r="C38">
            <v>9</v>
          </cell>
          <cell r="D38" t="str">
            <v>v</v>
          </cell>
          <cell r="E38">
            <v>7</v>
          </cell>
        </row>
        <row r="39">
          <cell r="B39">
            <v>38</v>
          </cell>
          <cell r="C39">
            <v>1</v>
          </cell>
          <cell r="D39" t="str">
            <v>v</v>
          </cell>
          <cell r="E39">
            <v>5</v>
          </cell>
        </row>
        <row r="40">
          <cell r="B40">
            <v>39</v>
          </cell>
          <cell r="C40">
            <v>8</v>
          </cell>
          <cell r="D40" t="str">
            <v>v</v>
          </cell>
          <cell r="E40">
            <v>6</v>
          </cell>
        </row>
        <row r="41">
          <cell r="B41">
            <v>40</v>
          </cell>
          <cell r="C41">
            <v>12</v>
          </cell>
          <cell r="D41" t="str">
            <v>v</v>
          </cell>
          <cell r="E41">
            <v>2</v>
          </cell>
        </row>
        <row r="42">
          <cell r="B42">
            <v>41</v>
          </cell>
          <cell r="C42">
            <v>3</v>
          </cell>
          <cell r="D42" t="str">
            <v>v</v>
          </cell>
          <cell r="E42">
            <v>11</v>
          </cell>
        </row>
        <row r="43">
          <cell r="B43">
            <v>42</v>
          </cell>
          <cell r="C43">
            <v>4</v>
          </cell>
          <cell r="D43" t="str">
            <v>v</v>
          </cell>
          <cell r="E43">
            <v>10</v>
          </cell>
        </row>
        <row r="44">
          <cell r="B44">
            <v>43</v>
          </cell>
          <cell r="C44">
            <v>7</v>
          </cell>
          <cell r="D44" t="str">
            <v>v</v>
          </cell>
          <cell r="E44">
            <v>3</v>
          </cell>
        </row>
        <row r="45">
          <cell r="B45">
            <v>44</v>
          </cell>
          <cell r="C45">
            <v>2</v>
          </cell>
          <cell r="D45" t="str">
            <v>v</v>
          </cell>
          <cell r="E45">
            <v>4</v>
          </cell>
        </row>
        <row r="46">
          <cell r="B46">
            <v>45</v>
          </cell>
          <cell r="C46">
            <v>6</v>
          </cell>
          <cell r="D46" t="str">
            <v>v</v>
          </cell>
          <cell r="E46">
            <v>10</v>
          </cell>
        </row>
        <row r="47">
          <cell r="B47">
            <v>46</v>
          </cell>
          <cell r="C47">
            <v>11</v>
          </cell>
          <cell r="D47" t="str">
            <v>v</v>
          </cell>
          <cell r="E47">
            <v>1</v>
          </cell>
        </row>
        <row r="48">
          <cell r="B48">
            <v>47</v>
          </cell>
          <cell r="C48">
            <v>9</v>
          </cell>
          <cell r="D48" t="str">
            <v>v</v>
          </cell>
          <cell r="E48">
            <v>12</v>
          </cell>
        </row>
        <row r="49">
          <cell r="B49">
            <v>48</v>
          </cell>
          <cell r="C49">
            <v>5</v>
          </cell>
          <cell r="D49" t="str">
            <v>v</v>
          </cell>
          <cell r="E49">
            <v>8</v>
          </cell>
        </row>
        <row r="50">
          <cell r="B50">
            <v>49</v>
          </cell>
          <cell r="C50">
            <v>10</v>
          </cell>
          <cell r="D50" t="str">
            <v>v</v>
          </cell>
          <cell r="E50">
            <v>7</v>
          </cell>
        </row>
        <row r="51">
          <cell r="B51">
            <v>50</v>
          </cell>
          <cell r="C51">
            <v>4</v>
          </cell>
          <cell r="D51" t="str">
            <v>v</v>
          </cell>
          <cell r="E51">
            <v>11</v>
          </cell>
        </row>
        <row r="52">
          <cell r="B52">
            <v>51</v>
          </cell>
          <cell r="C52">
            <v>3</v>
          </cell>
          <cell r="D52" t="str">
            <v>v</v>
          </cell>
          <cell r="E52">
            <v>12</v>
          </cell>
        </row>
        <row r="53">
          <cell r="B53">
            <v>52</v>
          </cell>
          <cell r="C53">
            <v>8</v>
          </cell>
          <cell r="D53" t="str">
            <v>v</v>
          </cell>
          <cell r="E53">
            <v>2</v>
          </cell>
        </row>
        <row r="54">
          <cell r="B54">
            <v>53</v>
          </cell>
          <cell r="C54">
            <v>6</v>
          </cell>
          <cell r="D54" t="str">
            <v>v</v>
          </cell>
          <cell r="E54">
            <v>5</v>
          </cell>
        </row>
        <row r="55">
          <cell r="B55">
            <v>54</v>
          </cell>
          <cell r="C55">
            <v>1</v>
          </cell>
          <cell r="D55" t="str">
            <v>v</v>
          </cell>
          <cell r="E55">
            <v>9</v>
          </cell>
        </row>
        <row r="56">
          <cell r="B56">
            <v>55</v>
          </cell>
          <cell r="C56">
            <v>7</v>
          </cell>
          <cell r="D56" t="str">
            <v>v</v>
          </cell>
          <cell r="E56">
            <v>2</v>
          </cell>
        </row>
        <row r="57">
          <cell r="B57">
            <v>56</v>
          </cell>
          <cell r="C57">
            <v>3</v>
          </cell>
          <cell r="D57" t="str">
            <v>v</v>
          </cell>
          <cell r="E57">
            <v>6</v>
          </cell>
        </row>
        <row r="58">
          <cell r="B58">
            <v>57</v>
          </cell>
          <cell r="C58">
            <v>4</v>
          </cell>
          <cell r="D58" t="str">
            <v>v</v>
          </cell>
          <cell r="E58">
            <v>1</v>
          </cell>
        </row>
        <row r="59">
          <cell r="B59">
            <v>58</v>
          </cell>
          <cell r="C59">
            <v>9</v>
          </cell>
          <cell r="D59" t="str">
            <v>v</v>
          </cell>
          <cell r="E59">
            <v>10</v>
          </cell>
        </row>
        <row r="60">
          <cell r="B60">
            <v>59</v>
          </cell>
          <cell r="C60">
            <v>6</v>
          </cell>
          <cell r="D60" t="str">
            <v>v</v>
          </cell>
          <cell r="E60">
            <v>5</v>
          </cell>
        </row>
        <row r="61">
          <cell r="B61">
            <v>60</v>
          </cell>
          <cell r="C61">
            <v>12</v>
          </cell>
          <cell r="D61" t="str">
            <v>v</v>
          </cell>
          <cell r="E61">
            <v>8</v>
          </cell>
        </row>
        <row r="62">
          <cell r="B62">
            <v>61</v>
          </cell>
          <cell r="C62">
            <v>5</v>
          </cell>
          <cell r="D62" t="str">
            <v>v</v>
          </cell>
          <cell r="E62">
            <v>7</v>
          </cell>
        </row>
        <row r="63">
          <cell r="B63">
            <v>62</v>
          </cell>
          <cell r="C63">
            <v>8</v>
          </cell>
          <cell r="D63" t="str">
            <v>v</v>
          </cell>
          <cell r="E63">
            <v>9</v>
          </cell>
        </row>
        <row r="64">
          <cell r="B64">
            <v>63</v>
          </cell>
          <cell r="C64">
            <v>1</v>
          </cell>
          <cell r="D64" t="str">
            <v>v</v>
          </cell>
          <cell r="E64">
            <v>12</v>
          </cell>
        </row>
        <row r="65">
          <cell r="B65">
            <v>64</v>
          </cell>
          <cell r="C65">
            <v>11</v>
          </cell>
          <cell r="D65" t="str">
            <v>v</v>
          </cell>
          <cell r="E65">
            <v>6</v>
          </cell>
        </row>
        <row r="66">
          <cell r="B66">
            <v>65</v>
          </cell>
          <cell r="C66">
            <v>2</v>
          </cell>
          <cell r="D66" t="str">
            <v>v</v>
          </cell>
          <cell r="E66">
            <v>10</v>
          </cell>
        </row>
        <row r="67">
          <cell r="B67">
            <v>66</v>
          </cell>
          <cell r="C67">
            <v>4</v>
          </cell>
          <cell r="D67" t="str">
            <v>v</v>
          </cell>
          <cell r="E67">
            <v>3</v>
          </cell>
        </row>
        <row r="68">
          <cell r="B68">
            <v>67</v>
          </cell>
          <cell r="C68"/>
          <cell r="D68" t="str">
            <v>v</v>
          </cell>
          <cell r="E68"/>
        </row>
        <row r="69">
          <cell r="B69">
            <v>68</v>
          </cell>
          <cell r="D69" t="str">
            <v>v</v>
          </cell>
          <cell r="E69"/>
        </row>
        <row r="70">
          <cell r="B70">
            <v>69</v>
          </cell>
          <cell r="D70" t="str">
            <v>v</v>
          </cell>
          <cell r="E70"/>
        </row>
        <row r="71">
          <cell r="B71">
            <v>70</v>
          </cell>
          <cell r="D71" t="str">
            <v>v</v>
          </cell>
          <cell r="E71"/>
        </row>
        <row r="72">
          <cell r="B72">
            <v>71</v>
          </cell>
          <cell r="E72"/>
        </row>
        <row r="73">
          <cell r="B73">
            <v>72</v>
          </cell>
          <cell r="C73"/>
          <cell r="D73" t="str">
            <v>v</v>
          </cell>
          <cell r="E73"/>
        </row>
        <row r="74">
          <cell r="B74">
            <v>73</v>
          </cell>
          <cell r="C74"/>
          <cell r="D74" t="str">
            <v>v</v>
          </cell>
          <cell r="E74"/>
        </row>
        <row r="75">
          <cell r="B75">
            <v>74</v>
          </cell>
          <cell r="D75" t="str">
            <v>v</v>
          </cell>
          <cell r="E75"/>
        </row>
        <row r="76">
          <cell r="B76">
            <v>75</v>
          </cell>
          <cell r="D76" t="str">
            <v>v</v>
          </cell>
          <cell r="E76"/>
        </row>
        <row r="77">
          <cell r="B77">
            <v>76</v>
          </cell>
          <cell r="D77" t="str">
            <v>v</v>
          </cell>
          <cell r="E77"/>
        </row>
        <row r="78">
          <cell r="B78">
            <v>77</v>
          </cell>
          <cell r="E78"/>
        </row>
        <row r="79">
          <cell r="B79">
            <v>78</v>
          </cell>
          <cell r="C79"/>
          <cell r="D79" t="str">
            <v>v</v>
          </cell>
          <cell r="E79"/>
        </row>
        <row r="80">
          <cell r="B80">
            <v>79</v>
          </cell>
          <cell r="C80"/>
          <cell r="D80" t="str">
            <v>v</v>
          </cell>
          <cell r="E80"/>
        </row>
        <row r="81">
          <cell r="B81">
            <v>80</v>
          </cell>
          <cell r="D81" t="str">
            <v>v</v>
          </cell>
          <cell r="E81"/>
        </row>
        <row r="82">
          <cell r="B82">
            <v>81</v>
          </cell>
          <cell r="D82" t="str">
            <v>v</v>
          </cell>
          <cell r="E82"/>
        </row>
        <row r="83">
          <cell r="B83">
            <v>82</v>
          </cell>
          <cell r="D83" t="str">
            <v>v</v>
          </cell>
          <cell r="E83"/>
        </row>
        <row r="84">
          <cell r="B84">
            <v>83</v>
          </cell>
          <cell r="E84"/>
        </row>
        <row r="85">
          <cell r="B85">
            <v>84</v>
          </cell>
          <cell r="C85"/>
          <cell r="D85" t="str">
            <v>v</v>
          </cell>
          <cell r="E85"/>
        </row>
        <row r="86">
          <cell r="B86">
            <v>85</v>
          </cell>
          <cell r="C86"/>
          <cell r="D86" t="str">
            <v>v</v>
          </cell>
          <cell r="E86"/>
        </row>
        <row r="87">
          <cell r="B87">
            <v>86</v>
          </cell>
          <cell r="D87" t="str">
            <v>v</v>
          </cell>
          <cell r="E87"/>
        </row>
        <row r="88">
          <cell r="B88">
            <v>87</v>
          </cell>
          <cell r="D88" t="str">
            <v>v</v>
          </cell>
          <cell r="E88"/>
        </row>
        <row r="89">
          <cell r="B89">
            <v>88</v>
          </cell>
          <cell r="D89" t="str">
            <v>v</v>
          </cell>
          <cell r="E89"/>
        </row>
        <row r="90">
          <cell r="B90">
            <v>89</v>
          </cell>
          <cell r="E90"/>
        </row>
        <row r="91">
          <cell r="B91">
            <v>90</v>
          </cell>
          <cell r="C91"/>
          <cell r="D91" t="str">
            <v>v</v>
          </cell>
          <cell r="E91"/>
        </row>
      </sheetData>
      <sheetData sheetId="4">
        <row r="1">
          <cell r="A1">
            <v>1</v>
          </cell>
          <cell r="B1" t="str">
            <v>Whitwick</v>
          </cell>
        </row>
        <row r="2">
          <cell r="A2">
            <v>2</v>
          </cell>
          <cell r="B2" t="str">
            <v>Leicester De Montfort</v>
          </cell>
        </row>
        <row r="3">
          <cell r="A3">
            <v>3</v>
          </cell>
          <cell r="B3" t="str">
            <v>Wykin</v>
          </cell>
        </row>
        <row r="4">
          <cell r="A4">
            <v>4</v>
          </cell>
          <cell r="B4" t="str">
            <v>Rugby Brinklow</v>
          </cell>
        </row>
        <row r="5">
          <cell r="A5">
            <v>5</v>
          </cell>
          <cell r="B5" t="str">
            <v>Hinckley Hawks</v>
          </cell>
        </row>
        <row r="6">
          <cell r="A6">
            <v>6</v>
          </cell>
          <cell r="B6" t="str">
            <v>Loughborough Lions</v>
          </cell>
        </row>
        <row r="7">
          <cell r="A7">
            <v>7</v>
          </cell>
          <cell r="B7" t="str">
            <v>Grosvenor Young Guns</v>
          </cell>
        </row>
        <row r="8">
          <cell r="A8">
            <v>8</v>
          </cell>
          <cell r="B8" t="str">
            <v>Royal Oak</v>
          </cell>
        </row>
        <row r="9">
          <cell r="A9">
            <v>9</v>
          </cell>
          <cell r="B9" t="str">
            <v>Newfoundpool</v>
          </cell>
        </row>
        <row r="10">
          <cell r="A10">
            <v>10</v>
          </cell>
          <cell r="B10" t="str">
            <v>Enderby North</v>
          </cell>
        </row>
        <row r="11">
          <cell r="A11">
            <v>11</v>
          </cell>
          <cell r="B11" t="str">
            <v>Hinckley Warriors</v>
          </cell>
        </row>
        <row r="12">
          <cell r="A12">
            <v>12</v>
          </cell>
          <cell r="B12" t="str">
            <v>Central Cobras</v>
          </cell>
        </row>
      </sheetData>
      <sheetData sheetId="5">
        <row r="13">
          <cell r="T13">
            <v>67</v>
          </cell>
        </row>
        <row r="22">
          <cell r="P22"/>
          <cell r="R22"/>
          <cell r="T22"/>
          <cell r="V22"/>
        </row>
        <row r="23">
          <cell r="P23"/>
          <cell r="R23"/>
          <cell r="T23"/>
          <cell r="V23"/>
        </row>
        <row r="24">
          <cell r="P24"/>
          <cell r="R24"/>
          <cell r="T24"/>
          <cell r="V24"/>
        </row>
        <row r="25">
          <cell r="P25"/>
          <cell r="R25"/>
          <cell r="T25"/>
          <cell r="V25"/>
        </row>
        <row r="26">
          <cell r="P26"/>
          <cell r="R26"/>
          <cell r="T26"/>
          <cell r="V26"/>
        </row>
      </sheetData>
      <sheetData sheetId="6">
        <row r="1">
          <cell r="B1"/>
          <cell r="C1" t="str">
            <v>Fixture 1</v>
          </cell>
          <cell r="F1"/>
          <cell r="G1"/>
          <cell r="H1"/>
          <cell r="I1" t="str">
            <v>Fixture 7</v>
          </cell>
          <cell r="L1"/>
          <cell r="M1"/>
          <cell r="N1"/>
          <cell r="O1" t="str">
            <v>Fixture 13</v>
          </cell>
          <cell r="R1"/>
        </row>
        <row r="2">
          <cell r="F2" t="str">
            <v>*</v>
          </cell>
          <cell r="G2"/>
          <cell r="H2" t="str">
            <v>*</v>
          </cell>
          <cell r="L2" t="str">
            <v>*</v>
          </cell>
          <cell r="M2"/>
          <cell r="N2" t="str">
            <v>*</v>
          </cell>
          <cell r="R2" t="str">
            <v>*</v>
          </cell>
        </row>
        <row r="4">
          <cell r="F4"/>
          <cell r="G4"/>
          <cell r="H4"/>
          <cell r="L4"/>
          <cell r="M4"/>
          <cell r="N4"/>
          <cell r="R4"/>
        </row>
        <row r="5">
          <cell r="G5"/>
          <cell r="H5"/>
          <cell r="L5"/>
          <cell r="M5"/>
          <cell r="N5"/>
          <cell r="R5"/>
        </row>
        <row r="6">
          <cell r="F6"/>
          <cell r="G6"/>
          <cell r="H6"/>
          <cell r="L6"/>
          <cell r="M6"/>
          <cell r="N6"/>
          <cell r="R6"/>
        </row>
        <row r="7">
          <cell r="F7"/>
          <cell r="G7"/>
          <cell r="H7"/>
          <cell r="L7"/>
          <cell r="M7"/>
          <cell r="N7"/>
          <cell r="R7"/>
        </row>
        <row r="8">
          <cell r="G8"/>
          <cell r="H8"/>
          <cell r="L8"/>
          <cell r="M8"/>
          <cell r="N8"/>
          <cell r="R8"/>
        </row>
        <row r="9">
          <cell r="H9"/>
          <cell r="L9"/>
        </row>
        <row r="10">
          <cell r="F10"/>
          <cell r="G10"/>
          <cell r="M10"/>
        </row>
        <row r="11">
          <cell r="C11" t="str">
            <v>Fixture 2</v>
          </cell>
          <cell r="F11"/>
          <cell r="G11"/>
          <cell r="H11"/>
          <cell r="I11" t="str">
            <v>Fixture 8</v>
          </cell>
          <cell r="L11"/>
          <cell r="M11"/>
          <cell r="N11"/>
          <cell r="O11" t="str">
            <v>Fixture 14</v>
          </cell>
        </row>
        <row r="12">
          <cell r="F12" t="str">
            <v>*</v>
          </cell>
          <cell r="G12"/>
          <cell r="H12" t="str">
            <v>*</v>
          </cell>
          <cell r="L12" t="str">
            <v>*</v>
          </cell>
          <cell r="M12"/>
          <cell r="N12" t="str">
            <v>*</v>
          </cell>
          <cell r="R12" t="str">
            <v>*</v>
          </cell>
        </row>
        <row r="13"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O13"/>
          <cell r="P13"/>
          <cell r="Q13"/>
        </row>
        <row r="14">
          <cell r="F14"/>
          <cell r="G14"/>
          <cell r="H14"/>
          <cell r="L14"/>
          <cell r="M14"/>
          <cell r="N14"/>
          <cell r="R14"/>
        </row>
        <row r="15">
          <cell r="F15"/>
          <cell r="G15"/>
          <cell r="H15"/>
          <cell r="L15"/>
          <cell r="M15"/>
          <cell r="N15"/>
          <cell r="R15"/>
        </row>
        <row r="16">
          <cell r="G16"/>
          <cell r="H16"/>
          <cell r="L16"/>
          <cell r="M16"/>
          <cell r="N16"/>
          <cell r="R16"/>
        </row>
        <row r="17">
          <cell r="F17"/>
          <cell r="G17"/>
          <cell r="H17"/>
          <cell r="L17"/>
          <cell r="M17"/>
          <cell r="N17"/>
          <cell r="R17"/>
        </row>
        <row r="18">
          <cell r="F18"/>
          <cell r="G18"/>
          <cell r="H18"/>
          <cell r="L18"/>
          <cell r="M18"/>
          <cell r="N18"/>
          <cell r="R18"/>
        </row>
        <row r="19">
          <cell r="H19"/>
          <cell r="L19"/>
        </row>
        <row r="20">
          <cell r="F20"/>
          <cell r="G20"/>
          <cell r="M20"/>
        </row>
        <row r="21">
          <cell r="C21" t="str">
            <v>Fixture 3</v>
          </cell>
          <cell r="F21"/>
          <cell r="G21"/>
          <cell r="H21"/>
          <cell r="I21" t="str">
            <v>Fixture 9</v>
          </cell>
          <cell r="L21"/>
          <cell r="M21"/>
          <cell r="O21" t="str">
            <v>Fixture 15</v>
          </cell>
        </row>
        <row r="22">
          <cell r="F22" t="str">
            <v>*</v>
          </cell>
          <cell r="G22"/>
          <cell r="H22" t="str">
            <v>*</v>
          </cell>
          <cell r="L22" t="str">
            <v>*</v>
          </cell>
          <cell r="M22"/>
          <cell r="N22" t="str">
            <v>*</v>
          </cell>
          <cell r="R22" t="str">
            <v>*</v>
          </cell>
        </row>
        <row r="23">
          <cell r="G23"/>
          <cell r="H23"/>
          <cell r="J23"/>
          <cell r="O23"/>
          <cell r="P23"/>
          <cell r="Q23"/>
        </row>
        <row r="24">
          <cell r="F24"/>
          <cell r="G24"/>
          <cell r="H24"/>
          <cell r="L24"/>
          <cell r="M24"/>
          <cell r="N24"/>
          <cell r="R24"/>
        </row>
        <row r="25">
          <cell r="F25"/>
          <cell r="G25"/>
          <cell r="H25"/>
          <cell r="L25"/>
          <cell r="M25"/>
          <cell r="N25"/>
          <cell r="R25"/>
        </row>
        <row r="26">
          <cell r="F26"/>
          <cell r="G26"/>
          <cell r="H26"/>
          <cell r="L26"/>
          <cell r="M26"/>
          <cell r="N26"/>
          <cell r="R26"/>
        </row>
        <row r="27">
          <cell r="F27"/>
          <cell r="G27"/>
          <cell r="H27"/>
          <cell r="L27"/>
          <cell r="M27"/>
          <cell r="N27"/>
          <cell r="R27"/>
        </row>
        <row r="28">
          <cell r="F28"/>
          <cell r="G28"/>
          <cell r="H28"/>
          <cell r="L28"/>
          <cell r="M28"/>
          <cell r="N28"/>
          <cell r="R28"/>
        </row>
        <row r="29">
          <cell r="H29"/>
        </row>
        <row r="31">
          <cell r="C31" t="str">
            <v>Fixture 4</v>
          </cell>
          <cell r="F31"/>
          <cell r="G31"/>
          <cell r="H31"/>
          <cell r="I31" t="str">
            <v>Fixture 10</v>
          </cell>
          <cell r="L31"/>
          <cell r="M31"/>
          <cell r="N31"/>
        </row>
        <row r="32">
          <cell r="F32" t="str">
            <v>*</v>
          </cell>
          <cell r="G32"/>
          <cell r="H32" t="str">
            <v>*</v>
          </cell>
          <cell r="L32" t="str">
            <v>*</v>
          </cell>
          <cell r="M32"/>
          <cell r="N32" t="str">
            <v>*</v>
          </cell>
          <cell r="R32" t="str">
            <v>*</v>
          </cell>
        </row>
        <row r="33"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</row>
        <row r="34">
          <cell r="F34"/>
          <cell r="G34"/>
          <cell r="H34"/>
          <cell r="L34"/>
          <cell r="M34"/>
          <cell r="N34"/>
          <cell r="R34"/>
        </row>
        <row r="35">
          <cell r="F35"/>
          <cell r="G35"/>
          <cell r="H35"/>
          <cell r="L35"/>
          <cell r="M35"/>
          <cell r="N35"/>
          <cell r="R35"/>
        </row>
        <row r="36">
          <cell r="F36"/>
          <cell r="G36"/>
          <cell r="H36"/>
          <cell r="L36"/>
          <cell r="M36"/>
          <cell r="N36"/>
          <cell r="R36"/>
        </row>
        <row r="37">
          <cell r="F37"/>
          <cell r="G37"/>
          <cell r="H37"/>
          <cell r="L37"/>
          <cell r="M37"/>
          <cell r="N37"/>
          <cell r="R37"/>
        </row>
        <row r="38">
          <cell r="F38"/>
          <cell r="G38"/>
          <cell r="H38"/>
          <cell r="L38"/>
          <cell r="M38"/>
          <cell r="N38"/>
          <cell r="R38"/>
        </row>
        <row r="39">
          <cell r="H39"/>
          <cell r="L39"/>
        </row>
        <row r="40">
          <cell r="F40"/>
          <cell r="G40"/>
          <cell r="M40"/>
        </row>
        <row r="41">
          <cell r="C41" t="str">
            <v>Fixture 5</v>
          </cell>
          <cell r="F41"/>
          <cell r="G41"/>
          <cell r="H41"/>
          <cell r="I41" t="str">
            <v>Fixture 11</v>
          </cell>
          <cell r="L41"/>
          <cell r="M41"/>
        </row>
        <row r="42">
          <cell r="F42" t="str">
            <v>*</v>
          </cell>
          <cell r="G42"/>
          <cell r="H42" t="str">
            <v>*</v>
          </cell>
          <cell r="L42" t="str">
            <v>*</v>
          </cell>
          <cell r="M42"/>
          <cell r="N42" t="str">
            <v>*</v>
          </cell>
          <cell r="R42" t="str">
            <v>*</v>
          </cell>
        </row>
        <row r="43">
          <cell r="G43"/>
          <cell r="H43"/>
          <cell r="J43"/>
        </row>
        <row r="44">
          <cell r="F44"/>
          <cell r="G44"/>
          <cell r="H44"/>
          <cell r="L44"/>
          <cell r="M44"/>
          <cell r="N44"/>
          <cell r="R44"/>
        </row>
        <row r="45">
          <cell r="F45"/>
          <cell r="G45"/>
          <cell r="H45"/>
          <cell r="L45"/>
          <cell r="M45"/>
          <cell r="N45"/>
          <cell r="R45"/>
        </row>
        <row r="46">
          <cell r="F46"/>
          <cell r="G46"/>
          <cell r="H46"/>
          <cell r="L46"/>
          <cell r="M46"/>
          <cell r="N46"/>
          <cell r="R46"/>
        </row>
        <row r="47">
          <cell r="F47"/>
          <cell r="G47"/>
          <cell r="H47"/>
          <cell r="L47"/>
          <cell r="M47"/>
          <cell r="N47"/>
          <cell r="R47"/>
        </row>
        <row r="48">
          <cell r="F48"/>
          <cell r="G48"/>
          <cell r="H48"/>
          <cell r="L48"/>
          <cell r="M48"/>
          <cell r="N48"/>
          <cell r="R48"/>
        </row>
        <row r="49">
          <cell r="F49"/>
        </row>
        <row r="51">
          <cell r="C51" t="str">
            <v>Fixture 6</v>
          </cell>
          <cell r="F51"/>
          <cell r="I51" t="str">
            <v>Fixture 12</v>
          </cell>
          <cell r="L51"/>
          <cell r="M51"/>
        </row>
        <row r="52">
          <cell r="F52" t="str">
            <v>*</v>
          </cell>
          <cell r="G52"/>
          <cell r="H52" t="str">
            <v>*</v>
          </cell>
          <cell r="L52" t="str">
            <v>*</v>
          </cell>
          <cell r="M52"/>
          <cell r="N52" t="str">
            <v>*</v>
          </cell>
          <cell r="R52" t="str">
            <v>*</v>
          </cell>
        </row>
        <row r="53">
          <cell r="C53"/>
          <cell r="D53"/>
          <cell r="E53"/>
          <cell r="F53"/>
          <cell r="I53"/>
          <cell r="J53"/>
          <cell r="K53"/>
          <cell r="L53"/>
          <cell r="M53"/>
        </row>
        <row r="54">
          <cell r="F54"/>
          <cell r="L54"/>
          <cell r="M54"/>
          <cell r="N54"/>
          <cell r="R54"/>
        </row>
        <row r="55">
          <cell r="F55"/>
          <cell r="H55"/>
          <cell r="L55"/>
          <cell r="M55"/>
          <cell r="N55"/>
          <cell r="R55"/>
        </row>
        <row r="56">
          <cell r="F56"/>
          <cell r="H56"/>
          <cell r="L56"/>
          <cell r="M56"/>
          <cell r="N56"/>
          <cell r="R56"/>
        </row>
        <row r="57">
          <cell r="F57"/>
          <cell r="H57"/>
          <cell r="L57"/>
          <cell r="M57"/>
          <cell r="N57"/>
          <cell r="R57"/>
        </row>
        <row r="58">
          <cell r="F58"/>
          <cell r="H58"/>
          <cell r="L58"/>
          <cell r="M58"/>
          <cell r="N58"/>
          <cell r="R58"/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Men 2021-2022"/>
      <sheetName val="Ladies 2021-2022"/>
    </sheetNames>
    <sheetDataSet>
      <sheetData sheetId="0"/>
      <sheetData sheetId="1"/>
      <sheetData sheetId="2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0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Glossy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satMod val="180000"/>
              </a:schemeClr>
            </a:gs>
            <a:gs pos="65000">
              <a:schemeClr val="phClr">
                <a:tint val="32000"/>
                <a:satMod val="250000"/>
              </a:schemeClr>
            </a:gs>
            <a:gs pos="100000">
              <a:schemeClr val="phClr">
                <a:tint val="23000"/>
                <a:satMod val="30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shade val="15000"/>
                <a:satMod val="180000"/>
              </a:schemeClr>
            </a:gs>
            <a:gs pos="50000">
              <a:schemeClr val="phClr">
                <a:shade val="45000"/>
                <a:satMod val="170000"/>
              </a:schemeClr>
            </a:gs>
            <a:gs pos="70000">
              <a:schemeClr val="phClr">
                <a:tint val="99000"/>
                <a:shade val="65000"/>
                <a:satMod val="155000"/>
              </a:schemeClr>
            </a:gs>
            <a:gs pos="100000">
              <a:schemeClr val="phClr">
                <a:tint val="95500"/>
                <a:shade val="100000"/>
                <a:satMod val="155000"/>
              </a:schemeClr>
            </a:gs>
          </a:gsLst>
          <a:lin ang="16200000" scaled="0"/>
        </a:gradFill>
      </a:fillStyleLst>
      <a:lnStyleLst>
        <a:ln w="12700" cap="flat" cmpd="sng" algn="ctr">
          <a:solidFill>
            <a:schemeClr val="phClr">
              <a:tint val="95000"/>
              <a:shade val="95000"/>
              <a:satMod val="120000"/>
            </a:schemeClr>
          </a:solidFill>
          <a:prstDash val="solid"/>
        </a:ln>
        <a:ln w="55000" cap="flat" cmpd="thickThin" algn="ctr">
          <a:solidFill>
            <a:schemeClr val="phClr">
              <a:tint val="90000"/>
              <a:satMod val="130000"/>
            </a:schemeClr>
          </a:solidFill>
          <a:prstDash val="solid"/>
        </a:ln>
        <a:ln w="50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glow" dir="t">
              <a:rot lat="0" lon="0" rev="6360000"/>
            </a:lightRig>
          </a:scene3d>
          <a:sp3d contourW="1000" prstMaterial="flat">
            <a:bevelT w="95250" h="101600"/>
            <a:contourClr>
              <a:schemeClr val="phClr">
                <a:satMod val="30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0D97B-E9F8-4A44-8D54-41E7C1A9BD42}">
  <sheetPr codeName="Sheet25"/>
  <dimension ref="A1:V118"/>
  <sheetViews>
    <sheetView tabSelected="1" topLeftCell="A2" workbookViewId="0">
      <selection activeCell="M1" sqref="M1"/>
    </sheetView>
  </sheetViews>
  <sheetFormatPr defaultColWidth="8.6328125" defaultRowHeight="15.5"/>
  <cols>
    <col min="1" max="1" width="0.54296875" style="29" customWidth="1"/>
    <col min="2" max="2" width="5.453125" style="29" customWidth="1"/>
    <col min="3" max="3" width="31.54296875" style="29" customWidth="1"/>
    <col min="4" max="4" width="10.453125" style="29" bestFit="1" customWidth="1"/>
    <col min="5" max="7" width="9.54296875" style="29" customWidth="1"/>
    <col min="8" max="9" width="12.453125" style="29" customWidth="1"/>
    <col min="10" max="10" width="11.54296875" style="29" customWidth="1"/>
    <col min="11" max="11" width="14.453125" style="29" customWidth="1"/>
    <col min="12" max="13" width="10.6328125" style="29" customWidth="1"/>
    <col min="14" max="14" width="5.453125" style="29" customWidth="1"/>
    <col min="15" max="15" width="24.36328125" style="29" customWidth="1"/>
    <col min="16" max="17" width="3.453125" style="29" customWidth="1"/>
    <col min="18" max="18" width="3.36328125" style="29" customWidth="1"/>
    <col min="19" max="19" width="24.54296875" style="29" customWidth="1"/>
    <col min="20" max="16384" width="8.6328125" style="29"/>
  </cols>
  <sheetData>
    <row r="1" spans="1:22" ht="44.15" customHeight="1" thickBot="1">
      <c r="A1" s="125"/>
      <c r="B1" s="125"/>
      <c r="C1" s="127" t="e" vm="1">
        <v>#VALUE!</v>
      </c>
      <c r="D1" s="128"/>
      <c r="E1" s="129" t="s">
        <v>132</v>
      </c>
      <c r="F1" s="127"/>
      <c r="G1" s="128"/>
      <c r="H1" s="128"/>
      <c r="I1" s="128"/>
      <c r="J1" s="128"/>
      <c r="K1" s="128"/>
      <c r="L1" s="128"/>
      <c r="M1" s="130"/>
      <c r="N1" s="130"/>
      <c r="O1" s="125"/>
      <c r="P1" s="125"/>
      <c r="Q1" s="125"/>
      <c r="R1" s="125"/>
      <c r="S1" s="125"/>
      <c r="T1" s="125"/>
      <c r="U1" s="125"/>
      <c r="V1" s="125"/>
    </row>
    <row r="2" spans="1:22" ht="35.15" customHeight="1" thickBot="1">
      <c r="A2" s="125"/>
      <c r="B2" s="126" t="s">
        <v>11</v>
      </c>
      <c r="C2" s="79" t="s">
        <v>65</v>
      </c>
      <c r="D2" s="75" t="s">
        <v>66</v>
      </c>
      <c r="E2" s="76" t="s">
        <v>67</v>
      </c>
      <c r="F2" s="76" t="s">
        <v>0</v>
      </c>
      <c r="G2" s="76" t="s">
        <v>1</v>
      </c>
      <c r="H2" s="76" t="s">
        <v>2</v>
      </c>
      <c r="I2" s="76" t="s">
        <v>3</v>
      </c>
      <c r="J2" s="77" t="s">
        <v>68</v>
      </c>
      <c r="K2" s="78" t="s">
        <v>69</v>
      </c>
      <c r="L2" s="145"/>
      <c r="M2" s="146"/>
      <c r="N2" s="131"/>
      <c r="O2" s="147" t="s">
        <v>28</v>
      </c>
      <c r="P2" s="148"/>
      <c r="Q2" s="148"/>
      <c r="R2" s="148"/>
      <c r="S2" s="149"/>
      <c r="T2" s="125"/>
      <c r="U2" s="125"/>
      <c r="V2" s="125"/>
    </row>
    <row r="3" spans="1:22" ht="23.9" customHeight="1">
      <c r="A3" s="125"/>
      <c r="B3" s="144">
        <v>1</v>
      </c>
      <c r="C3" s="136" t="str">
        <f ca="1">OFFSET(Info!$M$6,MATCH(B3,Info!$Z$7:$Z$21,0),0)</f>
        <v>Newfoundpool</v>
      </c>
      <c r="D3" s="137">
        <f ca="1">VLOOKUP($C3,Info!$M$7:$U$21,2,FALSE)</f>
        <v>0</v>
      </c>
      <c r="E3" s="137">
        <f ca="1">VLOOKUP($C3,Info!$M$7:$U$21,3,FALSE)</f>
        <v>4</v>
      </c>
      <c r="F3" s="137">
        <f ca="1">VLOOKUP($C3,Info!$M$7:$U$21,4,FALSE)</f>
        <v>4</v>
      </c>
      <c r="G3" s="137">
        <f ca="1">VLOOKUP($C3,Info!$M$7:$U$21,5,FALSE)</f>
        <v>0</v>
      </c>
      <c r="H3" s="137">
        <f ca="1">VLOOKUP($C3,Info!$M$7:$U$21,6,FALSE)</f>
        <v>29</v>
      </c>
      <c r="I3" s="137">
        <f ca="1">VLOOKUP($C3,Info!$M$7:$U$21,7,FALSE)</f>
        <v>7</v>
      </c>
      <c r="J3" s="137">
        <f ca="1">VLOOKUP($C3,Info!$M$7:$U$21,8,FALSE)</f>
        <v>22</v>
      </c>
      <c r="K3" s="138">
        <f ca="1">VLOOKUP($C3,Info!$M$7:$U$21,9,FALSE)</f>
        <v>37</v>
      </c>
      <c r="L3" s="132"/>
      <c r="M3" s="133"/>
      <c r="N3" s="133"/>
      <c r="O3" s="140" t="s">
        <v>73</v>
      </c>
      <c r="P3" s="140">
        <v>7</v>
      </c>
      <c r="Q3" s="141" t="s">
        <v>70</v>
      </c>
      <c r="R3" s="140">
        <v>2</v>
      </c>
      <c r="S3" s="140" t="s">
        <v>292</v>
      </c>
      <c r="T3" s="125"/>
      <c r="U3" s="125"/>
      <c r="V3" s="125"/>
    </row>
    <row r="4" spans="1:22" ht="23.9" customHeight="1">
      <c r="A4" s="125"/>
      <c r="B4" s="144">
        <v>2</v>
      </c>
      <c r="C4" s="139" t="str">
        <f ca="1">OFFSET(Info!$M$6,MATCH(B4,Info!$Z$7:$Z$21,0),0)</f>
        <v>Whitwick</v>
      </c>
      <c r="D4" s="137">
        <f ca="1">VLOOKUP($C4,Info!$M$7:$U$21,2,FALSE)</f>
        <v>0</v>
      </c>
      <c r="E4" s="137">
        <f ca="1">VLOOKUP($C4,Info!$M$7:$U$21,3,FALSE)</f>
        <v>3</v>
      </c>
      <c r="F4" s="137">
        <f ca="1">VLOOKUP($C4,Info!$M$7:$U$21,4,FALSE)</f>
        <v>3</v>
      </c>
      <c r="G4" s="137">
        <f ca="1">VLOOKUP($C4,Info!$M$7:$U$21,5,FALSE)</f>
        <v>0</v>
      </c>
      <c r="H4" s="137">
        <f ca="1">VLOOKUP($C4,Info!$M$7:$U$21,6,FALSE)</f>
        <v>24</v>
      </c>
      <c r="I4" s="137">
        <f ca="1">VLOOKUP($C4,Info!$M$7:$U$21,7,FALSE)</f>
        <v>3</v>
      </c>
      <c r="J4" s="137">
        <f ca="1">VLOOKUP($C4,Info!$M$7:$U$21,8,FALSE)</f>
        <v>21</v>
      </c>
      <c r="K4" s="138">
        <f ca="1">VLOOKUP($C4,Info!$M$7:$U$21,9,FALSE)</f>
        <v>30</v>
      </c>
      <c r="L4" s="132"/>
      <c r="M4" s="133"/>
      <c r="N4" s="133"/>
      <c r="O4" s="140" t="s">
        <v>130</v>
      </c>
      <c r="P4" s="140">
        <v>2</v>
      </c>
      <c r="Q4" s="141" t="s">
        <v>70</v>
      </c>
      <c r="R4" s="140">
        <v>7</v>
      </c>
      <c r="S4" s="140" t="s">
        <v>72</v>
      </c>
      <c r="T4" s="125"/>
      <c r="U4" s="125"/>
      <c r="V4" s="125"/>
    </row>
    <row r="5" spans="1:22" ht="23.9" customHeight="1">
      <c r="A5" s="125"/>
      <c r="B5" s="144">
        <v>3</v>
      </c>
      <c r="C5" s="139" t="str">
        <f ca="1">OFFSET(Info!$M$6,MATCH(B5,Info!$Z$7:$Z$21,0),0)</f>
        <v>Hinckley Hawks</v>
      </c>
      <c r="D5" s="137">
        <f ca="1">VLOOKUP($C5,Info!$M$7:$U$21,2,FALSE)</f>
        <v>0</v>
      </c>
      <c r="E5" s="137">
        <f ca="1">VLOOKUP($C5,Info!$M$7:$U$21,3,FALSE)</f>
        <v>3</v>
      </c>
      <c r="F5" s="137">
        <f ca="1">VLOOKUP($C5,Info!$M$7:$U$21,4,FALSE)</f>
        <v>3</v>
      </c>
      <c r="G5" s="137">
        <f ca="1">VLOOKUP($C5,Info!$M$7:$U$21,5,FALSE)</f>
        <v>0</v>
      </c>
      <c r="H5" s="137">
        <f ca="1">VLOOKUP($C5,Info!$M$7:$U$21,6,FALSE)</f>
        <v>18</v>
      </c>
      <c r="I5" s="137">
        <f ca="1">VLOOKUP($C5,Info!$M$7:$U$21,7,FALSE)</f>
        <v>9</v>
      </c>
      <c r="J5" s="137">
        <f ca="1">VLOOKUP($C5,Info!$M$7:$U$21,8,FALSE)</f>
        <v>9</v>
      </c>
      <c r="K5" s="138">
        <f ca="1">VLOOKUP($C5,Info!$M$7:$U$21,9,FALSE)</f>
        <v>24</v>
      </c>
      <c r="L5" s="132"/>
      <c r="M5" s="133"/>
      <c r="N5" s="133"/>
      <c r="O5" s="140" t="s">
        <v>133</v>
      </c>
      <c r="P5" s="142">
        <v>5</v>
      </c>
      <c r="Q5" s="143" t="s">
        <v>70</v>
      </c>
      <c r="R5" s="142">
        <v>4</v>
      </c>
      <c r="S5" s="142" t="s">
        <v>46</v>
      </c>
      <c r="T5" s="125"/>
      <c r="U5" s="125"/>
      <c r="V5" s="125"/>
    </row>
    <row r="6" spans="1:22" ht="23.9" customHeight="1">
      <c r="A6" s="125"/>
      <c r="B6" s="144">
        <v>4</v>
      </c>
      <c r="C6" s="139" t="str">
        <f ca="1">OFFSET(Info!$M$6,MATCH(B6,Info!$Z$7:$Z$21,0),0)</f>
        <v>Loughborough Lions</v>
      </c>
      <c r="D6" s="137">
        <f ca="1">VLOOKUP($C6,Info!$M$7:$U$21,2,FALSE)</f>
        <v>0</v>
      </c>
      <c r="E6" s="137">
        <f ca="1">VLOOKUP($C6,Info!$M$7:$U$21,3,FALSE)</f>
        <v>3</v>
      </c>
      <c r="F6" s="137">
        <f ca="1">VLOOKUP($C6,Info!$M$7:$U$21,4,FALSE)</f>
        <v>2</v>
      </c>
      <c r="G6" s="137">
        <f ca="1">VLOOKUP($C6,Info!$M$7:$U$21,5,FALSE)</f>
        <v>1</v>
      </c>
      <c r="H6" s="137">
        <f ca="1">VLOOKUP($C6,Info!$M$7:$U$21,6,FALSE)</f>
        <v>19</v>
      </c>
      <c r="I6" s="137">
        <f ca="1">VLOOKUP($C6,Info!$M$7:$U$21,7,FALSE)</f>
        <v>8</v>
      </c>
      <c r="J6" s="137">
        <f ca="1">VLOOKUP($C6,Info!$M$7:$U$21,8,FALSE)</f>
        <v>11</v>
      </c>
      <c r="K6" s="138">
        <f ca="1">VLOOKUP($C6,Info!$M$7:$U$21,9,FALSE)</f>
        <v>23</v>
      </c>
      <c r="L6" s="132"/>
      <c r="M6" s="133"/>
      <c r="N6" s="133"/>
      <c r="O6" s="140" t="s">
        <v>71</v>
      </c>
      <c r="P6" s="140">
        <v>3</v>
      </c>
      <c r="Q6" s="141" t="s">
        <v>70</v>
      </c>
      <c r="R6" s="140">
        <v>6</v>
      </c>
      <c r="S6" s="140" t="s">
        <v>45</v>
      </c>
      <c r="T6" s="125"/>
      <c r="U6" s="125"/>
      <c r="V6" s="125"/>
    </row>
    <row r="7" spans="1:22" ht="23.9" customHeight="1">
      <c r="A7" s="125"/>
      <c r="B7" s="144">
        <v>5</v>
      </c>
      <c r="C7" s="139" t="str">
        <f ca="1">OFFSET(Info!$M$6,MATCH(B7,Info!$Z$7:$Z$21,0),0)</f>
        <v>Hillmorton</v>
      </c>
      <c r="D7" s="137">
        <f ca="1">VLOOKUP($C7,Info!$M$7:$U$21,2,FALSE)</f>
        <v>0</v>
      </c>
      <c r="E7" s="137">
        <f ca="1">VLOOKUP($C7,Info!$M$7:$U$21,3,FALSE)</f>
        <v>3</v>
      </c>
      <c r="F7" s="137">
        <f ca="1">VLOOKUP($C7,Info!$M$7:$U$21,4,FALSE)</f>
        <v>2</v>
      </c>
      <c r="G7" s="137">
        <f ca="1">VLOOKUP($C7,Info!$M$7:$U$21,5,FALSE)</f>
        <v>1</v>
      </c>
      <c r="H7" s="137">
        <f ca="1">VLOOKUP($C7,Info!$M$7:$U$21,6,FALSE)</f>
        <v>15</v>
      </c>
      <c r="I7" s="137">
        <f ca="1">VLOOKUP($C7,Info!$M$7:$U$21,7,FALSE)</f>
        <v>12</v>
      </c>
      <c r="J7" s="137">
        <f ca="1">VLOOKUP($C7,Info!$M$7:$U$21,8,FALSE)</f>
        <v>3</v>
      </c>
      <c r="K7" s="138">
        <f ca="1">VLOOKUP($C7,Info!$M$7:$U$21,9,FALSE)</f>
        <v>19</v>
      </c>
      <c r="L7" s="132"/>
      <c r="M7" s="133"/>
      <c r="N7" s="133"/>
      <c r="O7" s="140" t="s">
        <v>80</v>
      </c>
      <c r="P7" s="140">
        <v>0</v>
      </c>
      <c r="Q7" s="141" t="s">
        <v>70</v>
      </c>
      <c r="R7" s="140">
        <v>9</v>
      </c>
      <c r="S7" s="140" t="s">
        <v>84</v>
      </c>
      <c r="T7" s="125"/>
      <c r="U7" s="125"/>
      <c r="V7" s="125"/>
    </row>
    <row r="8" spans="1:22" ht="23.9" customHeight="1">
      <c r="A8" s="125"/>
      <c r="B8" s="144">
        <v>6</v>
      </c>
      <c r="C8" s="139" t="str">
        <f ca="1">OFFSET(Info!$M$6,MATCH(B8,Info!$Z$7:$Z$21,0),0)</f>
        <v>Leicester De Montfort</v>
      </c>
      <c r="D8" s="137">
        <f ca="1">VLOOKUP($C8,Info!$M$7:$U$21,2,FALSE)</f>
        <v>0</v>
      </c>
      <c r="E8" s="137">
        <f ca="1">VLOOKUP($C8,Info!$M$7:$U$21,3,FALSE)</f>
        <v>3</v>
      </c>
      <c r="F8" s="137">
        <f ca="1">VLOOKUP($C8,Info!$M$7:$U$21,4,FALSE)</f>
        <v>2</v>
      </c>
      <c r="G8" s="137">
        <f ca="1">VLOOKUP($C8,Info!$M$7:$U$21,5,FALSE)</f>
        <v>1</v>
      </c>
      <c r="H8" s="137">
        <f ca="1">VLOOKUP($C8,Info!$M$7:$U$21,6,FALSE)</f>
        <v>14</v>
      </c>
      <c r="I8" s="137">
        <f ca="1">VLOOKUP($C8,Info!$M$7:$U$21,7,FALSE)</f>
        <v>13</v>
      </c>
      <c r="J8" s="137">
        <f ca="1">VLOOKUP($C8,Info!$M$7:$U$21,8,FALSE)</f>
        <v>1</v>
      </c>
      <c r="K8" s="138">
        <f ca="1">VLOOKUP($C8,Info!$M$7:$U$21,9,FALSE)</f>
        <v>18</v>
      </c>
      <c r="L8" s="132"/>
      <c r="M8" s="133"/>
      <c r="N8" s="133"/>
      <c r="O8" s="140" t="s">
        <v>82</v>
      </c>
      <c r="P8" s="140">
        <v>6</v>
      </c>
      <c r="Q8" s="141" t="s">
        <v>70</v>
      </c>
      <c r="R8" s="140">
        <v>3</v>
      </c>
      <c r="S8" s="140" t="s">
        <v>85</v>
      </c>
      <c r="T8" s="125"/>
      <c r="U8" s="125"/>
      <c r="V8" s="125"/>
    </row>
    <row r="9" spans="1:22" ht="23.9" customHeight="1">
      <c r="A9" s="125"/>
      <c r="B9" s="144">
        <v>7</v>
      </c>
      <c r="C9" s="139" t="str">
        <f ca="1">OFFSET(Info!$M$6,MATCH(B9,Info!$Z$7:$Z$21,0),0)</f>
        <v>Hinckley Warriors</v>
      </c>
      <c r="D9" s="137">
        <f ca="1">VLOOKUP($C9,Info!$M$7:$U$21,2,FALSE)</f>
        <v>0</v>
      </c>
      <c r="E9" s="137">
        <f ca="1">VLOOKUP($C9,Info!$M$7:$U$21,3,FALSE)</f>
        <v>2</v>
      </c>
      <c r="F9" s="137">
        <f ca="1">VLOOKUP($C9,Info!$M$7:$U$21,4,FALSE)</f>
        <v>2</v>
      </c>
      <c r="G9" s="137">
        <f ca="1">VLOOKUP($C9,Info!$M$7:$U$21,5,FALSE)</f>
        <v>0</v>
      </c>
      <c r="H9" s="137">
        <f ca="1">VLOOKUP($C9,Info!$M$7:$U$21,6,FALSE)</f>
        <v>13</v>
      </c>
      <c r="I9" s="137">
        <f ca="1">VLOOKUP($C9,Info!$M$7:$U$21,7,FALSE)</f>
        <v>5</v>
      </c>
      <c r="J9" s="137">
        <f ca="1">VLOOKUP($C9,Info!$M$7:$U$21,8,FALSE)</f>
        <v>8</v>
      </c>
      <c r="K9" s="138">
        <f ca="1">VLOOKUP($C9,Info!$M$7:$U$21,9,FALSE)</f>
        <v>17</v>
      </c>
      <c r="L9" s="132"/>
      <c r="M9" s="133"/>
      <c r="N9" s="133"/>
      <c r="O9" s="140" t="s">
        <v>25</v>
      </c>
      <c r="P9" s="140">
        <v>3</v>
      </c>
      <c r="Q9" s="141" t="s">
        <v>70</v>
      </c>
      <c r="R9" s="140">
        <v>6</v>
      </c>
      <c r="S9" s="140" t="s">
        <v>135</v>
      </c>
      <c r="T9" s="125"/>
      <c r="U9" s="125"/>
      <c r="V9" s="125"/>
    </row>
    <row r="10" spans="1:22" ht="23.9" customHeight="1" thickBot="1">
      <c r="A10" s="125"/>
      <c r="B10" s="144">
        <v>8</v>
      </c>
      <c r="C10" s="139" t="str">
        <f ca="1">OFFSET(Info!$M$6,MATCH(B10,Info!$Z$7:$Z$21,0),0)</f>
        <v>Grosvenor</v>
      </c>
      <c r="D10" s="137">
        <f ca="1">VLOOKUP($C10,Info!$M$7:$U$21,2,FALSE)</f>
        <v>0</v>
      </c>
      <c r="E10" s="137">
        <f ca="1">VLOOKUP($C10,Info!$M$7:$U$21,3,FALSE)</f>
        <v>3</v>
      </c>
      <c r="F10" s="137">
        <f ca="1">VLOOKUP($C10,Info!$M$7:$U$21,4,FALSE)</f>
        <v>1</v>
      </c>
      <c r="G10" s="137">
        <f ca="1">VLOOKUP($C10,Info!$M$7:$U$21,5,FALSE)</f>
        <v>2</v>
      </c>
      <c r="H10" s="137">
        <f ca="1">VLOOKUP($C10,Info!$M$7:$U$21,6,FALSE)</f>
        <v>12</v>
      </c>
      <c r="I10" s="137">
        <f ca="1">VLOOKUP($C10,Info!$M$7:$U$21,7,FALSE)</f>
        <v>15</v>
      </c>
      <c r="J10" s="137">
        <f ca="1">VLOOKUP($C10,Info!$M$7:$U$21,8,FALSE)</f>
        <v>-3</v>
      </c>
      <c r="K10" s="138">
        <f ca="1">VLOOKUP($C10,Info!$M$7:$U$21,9,FALSE)</f>
        <v>14</v>
      </c>
      <c r="L10" s="132"/>
      <c r="M10" s="133"/>
      <c r="N10" s="133"/>
      <c r="O10" s="150"/>
      <c r="P10" s="151"/>
      <c r="Q10" s="151"/>
      <c r="R10" s="151"/>
      <c r="S10" s="152"/>
      <c r="T10" s="125"/>
      <c r="U10" s="125"/>
      <c r="V10" s="125"/>
    </row>
    <row r="11" spans="1:22" ht="23.9" customHeight="1">
      <c r="A11" s="125"/>
      <c r="B11" s="144">
        <v>9</v>
      </c>
      <c r="C11" s="139" t="str">
        <f ca="1">OFFSET(Info!$M$6,MATCH(B11,Info!$Z$7:$Z$21,0),0)</f>
        <v>Enderby Eagles</v>
      </c>
      <c r="D11" s="137">
        <f ca="1">VLOOKUP($C11,Info!$M$7:$U$21,2,FALSE)</f>
        <v>0</v>
      </c>
      <c r="E11" s="137">
        <f ca="1">VLOOKUP($C11,Info!$M$7:$U$21,3,FALSE)</f>
        <v>4</v>
      </c>
      <c r="F11" s="137">
        <f ca="1">VLOOKUP($C11,Info!$M$7:$U$21,4,FALSE)</f>
        <v>1</v>
      </c>
      <c r="G11" s="137">
        <f ca="1">VLOOKUP($C11,Info!$M$7:$U$21,5,FALSE)</f>
        <v>3</v>
      </c>
      <c r="H11" s="137">
        <f ca="1">VLOOKUP($C11,Info!$M$7:$U$21,6,FALSE)</f>
        <v>11</v>
      </c>
      <c r="I11" s="137">
        <f ca="1">VLOOKUP($C11,Info!$M$7:$U$21,7,FALSE)</f>
        <v>25</v>
      </c>
      <c r="J11" s="137">
        <f ca="1">VLOOKUP($C11,Info!$M$7:$U$21,8,FALSE)</f>
        <v>-14</v>
      </c>
      <c r="K11" s="138">
        <f ca="1">VLOOKUP($C11,Info!$M$7:$U$21,9,FALSE)</f>
        <v>13</v>
      </c>
      <c r="L11" s="132"/>
      <c r="M11" s="133"/>
      <c r="N11" s="133"/>
      <c r="O11" s="125"/>
      <c r="P11" s="125"/>
      <c r="Q11" s="125"/>
      <c r="R11" s="125"/>
      <c r="S11" s="125"/>
      <c r="T11" s="125"/>
      <c r="U11" s="125"/>
      <c r="V11" s="125"/>
    </row>
    <row r="12" spans="1:22" ht="23.9" customHeight="1">
      <c r="A12" s="125"/>
      <c r="B12" s="144">
        <v>10</v>
      </c>
      <c r="C12" s="139" t="str">
        <f ca="1">OFFSET(Info!$M$6,MATCH(B12,Info!$Z$7:$Z$21,0),0)</f>
        <v>Brinklow Lions</v>
      </c>
      <c r="D12" s="137">
        <f ca="1">VLOOKUP($C12,Info!$M$7:$U$21,2,FALSE)</f>
        <v>0</v>
      </c>
      <c r="E12" s="137">
        <f ca="1">VLOOKUP($C12,Info!$M$7:$U$21,3,FALSE)</f>
        <v>3</v>
      </c>
      <c r="F12" s="137">
        <f ca="1">VLOOKUP($C12,Info!$M$7:$U$21,4,FALSE)</f>
        <v>1</v>
      </c>
      <c r="G12" s="137">
        <f ca="1">VLOOKUP($C12,Info!$M$7:$U$21,5,FALSE)</f>
        <v>2</v>
      </c>
      <c r="H12" s="137">
        <f ca="1">VLOOKUP($C12,Info!$M$7:$U$21,6,FALSE)</f>
        <v>10</v>
      </c>
      <c r="I12" s="137">
        <f ca="1">VLOOKUP($C12,Info!$M$7:$U$21,7,FALSE)</f>
        <v>17</v>
      </c>
      <c r="J12" s="137">
        <f ca="1">VLOOKUP($C12,Info!$M$7:$U$21,8,FALSE)</f>
        <v>-7</v>
      </c>
      <c r="K12" s="138">
        <f ca="1">VLOOKUP($C12,Info!$M$7:$U$21,9,FALSE)</f>
        <v>12</v>
      </c>
      <c r="L12" s="132"/>
      <c r="M12" s="133"/>
      <c r="N12" s="133"/>
      <c r="O12" s="153" t="e" vm="1">
        <v>#VALUE!</v>
      </c>
      <c r="P12" s="153"/>
      <c r="Q12" s="153"/>
      <c r="R12" s="153"/>
      <c r="S12" s="153"/>
      <c r="T12" s="125"/>
      <c r="U12" s="125"/>
      <c r="V12" s="125"/>
    </row>
    <row r="13" spans="1:22" ht="23.9" customHeight="1">
      <c r="A13" s="125"/>
      <c r="B13" s="144">
        <v>11</v>
      </c>
      <c r="C13" s="139" t="str">
        <f ca="1">OFFSET(Info!$M$6,MATCH(B13,Info!$Z$7:$Z$21,0),0)</f>
        <v>Wykin</v>
      </c>
      <c r="D13" s="137">
        <f ca="1">VLOOKUP($C13,Info!$M$7:$U$21,2,FALSE)</f>
        <v>0</v>
      </c>
      <c r="E13" s="137">
        <f ca="1">VLOOKUP($C13,Info!$M$7:$U$21,3,FALSE)</f>
        <v>2</v>
      </c>
      <c r="F13" s="137">
        <f ca="1">VLOOKUP($C13,Info!$M$7:$U$21,4,FALSE)</f>
        <v>1</v>
      </c>
      <c r="G13" s="137">
        <f ca="1">VLOOKUP($C13,Info!$M$7:$U$21,5,FALSE)</f>
        <v>1</v>
      </c>
      <c r="H13" s="137">
        <f ca="1">VLOOKUP($C13,Info!$M$7:$U$21,6,FALSE)</f>
        <v>9</v>
      </c>
      <c r="I13" s="137">
        <f ca="1">VLOOKUP($C13,Info!$M$7:$U$21,7,FALSE)</f>
        <v>9</v>
      </c>
      <c r="J13" s="137">
        <f ca="1">VLOOKUP($C13,Info!$M$7:$U$21,8,FALSE)</f>
        <v>0</v>
      </c>
      <c r="K13" s="138">
        <f ca="1">VLOOKUP($C13,Info!$M$7:$U$21,9,FALSE)</f>
        <v>11</v>
      </c>
      <c r="L13" s="132"/>
      <c r="M13" s="133"/>
      <c r="N13" s="133"/>
      <c r="O13" s="153"/>
      <c r="P13" s="153"/>
      <c r="Q13" s="153"/>
      <c r="R13" s="153"/>
      <c r="S13" s="153"/>
      <c r="T13" s="125"/>
      <c r="U13" s="125"/>
      <c r="V13" s="125"/>
    </row>
    <row r="14" spans="1:22" ht="23.9" customHeight="1">
      <c r="A14" s="125"/>
      <c r="B14" s="144">
        <v>12</v>
      </c>
      <c r="C14" s="139" t="str">
        <f ca="1">OFFSET(Info!$M$6,MATCH(B14,Info!$Z$7:$Z$21,0),0)</f>
        <v>Royal Oak</v>
      </c>
      <c r="D14" s="137">
        <f ca="1">VLOOKUP($C14,Info!$M$7:$U$21,2,FALSE)</f>
        <v>0</v>
      </c>
      <c r="E14" s="137">
        <f ca="1">VLOOKUP($C14,Info!$M$7:$U$21,3,FALSE)</f>
        <v>3</v>
      </c>
      <c r="F14" s="137">
        <f ca="1">VLOOKUP($C14,Info!$M$7:$U$21,4,FALSE)</f>
        <v>0</v>
      </c>
      <c r="G14" s="137">
        <f ca="1">VLOOKUP($C14,Info!$M$7:$U$21,5,FALSE)</f>
        <v>3</v>
      </c>
      <c r="H14" s="137">
        <f ca="1">VLOOKUP($C14,Info!$M$7:$U$21,6,FALSE)</f>
        <v>10</v>
      </c>
      <c r="I14" s="137">
        <f ca="1">VLOOKUP($C14,Info!$M$7:$U$21,7,FALSE)</f>
        <v>17</v>
      </c>
      <c r="J14" s="137">
        <f ca="1">VLOOKUP($C14,Info!$M$7:$U$21,8,FALSE)</f>
        <v>-7</v>
      </c>
      <c r="K14" s="138">
        <f ca="1">VLOOKUP($C14,Info!$M$7:$U$21,9,FALSE)</f>
        <v>10</v>
      </c>
      <c r="L14" s="132"/>
      <c r="M14" s="133"/>
      <c r="N14" s="133"/>
      <c r="O14" s="153"/>
      <c r="P14" s="153"/>
      <c r="Q14" s="153"/>
      <c r="R14" s="153"/>
      <c r="S14" s="153"/>
      <c r="T14" s="125"/>
      <c r="U14" s="125"/>
      <c r="V14" s="125"/>
    </row>
    <row r="15" spans="1:22" ht="23.9" customHeight="1">
      <c r="A15" s="125"/>
      <c r="B15" s="144">
        <v>13</v>
      </c>
      <c r="C15" s="139" t="str">
        <f ca="1">OFFSET(Info!$M$6,MATCH(B15,Info!$Z$7:$Z$21,0),0)</f>
        <v>Central Cobras</v>
      </c>
      <c r="D15" s="137">
        <f ca="1">VLOOKUP($C15,Info!$M$7:$U$21,2,FALSE)</f>
        <v>0</v>
      </c>
      <c r="E15" s="137">
        <f ca="1">VLOOKUP($C15,Info!$M$7:$U$21,3,FALSE)</f>
        <v>3</v>
      </c>
      <c r="F15" s="137">
        <f ca="1">VLOOKUP($C15,Info!$M$7:$U$21,4,FALSE)</f>
        <v>0</v>
      </c>
      <c r="G15" s="137">
        <f ca="1">VLOOKUP($C15,Info!$M$7:$U$21,5,FALSE)</f>
        <v>3</v>
      </c>
      <c r="H15" s="137">
        <f ca="1">VLOOKUP($C15,Info!$M$7:$U$21,6,FALSE)</f>
        <v>8</v>
      </c>
      <c r="I15" s="137">
        <f ca="1">VLOOKUP($C15,Info!$M$7:$U$21,7,FALSE)</f>
        <v>19</v>
      </c>
      <c r="J15" s="137">
        <f ca="1">VLOOKUP($C15,Info!$M$7:$U$21,8,FALSE)</f>
        <v>-11</v>
      </c>
      <c r="K15" s="138">
        <f ca="1">VLOOKUP($C15,Info!$M$7:$U$21,9,FALSE)</f>
        <v>8</v>
      </c>
      <c r="L15" s="132"/>
      <c r="M15" s="133"/>
      <c r="N15" s="133"/>
      <c r="O15" s="153"/>
      <c r="P15" s="153"/>
      <c r="Q15" s="153"/>
      <c r="R15" s="153"/>
      <c r="S15" s="153"/>
      <c r="T15" s="125"/>
      <c r="U15" s="125"/>
      <c r="V15" s="125"/>
    </row>
    <row r="16" spans="1:22" ht="23.9" customHeight="1">
      <c r="A16" s="125"/>
      <c r="B16" s="144">
        <v>14</v>
      </c>
      <c r="C16" s="139" t="str">
        <f ca="1">OFFSET(Info!$M$6,MATCH(B16,Info!$Z$7:$Z$21,0),0)</f>
        <v>Ellistown Elites</v>
      </c>
      <c r="D16" s="137">
        <f ca="1">VLOOKUP($C16,Info!$M$7:$U$21,2,FALSE)</f>
        <v>0</v>
      </c>
      <c r="E16" s="137">
        <f ca="1">VLOOKUP($C16,Info!$M$7:$U$21,3,FALSE)</f>
        <v>2</v>
      </c>
      <c r="F16" s="137">
        <f ca="1">VLOOKUP($C16,Info!$M$7:$U$21,4,FALSE)</f>
        <v>0</v>
      </c>
      <c r="G16" s="137">
        <f ca="1">VLOOKUP($C16,Info!$M$7:$U$21,5,FALSE)</f>
        <v>2</v>
      </c>
      <c r="H16" s="137">
        <f ca="1">VLOOKUP($C16,Info!$M$7:$U$21,6,FALSE)</f>
        <v>3</v>
      </c>
      <c r="I16" s="137">
        <f ca="1">VLOOKUP($C16,Info!$M$7:$U$21,7,FALSE)</f>
        <v>15</v>
      </c>
      <c r="J16" s="137">
        <f ca="1">VLOOKUP($C16,Info!$M$7:$U$21,8,FALSE)</f>
        <v>-12</v>
      </c>
      <c r="K16" s="138">
        <f ca="1">VLOOKUP($C16,Info!$M$7:$U$21,9,FALSE)</f>
        <v>3</v>
      </c>
      <c r="L16" s="132"/>
      <c r="M16" s="134"/>
      <c r="N16" s="134"/>
      <c r="O16" s="153"/>
      <c r="P16" s="153"/>
      <c r="Q16" s="153"/>
      <c r="R16" s="153"/>
      <c r="S16" s="153"/>
      <c r="T16" s="125"/>
      <c r="U16" s="125"/>
      <c r="V16" s="125"/>
    </row>
    <row r="17" spans="1:22" ht="23.9" customHeight="1" thickBot="1">
      <c r="A17" s="125"/>
      <c r="B17" s="144">
        <v>15</v>
      </c>
      <c r="C17" s="139" t="str">
        <f ca="1">OFFSET(Info!$M$6,MATCH(B17,Info!$Z$7:$Z$21,0),0)</f>
        <v>Enderby North</v>
      </c>
      <c r="D17" s="137">
        <f ca="1">VLOOKUP($C17,Info!$M$7:$U$21,2,FALSE)</f>
        <v>0</v>
      </c>
      <c r="E17" s="137">
        <f ca="1">VLOOKUP($C17,Info!$M$7:$U$21,3,FALSE)</f>
        <v>3</v>
      </c>
      <c r="F17" s="137">
        <f ca="1">VLOOKUP($C17,Info!$M$7:$U$21,4,FALSE)</f>
        <v>0</v>
      </c>
      <c r="G17" s="137">
        <f ca="1">VLOOKUP($C17,Info!$M$7:$U$21,5,FALSE)</f>
        <v>3</v>
      </c>
      <c r="H17" s="137">
        <f ca="1">VLOOKUP($C17,Info!$M$7:$U$21,6,FALSE)</f>
        <v>3</v>
      </c>
      <c r="I17" s="137">
        <f ca="1">VLOOKUP($C17,Info!$M$7:$U$21,7,FALSE)</f>
        <v>24</v>
      </c>
      <c r="J17" s="137">
        <f ca="1">VLOOKUP($C17,Info!$M$7:$U$21,8,FALSE)</f>
        <v>-21</v>
      </c>
      <c r="K17" s="138">
        <f ca="1">VLOOKUP($C17,Info!$M$7:$U$21,9,FALSE)</f>
        <v>3</v>
      </c>
      <c r="L17" s="132"/>
      <c r="M17" s="134"/>
      <c r="N17" s="134"/>
      <c r="O17" s="153"/>
      <c r="P17" s="153"/>
      <c r="Q17" s="153"/>
      <c r="R17" s="153"/>
      <c r="S17" s="153"/>
      <c r="T17" s="125"/>
      <c r="U17" s="125"/>
      <c r="V17" s="125"/>
    </row>
    <row r="18" spans="1:22" ht="16.5" thickTop="1" thickBot="1">
      <c r="A18" s="125"/>
      <c r="B18" s="125"/>
      <c r="C18" s="154" t="s">
        <v>74</v>
      </c>
      <c r="D18" s="155"/>
      <c r="E18" s="155"/>
      <c r="F18" s="155"/>
      <c r="G18" s="155"/>
      <c r="H18" s="155"/>
      <c r="I18" s="155"/>
      <c r="J18" s="155"/>
      <c r="K18" s="156"/>
      <c r="L18" s="134"/>
      <c r="M18" s="125"/>
      <c r="N18" s="125"/>
      <c r="O18" s="153"/>
      <c r="P18" s="153"/>
      <c r="Q18" s="153"/>
      <c r="R18" s="153"/>
      <c r="S18" s="153"/>
      <c r="T18" s="125"/>
      <c r="U18" s="125"/>
      <c r="V18" s="125"/>
    </row>
    <row r="19" spans="1:22" ht="16.5" thickTop="1" thickBot="1">
      <c r="A19" s="125"/>
      <c r="B19" s="125"/>
      <c r="C19" s="154" t="s">
        <v>75</v>
      </c>
      <c r="D19" s="155"/>
      <c r="E19" s="155"/>
      <c r="F19" s="155"/>
      <c r="G19" s="155"/>
      <c r="H19" s="155"/>
      <c r="I19" s="155"/>
      <c r="J19" s="155"/>
      <c r="K19" s="156"/>
      <c r="L19" s="134"/>
      <c r="M19" s="125"/>
      <c r="N19" s="125"/>
      <c r="O19" s="153"/>
      <c r="P19" s="153"/>
      <c r="Q19" s="153"/>
      <c r="R19" s="153"/>
      <c r="S19" s="153"/>
      <c r="T19" s="125"/>
      <c r="U19" s="125"/>
      <c r="V19" s="125"/>
    </row>
    <row r="20" spans="1:22" ht="16.5" thickTop="1" thickBot="1">
      <c r="A20" s="125"/>
      <c r="B20" s="125"/>
      <c r="C20" s="154" t="s">
        <v>76</v>
      </c>
      <c r="D20" s="155"/>
      <c r="E20" s="155"/>
      <c r="F20" s="155"/>
      <c r="G20" s="155"/>
      <c r="H20" s="155"/>
      <c r="I20" s="155"/>
      <c r="J20" s="155"/>
      <c r="K20" s="156"/>
      <c r="L20" s="134"/>
      <c r="M20" s="125"/>
      <c r="N20" s="125"/>
      <c r="O20" s="153"/>
      <c r="P20" s="153"/>
      <c r="Q20" s="153"/>
      <c r="R20" s="153"/>
      <c r="S20" s="153"/>
      <c r="T20" s="125"/>
      <c r="U20" s="125"/>
      <c r="V20" s="125"/>
    </row>
    <row r="21" spans="1:22" ht="16" thickTop="1">
      <c r="A21" s="125"/>
      <c r="B21" s="125"/>
      <c r="C21" s="135"/>
      <c r="D21" s="135"/>
      <c r="E21" s="135"/>
      <c r="F21" s="135"/>
      <c r="G21" s="135"/>
      <c r="H21" s="135"/>
      <c r="I21" s="135"/>
      <c r="J21" s="135"/>
      <c r="K21" s="135"/>
      <c r="L21" s="134"/>
      <c r="M21" s="125"/>
      <c r="N21" s="125"/>
      <c r="O21" s="153"/>
      <c r="P21" s="153"/>
      <c r="Q21" s="153"/>
      <c r="R21" s="153"/>
      <c r="S21" s="153"/>
      <c r="T21" s="125"/>
      <c r="U21" s="125"/>
      <c r="V21" s="125"/>
    </row>
    <row r="22" spans="1:22" ht="16.399999999999999" customHeight="1">
      <c r="A22" s="125"/>
      <c r="B22" s="125"/>
      <c r="C22" s="160" t="e" vm="2">
        <f t="shared" ref="C22" si="0">$C$1</f>
        <v>#VALUE!</v>
      </c>
      <c r="D22" s="157" t="s">
        <v>131</v>
      </c>
      <c r="E22" s="158"/>
      <c r="F22" s="158"/>
      <c r="G22" s="158"/>
      <c r="H22" s="158"/>
      <c r="I22" s="158"/>
      <c r="J22" s="158"/>
      <c r="K22" s="158"/>
      <c r="L22" s="125"/>
      <c r="M22" s="125"/>
      <c r="N22" s="125"/>
      <c r="O22" s="153"/>
      <c r="P22" s="153"/>
      <c r="Q22" s="153"/>
      <c r="R22" s="153"/>
      <c r="S22" s="153"/>
      <c r="T22" s="125"/>
      <c r="U22" s="125"/>
      <c r="V22" s="125"/>
    </row>
    <row r="23" spans="1:22" ht="15.65" customHeight="1">
      <c r="A23" s="125"/>
      <c r="B23" s="125"/>
      <c r="C23" s="160"/>
      <c r="D23" s="158"/>
      <c r="E23" s="158"/>
      <c r="F23" s="158"/>
      <c r="G23" s="158"/>
      <c r="H23" s="158"/>
      <c r="I23" s="158"/>
      <c r="J23" s="158"/>
      <c r="K23" s="158"/>
      <c r="L23" s="125"/>
      <c r="M23" s="125"/>
      <c r="N23" s="125"/>
      <c r="O23" s="153"/>
      <c r="P23" s="153"/>
      <c r="Q23" s="153"/>
      <c r="R23" s="153"/>
      <c r="S23" s="153"/>
      <c r="T23" s="125"/>
      <c r="U23" s="125"/>
      <c r="V23" s="125"/>
    </row>
    <row r="24" spans="1:22" ht="16.399999999999999" customHeight="1" thickBot="1">
      <c r="A24" s="125"/>
      <c r="B24" s="125"/>
      <c r="C24" s="161"/>
      <c r="D24" s="159"/>
      <c r="E24" s="159"/>
      <c r="F24" s="159"/>
      <c r="G24" s="159"/>
      <c r="H24" s="159"/>
      <c r="I24" s="159"/>
      <c r="J24" s="159"/>
      <c r="K24" s="159"/>
      <c r="L24" s="125"/>
      <c r="M24" s="125"/>
      <c r="N24" s="125"/>
      <c r="O24" s="165" t="s">
        <v>77</v>
      </c>
      <c r="P24" s="166"/>
      <c r="Q24" s="166"/>
      <c r="R24" s="166"/>
      <c r="S24" s="167"/>
      <c r="T24" s="125"/>
      <c r="U24" s="125"/>
      <c r="V24" s="125"/>
    </row>
    <row r="25" spans="1:22" ht="16.5" thickTop="1" thickBot="1">
      <c r="A25" s="125"/>
      <c r="B25" s="125"/>
      <c r="C25" s="98" t="s">
        <v>78</v>
      </c>
      <c r="D25" s="99" t="s">
        <v>79</v>
      </c>
      <c r="E25" s="100" t="s">
        <v>67</v>
      </c>
      <c r="F25" s="100" t="s">
        <v>0</v>
      </c>
      <c r="G25" s="100" t="s">
        <v>1</v>
      </c>
      <c r="H25" s="114" t="s">
        <v>143</v>
      </c>
      <c r="I25" s="114" t="s">
        <v>140</v>
      </c>
      <c r="J25" s="101" t="s">
        <v>68</v>
      </c>
      <c r="K25" s="102" t="s">
        <v>69</v>
      </c>
      <c r="L25" s="112" t="s">
        <v>141</v>
      </c>
      <c r="M25" s="113" t="s">
        <v>142</v>
      </c>
      <c r="N25" s="125"/>
      <c r="O25" s="32" t="s">
        <v>41</v>
      </c>
      <c r="P25" s="162">
        <v>29.91</v>
      </c>
      <c r="Q25" s="163"/>
      <c r="R25" s="164"/>
      <c r="S25" s="74" t="s">
        <v>198</v>
      </c>
      <c r="T25" s="125"/>
      <c r="U25" s="125"/>
      <c r="V25" s="125"/>
    </row>
    <row r="26" spans="1:22" ht="16" thickTop="1">
      <c r="A26" s="125"/>
      <c r="B26" s="125"/>
      <c r="C26" s="103" t="s">
        <v>72</v>
      </c>
      <c r="D26" s="104"/>
      <c r="E26" s="105">
        <v>4</v>
      </c>
      <c r="F26" s="105">
        <v>4</v>
      </c>
      <c r="G26" s="105">
        <v>0</v>
      </c>
      <c r="H26" s="105">
        <v>26</v>
      </c>
      <c r="I26" s="105">
        <v>10</v>
      </c>
      <c r="J26" s="105">
        <f>H26-I26</f>
        <v>16</v>
      </c>
      <c r="K26" s="105">
        <f>(F26*2)+H26</f>
        <v>34</v>
      </c>
      <c r="L26" s="105">
        <v>118</v>
      </c>
      <c r="M26" s="118">
        <v>77</v>
      </c>
      <c r="N26" s="125"/>
      <c r="O26" s="32" t="s">
        <v>42</v>
      </c>
      <c r="P26" s="162">
        <v>28.25</v>
      </c>
      <c r="Q26" s="163"/>
      <c r="R26" s="168"/>
      <c r="S26" s="74" t="s">
        <v>232</v>
      </c>
      <c r="T26" s="125"/>
      <c r="U26" s="125"/>
      <c r="V26" s="125"/>
    </row>
    <row r="27" spans="1:22">
      <c r="A27" s="125"/>
      <c r="B27" s="125"/>
      <c r="C27" s="93" t="s">
        <v>71</v>
      </c>
      <c r="D27" s="91"/>
      <c r="E27" s="90">
        <v>4</v>
      </c>
      <c r="F27" s="90">
        <v>3</v>
      </c>
      <c r="G27" s="90">
        <v>1</v>
      </c>
      <c r="H27" s="90">
        <v>22</v>
      </c>
      <c r="I27" s="90">
        <v>14</v>
      </c>
      <c r="J27" s="90">
        <f>H27-I27</f>
        <v>8</v>
      </c>
      <c r="K27" s="90">
        <f>(F27*2)+H27</f>
        <v>28</v>
      </c>
      <c r="L27" s="90">
        <v>104</v>
      </c>
      <c r="M27" s="119">
        <v>82</v>
      </c>
      <c r="N27" s="125"/>
      <c r="O27" s="32" t="s">
        <v>43</v>
      </c>
      <c r="P27" s="162">
        <v>31.31</v>
      </c>
      <c r="Q27" s="163"/>
      <c r="R27" s="168"/>
      <c r="S27" s="74" t="s">
        <v>219</v>
      </c>
      <c r="T27" s="125"/>
      <c r="U27" s="125"/>
      <c r="V27" s="125"/>
    </row>
    <row r="28" spans="1:22">
      <c r="A28" s="125"/>
      <c r="B28" s="125"/>
      <c r="C28" s="93" t="s">
        <v>85</v>
      </c>
      <c r="D28" s="91"/>
      <c r="E28" s="90">
        <v>4</v>
      </c>
      <c r="F28" s="90">
        <v>2</v>
      </c>
      <c r="G28" s="90">
        <v>2</v>
      </c>
      <c r="H28" s="90">
        <v>16</v>
      </c>
      <c r="I28" s="90">
        <v>20</v>
      </c>
      <c r="J28" s="90">
        <f>H28-I28</f>
        <v>-4</v>
      </c>
      <c r="K28" s="90">
        <f>(F28*2)+H28</f>
        <v>20</v>
      </c>
      <c r="L28" s="90">
        <v>86</v>
      </c>
      <c r="M28" s="119">
        <v>103</v>
      </c>
      <c r="N28" s="125"/>
      <c r="O28" s="32" t="s">
        <v>138</v>
      </c>
      <c r="P28" s="162">
        <v>31.81</v>
      </c>
      <c r="Q28" s="163"/>
      <c r="R28" s="169"/>
      <c r="S28" s="122" t="s">
        <v>336</v>
      </c>
      <c r="T28" s="125"/>
      <c r="U28" s="125"/>
      <c r="V28" s="125"/>
    </row>
    <row r="29" spans="1:22">
      <c r="A29" s="125"/>
      <c r="B29" s="125"/>
      <c r="C29" s="93" t="s">
        <v>84</v>
      </c>
      <c r="D29" s="91"/>
      <c r="E29" s="90">
        <v>4</v>
      </c>
      <c r="F29" s="90">
        <v>1</v>
      </c>
      <c r="G29" s="90">
        <v>3</v>
      </c>
      <c r="H29" s="90">
        <v>17</v>
      </c>
      <c r="I29" s="90">
        <v>19</v>
      </c>
      <c r="J29" s="90">
        <f>H29-I29</f>
        <v>-2</v>
      </c>
      <c r="K29" s="90">
        <f>(F29*2)+H29</f>
        <v>19</v>
      </c>
      <c r="L29" s="90">
        <v>104</v>
      </c>
      <c r="M29" s="119">
        <v>91</v>
      </c>
      <c r="N29" s="125"/>
      <c r="O29" s="32" t="s">
        <v>139</v>
      </c>
      <c r="P29" s="170">
        <v>30.36</v>
      </c>
      <c r="Q29" s="171"/>
      <c r="R29" s="168"/>
      <c r="S29" s="74" t="s">
        <v>198</v>
      </c>
      <c r="T29" s="125"/>
      <c r="U29" s="125"/>
      <c r="V29" s="125"/>
    </row>
    <row r="30" spans="1:22" ht="16" thickBot="1">
      <c r="A30" s="125"/>
      <c r="B30" s="125"/>
      <c r="C30" s="93" t="s">
        <v>130</v>
      </c>
      <c r="D30" s="91"/>
      <c r="E30" s="90">
        <v>4</v>
      </c>
      <c r="F30" s="90">
        <v>0</v>
      </c>
      <c r="G30" s="90">
        <v>4</v>
      </c>
      <c r="H30" s="90">
        <v>9</v>
      </c>
      <c r="I30" s="90">
        <v>27</v>
      </c>
      <c r="J30" s="90">
        <f>H30-I30</f>
        <v>-18</v>
      </c>
      <c r="K30" s="90">
        <f>(F30*2)+H30</f>
        <v>9</v>
      </c>
      <c r="L30" s="90">
        <v>52</v>
      </c>
      <c r="M30" s="119">
        <v>121</v>
      </c>
      <c r="N30" s="125"/>
      <c r="O30" s="32" t="s">
        <v>26</v>
      </c>
      <c r="P30" s="170">
        <v>30.36</v>
      </c>
      <c r="Q30" s="171"/>
      <c r="R30" s="168"/>
      <c r="S30" s="74" t="s">
        <v>364</v>
      </c>
      <c r="T30" s="125"/>
      <c r="U30" s="125"/>
      <c r="V30" s="125"/>
    </row>
    <row r="31" spans="1:22" ht="16" thickBot="1">
      <c r="A31" s="125"/>
      <c r="B31" s="125"/>
      <c r="C31" s="107" t="s">
        <v>81</v>
      </c>
      <c r="D31" s="94"/>
      <c r="E31" s="95"/>
      <c r="F31" s="95"/>
      <c r="G31" s="95"/>
      <c r="H31" s="95"/>
      <c r="I31" s="95"/>
      <c r="J31" s="121"/>
      <c r="K31" s="121"/>
      <c r="L31" s="96"/>
      <c r="M31" s="97"/>
      <c r="N31" s="125"/>
      <c r="O31" s="32" t="s">
        <v>27</v>
      </c>
      <c r="P31" s="162">
        <v>29.47</v>
      </c>
      <c r="Q31" s="163"/>
      <c r="R31" s="168"/>
      <c r="S31" s="74" t="s">
        <v>330</v>
      </c>
      <c r="T31" s="125"/>
      <c r="U31" s="125"/>
      <c r="V31" s="125"/>
    </row>
    <row r="32" spans="1:22">
      <c r="A32" s="125"/>
      <c r="B32" s="125"/>
      <c r="C32" s="93" t="s">
        <v>46</v>
      </c>
      <c r="D32" s="91"/>
      <c r="E32" s="90">
        <v>4</v>
      </c>
      <c r="F32" s="90">
        <v>4</v>
      </c>
      <c r="G32" s="90">
        <v>0</v>
      </c>
      <c r="H32" s="90">
        <v>26</v>
      </c>
      <c r="I32" s="90">
        <v>10</v>
      </c>
      <c r="J32" s="90">
        <f>H32-I32</f>
        <v>16</v>
      </c>
      <c r="K32" s="90">
        <f>(F32*2)+H32</f>
        <v>34</v>
      </c>
      <c r="L32" s="90">
        <v>119</v>
      </c>
      <c r="M32" s="119">
        <v>76</v>
      </c>
      <c r="N32" s="125"/>
      <c r="O32" s="32" t="s">
        <v>28</v>
      </c>
      <c r="P32" s="162">
        <v>30.36</v>
      </c>
      <c r="Q32" s="163"/>
      <c r="R32" s="169"/>
      <c r="S32" s="122" t="s">
        <v>381</v>
      </c>
      <c r="T32" s="125"/>
      <c r="U32" s="125"/>
      <c r="V32" s="125"/>
    </row>
    <row r="33" spans="1:22">
      <c r="A33" s="125"/>
      <c r="B33" s="125"/>
      <c r="C33" s="93" t="s">
        <v>25</v>
      </c>
      <c r="D33" s="91"/>
      <c r="E33" s="90">
        <v>4</v>
      </c>
      <c r="F33" s="90">
        <v>3</v>
      </c>
      <c r="G33" s="90">
        <v>1</v>
      </c>
      <c r="H33" s="90">
        <v>24</v>
      </c>
      <c r="I33" s="90">
        <v>12</v>
      </c>
      <c r="J33" s="90">
        <f>H33-I33</f>
        <v>12</v>
      </c>
      <c r="K33" s="90">
        <f>(F33*2)+H33</f>
        <v>30</v>
      </c>
      <c r="L33" s="90">
        <v>106</v>
      </c>
      <c r="M33" s="119">
        <v>81</v>
      </c>
      <c r="N33" s="125"/>
      <c r="O33" s="32" t="s">
        <v>29</v>
      </c>
      <c r="P33" s="162"/>
      <c r="Q33" s="163"/>
      <c r="R33" s="168"/>
      <c r="S33" s="74"/>
      <c r="T33" s="125"/>
      <c r="U33" s="125"/>
      <c r="V33" s="125"/>
    </row>
    <row r="34" spans="1:22">
      <c r="A34" s="125"/>
      <c r="B34" s="125"/>
      <c r="C34" s="93" t="s">
        <v>82</v>
      </c>
      <c r="D34" s="91"/>
      <c r="E34" s="90">
        <v>4</v>
      </c>
      <c r="F34" s="90">
        <v>2</v>
      </c>
      <c r="G34" s="90">
        <v>2</v>
      </c>
      <c r="H34" s="90">
        <v>20</v>
      </c>
      <c r="I34" s="90">
        <v>16</v>
      </c>
      <c r="J34" s="90">
        <f>H34-I34</f>
        <v>4</v>
      </c>
      <c r="K34" s="90">
        <f>(F34*2)+H34</f>
        <v>24</v>
      </c>
      <c r="L34" s="90">
        <v>109</v>
      </c>
      <c r="M34" s="119">
        <v>81</v>
      </c>
      <c r="N34" s="125"/>
      <c r="O34" s="32" t="s">
        <v>30</v>
      </c>
      <c r="P34" s="162"/>
      <c r="Q34" s="163"/>
      <c r="R34" s="168"/>
      <c r="S34" s="74"/>
      <c r="T34" s="125"/>
      <c r="U34" s="125"/>
      <c r="V34" s="125"/>
    </row>
    <row r="35" spans="1:22">
      <c r="A35" s="125"/>
      <c r="B35" s="125"/>
      <c r="C35" s="93" t="s">
        <v>292</v>
      </c>
      <c r="D35" s="92"/>
      <c r="E35" s="90">
        <v>4</v>
      </c>
      <c r="F35" s="90">
        <v>1</v>
      </c>
      <c r="G35" s="90">
        <v>3</v>
      </c>
      <c r="H35" s="90">
        <v>18</v>
      </c>
      <c r="I35" s="90">
        <v>18</v>
      </c>
      <c r="J35" s="90">
        <f>H35-I35</f>
        <v>0</v>
      </c>
      <c r="K35" s="90">
        <f>(F35*2)+H35</f>
        <v>20</v>
      </c>
      <c r="L35" s="90">
        <v>96</v>
      </c>
      <c r="M35" s="119">
        <v>108</v>
      </c>
      <c r="N35" s="125"/>
      <c r="O35" s="32" t="s">
        <v>31</v>
      </c>
      <c r="P35" s="162"/>
      <c r="Q35" s="163"/>
      <c r="R35" s="164"/>
      <c r="S35" s="74"/>
      <c r="T35" s="125"/>
      <c r="U35" s="125"/>
      <c r="V35" s="125"/>
    </row>
    <row r="36" spans="1:22" ht="16" thickBot="1">
      <c r="A36" s="125"/>
      <c r="B36" s="125"/>
      <c r="C36" s="106" t="s">
        <v>134</v>
      </c>
      <c r="D36" s="91"/>
      <c r="E36" s="90">
        <v>4</v>
      </c>
      <c r="F36" s="90">
        <v>0</v>
      </c>
      <c r="G36" s="90">
        <v>4</v>
      </c>
      <c r="H36" s="90">
        <v>2</v>
      </c>
      <c r="I36" s="90">
        <v>34</v>
      </c>
      <c r="J36" s="90">
        <f>H36-I36</f>
        <v>-32</v>
      </c>
      <c r="K36" s="90">
        <f>(F36*2)+H36</f>
        <v>2</v>
      </c>
      <c r="L36" s="90">
        <v>57</v>
      </c>
      <c r="M36" s="119">
        <v>140</v>
      </c>
      <c r="N36" s="125"/>
      <c r="O36" s="32" t="s">
        <v>32</v>
      </c>
      <c r="P36" s="162"/>
      <c r="Q36" s="163"/>
      <c r="R36" s="164"/>
      <c r="S36" s="74"/>
      <c r="T36" s="125"/>
      <c r="U36" s="125"/>
      <c r="V36" s="125"/>
    </row>
    <row r="37" spans="1:22" ht="16" thickBot="1">
      <c r="A37" s="125"/>
      <c r="B37" s="125"/>
      <c r="C37" s="107" t="s">
        <v>83</v>
      </c>
      <c r="D37" s="94"/>
      <c r="E37" s="95"/>
      <c r="F37" s="95"/>
      <c r="G37" s="95"/>
      <c r="H37" s="95"/>
      <c r="I37" s="95"/>
      <c r="J37" s="121"/>
      <c r="K37" s="121"/>
      <c r="L37" s="96"/>
      <c r="M37" s="97"/>
      <c r="N37" s="125"/>
      <c r="O37" s="32" t="s">
        <v>33</v>
      </c>
      <c r="P37" s="170"/>
      <c r="Q37" s="171"/>
      <c r="R37" s="168"/>
      <c r="S37" s="74"/>
      <c r="T37" s="125"/>
      <c r="U37" s="125"/>
      <c r="V37" s="125"/>
    </row>
    <row r="38" spans="1:22">
      <c r="A38" s="125"/>
      <c r="B38" s="125"/>
      <c r="C38" s="108" t="s">
        <v>45</v>
      </c>
      <c r="D38" s="91"/>
      <c r="E38" s="90">
        <v>4</v>
      </c>
      <c r="F38" s="90">
        <v>4</v>
      </c>
      <c r="G38" s="90">
        <v>0</v>
      </c>
      <c r="H38" s="90">
        <v>25</v>
      </c>
      <c r="I38" s="90">
        <v>11</v>
      </c>
      <c r="J38" s="90">
        <f>H38-I38</f>
        <v>14</v>
      </c>
      <c r="K38" s="90">
        <f>(F38*2)+H38</f>
        <v>33</v>
      </c>
      <c r="L38" s="90">
        <v>120</v>
      </c>
      <c r="M38" s="119">
        <v>62</v>
      </c>
      <c r="N38" s="125"/>
      <c r="O38" s="32" t="s">
        <v>34</v>
      </c>
      <c r="P38" s="162"/>
      <c r="Q38" s="163"/>
      <c r="R38" s="168"/>
      <c r="S38" s="74"/>
      <c r="T38" s="125"/>
      <c r="U38" s="125"/>
      <c r="V38" s="125"/>
    </row>
    <row r="39" spans="1:22">
      <c r="A39" s="125"/>
      <c r="B39" s="125"/>
      <c r="C39" s="93" t="s">
        <v>135</v>
      </c>
      <c r="D39" s="91"/>
      <c r="E39" s="90">
        <v>4</v>
      </c>
      <c r="F39" s="90">
        <v>3</v>
      </c>
      <c r="G39" s="90">
        <v>1</v>
      </c>
      <c r="H39" s="90">
        <v>20</v>
      </c>
      <c r="I39" s="90">
        <v>16</v>
      </c>
      <c r="J39" s="90">
        <f>H39-I39</f>
        <v>4</v>
      </c>
      <c r="K39" s="90">
        <f>(F39*2)+H39</f>
        <v>26</v>
      </c>
      <c r="L39" s="90">
        <v>96</v>
      </c>
      <c r="M39" s="119">
        <v>91</v>
      </c>
      <c r="N39" s="125"/>
      <c r="O39" s="32" t="s">
        <v>35</v>
      </c>
      <c r="P39" s="162"/>
      <c r="Q39" s="163"/>
      <c r="R39" s="168"/>
      <c r="S39" s="74"/>
      <c r="T39" s="125"/>
      <c r="U39" s="125"/>
      <c r="V39" s="125"/>
    </row>
    <row r="40" spans="1:22">
      <c r="A40" s="125"/>
      <c r="B40" s="125"/>
      <c r="C40" s="93" t="s">
        <v>73</v>
      </c>
      <c r="D40" s="91"/>
      <c r="E40" s="90">
        <v>4</v>
      </c>
      <c r="F40" s="90">
        <v>2</v>
      </c>
      <c r="G40" s="90">
        <v>2</v>
      </c>
      <c r="H40" s="90">
        <v>20</v>
      </c>
      <c r="I40" s="90">
        <v>16</v>
      </c>
      <c r="J40" s="90">
        <f>H40-I40</f>
        <v>4</v>
      </c>
      <c r="K40" s="90">
        <f>(F40*2)+H40</f>
        <v>24</v>
      </c>
      <c r="L40" s="90">
        <v>94</v>
      </c>
      <c r="M40" s="119">
        <v>92</v>
      </c>
      <c r="N40" s="125"/>
      <c r="O40" s="32" t="s">
        <v>36</v>
      </c>
      <c r="P40" s="162"/>
      <c r="Q40" s="163"/>
      <c r="R40" s="164"/>
      <c r="S40" s="74"/>
      <c r="T40" s="125"/>
      <c r="U40" s="125"/>
      <c r="V40" s="125"/>
    </row>
    <row r="41" spans="1:22">
      <c r="A41" s="125"/>
      <c r="B41" s="125"/>
      <c r="C41" s="93" t="s">
        <v>133</v>
      </c>
      <c r="D41" s="91"/>
      <c r="E41" s="90">
        <v>4</v>
      </c>
      <c r="F41" s="90">
        <v>1</v>
      </c>
      <c r="G41" s="90">
        <v>3</v>
      </c>
      <c r="H41" s="90">
        <v>16</v>
      </c>
      <c r="I41" s="90">
        <v>20</v>
      </c>
      <c r="J41" s="90">
        <f>H41-I41</f>
        <v>-4</v>
      </c>
      <c r="K41" s="90">
        <f>(F41*2)+H41</f>
        <v>18</v>
      </c>
      <c r="L41" s="90">
        <v>81</v>
      </c>
      <c r="M41" s="119">
        <v>116</v>
      </c>
      <c r="N41" s="125"/>
      <c r="O41" s="32" t="s">
        <v>37</v>
      </c>
      <c r="P41" s="162"/>
      <c r="Q41" s="163"/>
      <c r="R41" s="164"/>
      <c r="S41" s="74"/>
      <c r="T41" s="125"/>
      <c r="U41" s="125"/>
      <c r="V41" s="125"/>
    </row>
    <row r="42" spans="1:22" ht="16" thickBot="1">
      <c r="A42" s="125"/>
      <c r="B42" s="125"/>
      <c r="C42" s="109" t="s">
        <v>80</v>
      </c>
      <c r="D42" s="110"/>
      <c r="E42" s="111">
        <v>4</v>
      </c>
      <c r="F42" s="111">
        <v>0</v>
      </c>
      <c r="G42" s="111">
        <v>4</v>
      </c>
      <c r="H42" s="111">
        <v>9</v>
      </c>
      <c r="I42" s="111">
        <v>27</v>
      </c>
      <c r="J42" s="111">
        <f>H42-I42</f>
        <v>-18</v>
      </c>
      <c r="K42" s="111">
        <f>(F42*2)+H42</f>
        <v>9</v>
      </c>
      <c r="L42" s="111">
        <v>69</v>
      </c>
      <c r="M42" s="120">
        <v>117</v>
      </c>
      <c r="N42" s="125"/>
      <c r="O42" s="32" t="s">
        <v>38</v>
      </c>
      <c r="P42" s="162"/>
      <c r="Q42" s="163"/>
      <c r="R42" s="164"/>
      <c r="S42" s="74"/>
      <c r="T42" s="125"/>
      <c r="U42" s="125"/>
      <c r="V42" s="125"/>
    </row>
    <row r="43" spans="1:22" ht="16" thickTop="1">
      <c r="A43" s="125"/>
      <c r="B43" s="125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125"/>
      <c r="O43" s="32" t="s">
        <v>39</v>
      </c>
      <c r="P43" s="162"/>
      <c r="Q43" s="176"/>
      <c r="R43" s="177"/>
      <c r="S43" s="74"/>
      <c r="T43" s="125"/>
      <c r="U43" s="125"/>
      <c r="V43" s="125"/>
    </row>
    <row r="44" spans="1:22">
      <c r="A44" s="125"/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32" t="s">
        <v>40</v>
      </c>
      <c r="P44" s="172"/>
      <c r="Q44" s="173"/>
      <c r="R44" s="174"/>
      <c r="S44" s="33"/>
      <c r="T44" s="125"/>
      <c r="U44" s="125"/>
      <c r="V44" s="125"/>
    </row>
    <row r="45" spans="1:22">
      <c r="A45" s="125"/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35"/>
      <c r="P45" s="34"/>
      <c r="Q45" s="34"/>
      <c r="R45" s="175"/>
      <c r="S45" s="167"/>
      <c r="T45" s="125"/>
      <c r="U45" s="125"/>
      <c r="V45" s="125"/>
    </row>
    <row r="46" spans="1:22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</row>
    <row r="47" spans="1:22">
      <c r="A47" s="125"/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</row>
    <row r="48" spans="1:22">
      <c r="A48" s="125"/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</row>
    <row r="49" spans="1:22">
      <c r="A49" s="125"/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</row>
    <row r="50" spans="1:22">
      <c r="A50" s="125"/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</row>
    <row r="51" spans="1:22">
      <c r="A51" s="125"/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</row>
    <row r="52" spans="1:22">
      <c r="A52" s="125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</row>
    <row r="53" spans="1:22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</row>
    <row r="54" spans="1:22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</row>
    <row r="55" spans="1:22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</row>
    <row r="56" spans="1:22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</row>
    <row r="57" spans="1:22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</row>
    <row r="58" spans="1:22">
      <c r="A58" s="125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</row>
    <row r="59" spans="1:22">
      <c r="A59" s="125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</row>
    <row r="60" spans="1:22">
      <c r="A60" s="125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</row>
    <row r="61" spans="1:22">
      <c r="A61" s="125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</row>
    <row r="62" spans="1:22">
      <c r="A62" s="125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</row>
    <row r="63" spans="1:2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</row>
    <row r="64" spans="1:2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</row>
    <row r="65" spans="1:2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</row>
    <row r="66" spans="1:2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2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</row>
    <row r="68" spans="1:2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</row>
    <row r="69" spans="1:2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</row>
    <row r="70" spans="1:2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</row>
    <row r="71" spans="1:2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</row>
    <row r="72" spans="1:2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</row>
    <row r="73" spans="1:2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</row>
    <row r="74" spans="1:2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</row>
    <row r="75" spans="1:2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</row>
    <row r="76" spans="1:2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</row>
    <row r="77" spans="1:2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</row>
    <row r="78" spans="1:2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</row>
    <row r="79" spans="1:2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</row>
    <row r="80" spans="1:2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</row>
    <row r="81" spans="1:2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</row>
    <row r="82" spans="1:2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</row>
    <row r="83" spans="1:2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</row>
    <row r="84" spans="1:2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</row>
    <row r="85" spans="1:2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</row>
    <row r="86" spans="1:2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</row>
    <row r="87" spans="1:2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</row>
    <row r="88" spans="1:2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</row>
    <row r="89" spans="1:2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</row>
    <row r="90" spans="1:2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</row>
    <row r="91" spans="1:2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</row>
    <row r="92" spans="1:2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</row>
    <row r="93" spans="1:2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</row>
    <row r="94" spans="1:2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</row>
    <row r="95" spans="1:2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</row>
    <row r="96" spans="1:2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</row>
    <row r="97" spans="1:2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</row>
    <row r="98" spans="1:2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</row>
    <row r="99" spans="1:2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</row>
    <row r="100" spans="1:2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</row>
    <row r="101" spans="1:2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</row>
    <row r="102" spans="1:2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</row>
    <row r="103" spans="1:2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</row>
    <row r="104" spans="1:2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</row>
    <row r="105" spans="1:2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</row>
    <row r="106" spans="1:2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</row>
    <row r="107" spans="1:2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</row>
    <row r="108" spans="1:2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</row>
    <row r="109" spans="1:2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</row>
    <row r="110" spans="1:2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</row>
    <row r="111" spans="1:2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</row>
    <row r="112" spans="1:2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</row>
    <row r="113" spans="1:2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</row>
    <row r="114" spans="1:2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</row>
    <row r="115" spans="1:2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</row>
    <row r="116" spans="1:2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</row>
    <row r="117" spans="1:22"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O117" s="28"/>
      <c r="P117" s="28"/>
      <c r="Q117" s="28"/>
      <c r="R117" s="28"/>
      <c r="S117" s="28"/>
    </row>
    <row r="118" spans="1:22"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</row>
  </sheetData>
  <sortState xmlns:xlrd2="http://schemas.microsoft.com/office/spreadsheetml/2017/richdata2" ref="C32:M36">
    <sortCondition descending="1" ref="K32:K36"/>
  </sortState>
  <mergeCells count="31">
    <mergeCell ref="P42:R42"/>
    <mergeCell ref="P44:R44"/>
    <mergeCell ref="R45:S45"/>
    <mergeCell ref="P36:R36"/>
    <mergeCell ref="P37:R37"/>
    <mergeCell ref="P38:R38"/>
    <mergeCell ref="P39:R39"/>
    <mergeCell ref="P40:R40"/>
    <mergeCell ref="P41:R41"/>
    <mergeCell ref="P43:R43"/>
    <mergeCell ref="P35:R35"/>
    <mergeCell ref="O24:S24"/>
    <mergeCell ref="P25:R25"/>
    <mergeCell ref="P26:R26"/>
    <mergeCell ref="P27:R27"/>
    <mergeCell ref="P28:R28"/>
    <mergeCell ref="P29:R29"/>
    <mergeCell ref="P30:R30"/>
    <mergeCell ref="P31:R31"/>
    <mergeCell ref="P32:R32"/>
    <mergeCell ref="P33:R33"/>
    <mergeCell ref="P34:R34"/>
    <mergeCell ref="L2:M2"/>
    <mergeCell ref="O2:S2"/>
    <mergeCell ref="O10:S10"/>
    <mergeCell ref="O12:S23"/>
    <mergeCell ref="C18:K18"/>
    <mergeCell ref="C19:K19"/>
    <mergeCell ref="C20:K20"/>
    <mergeCell ref="D22:K24"/>
    <mergeCell ref="C22:C24"/>
  </mergeCells>
  <phoneticPr fontId="11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78B41-2F93-4312-AC0F-AB2D50E84D86}">
  <sheetPr codeName="Sheet10" filterMode="1"/>
  <dimension ref="A1:N303"/>
  <sheetViews>
    <sheetView workbookViewId="0">
      <selection activeCell="D168" sqref="D168"/>
    </sheetView>
  </sheetViews>
  <sheetFormatPr defaultRowHeight="14.5"/>
  <cols>
    <col min="1" max="1" width="11.54296875" bestFit="1" customWidth="1"/>
    <col min="2" max="2" width="19.54296875" customWidth="1"/>
    <col min="3" max="3" width="24.17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18"/>
      <c r="F12" s="3"/>
      <c r="G12" s="3"/>
      <c r="H12" s="3"/>
      <c r="I12" s="1"/>
      <c r="J12" s="3"/>
      <c r="K12" s="3"/>
      <c r="L12" s="1"/>
      <c r="M12" s="3"/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123">
        <v>1</v>
      </c>
      <c r="F13" s="3">
        <v>1</v>
      </c>
      <c r="G13" s="3">
        <v>4</v>
      </c>
      <c r="H13" s="3">
        <v>4</v>
      </c>
      <c r="I13" s="1"/>
      <c r="J13" s="3"/>
      <c r="K13" s="3">
        <v>18.55</v>
      </c>
      <c r="L13" s="1"/>
      <c r="M13" s="3">
        <v>40</v>
      </c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23"/>
      <c r="F14" s="3"/>
      <c r="G14" s="3"/>
      <c r="H14" s="3"/>
      <c r="I14" s="3"/>
      <c r="J14" s="3"/>
      <c r="K14" s="3"/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23">
        <v>1</v>
      </c>
      <c r="F15" s="3"/>
      <c r="G15" s="3">
        <v>4</v>
      </c>
      <c r="H15" s="3">
        <v>3</v>
      </c>
      <c r="I15" s="3"/>
      <c r="J15" s="3"/>
      <c r="K15" s="3">
        <v>19.399999999999999</v>
      </c>
      <c r="L15" s="3"/>
      <c r="M15" s="3"/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23">
        <v>1</v>
      </c>
      <c r="F16" s="3">
        <v>1</v>
      </c>
      <c r="G16" s="3">
        <v>4</v>
      </c>
      <c r="H16" s="3">
        <v>2</v>
      </c>
      <c r="I16" s="3"/>
      <c r="J16" s="3"/>
      <c r="K16" s="3">
        <v>17.54</v>
      </c>
      <c r="L16" s="3"/>
      <c r="M16" s="3">
        <v>79</v>
      </c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23">
        <v>1</v>
      </c>
      <c r="F17" s="3">
        <v>1</v>
      </c>
      <c r="G17" s="3">
        <v>4</v>
      </c>
      <c r="H17" s="3">
        <v>3</v>
      </c>
      <c r="I17" s="3"/>
      <c r="J17" s="3"/>
      <c r="K17" s="3">
        <v>19.77</v>
      </c>
      <c r="L17" s="3"/>
      <c r="M17" s="3">
        <v>31</v>
      </c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23">
        <v>1</v>
      </c>
      <c r="F18" s="3"/>
      <c r="G18" s="3">
        <v>4</v>
      </c>
      <c r="H18" s="3">
        <v>4</v>
      </c>
      <c r="I18" s="3"/>
      <c r="J18" s="3"/>
      <c r="K18" s="3">
        <v>19.16</v>
      </c>
      <c r="L18" s="3"/>
      <c r="M18" s="3"/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123"/>
      <c r="F19" s="3"/>
      <c r="G19" s="3"/>
      <c r="H19" s="3"/>
      <c r="I19" s="3"/>
      <c r="J19" s="3"/>
      <c r="K19" s="3"/>
      <c r="L19" s="3"/>
      <c r="M19" s="3"/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123"/>
      <c r="F20" s="3"/>
      <c r="G20" s="3"/>
      <c r="H20" s="3"/>
      <c r="I20" s="3"/>
      <c r="J20" s="3"/>
      <c r="K20" s="3"/>
      <c r="L20" s="5"/>
      <c r="M20" s="3"/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123"/>
      <c r="F21" s="3"/>
      <c r="G21" s="3"/>
      <c r="H21" s="3"/>
      <c r="I21" s="3"/>
      <c r="J21" s="3"/>
      <c r="K21" s="3"/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/>
      <c r="H31" s="3">
        <v>8</v>
      </c>
      <c r="I31" s="3"/>
      <c r="J31" s="3">
        <v>1</v>
      </c>
      <c r="K31" s="3">
        <v>28.23</v>
      </c>
      <c r="L31" s="5"/>
      <c r="M31" s="3">
        <v>140</v>
      </c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3</v>
      </c>
      <c r="H35" s="3">
        <v>12</v>
      </c>
      <c r="I35" s="3"/>
      <c r="J35" s="3"/>
      <c r="K35" s="3">
        <v>23.11</v>
      </c>
      <c r="L35" s="5"/>
      <c r="M35" s="3">
        <v>60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3</v>
      </c>
      <c r="H36" s="3">
        <v>6</v>
      </c>
      <c r="I36" s="3"/>
      <c r="J36" s="3">
        <v>1</v>
      </c>
      <c r="K36" s="3">
        <v>25.53</v>
      </c>
      <c r="L36" s="5"/>
      <c r="M36" s="3">
        <v>80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>
        <v>1</v>
      </c>
      <c r="F37" s="3"/>
      <c r="G37" s="3">
        <v>4</v>
      </c>
      <c r="H37" s="3">
        <v>5</v>
      </c>
      <c r="I37" s="3"/>
      <c r="J37" s="3"/>
      <c r="K37" s="3">
        <v>21.85</v>
      </c>
      <c r="L37" s="5"/>
      <c r="M37" s="3"/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>
        <v>2</v>
      </c>
      <c r="H38" s="3">
        <v>8</v>
      </c>
      <c r="I38" s="3"/>
      <c r="J38" s="3"/>
      <c r="K38" s="3">
        <v>25.29</v>
      </c>
      <c r="L38" s="5"/>
      <c r="M38" s="3">
        <v>68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>
        <v>1</v>
      </c>
      <c r="F39" s="3"/>
      <c r="G39" s="3">
        <v>4</v>
      </c>
      <c r="H39" s="3">
        <v>2</v>
      </c>
      <c r="I39" s="3"/>
      <c r="J39" s="3"/>
      <c r="K39" s="3">
        <v>17.36</v>
      </c>
      <c r="L39" s="5"/>
      <c r="M39" s="3"/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/>
      <c r="H40" s="3">
        <v>5</v>
      </c>
      <c r="I40" s="3"/>
      <c r="J40" s="3">
        <v>1</v>
      </c>
      <c r="K40" s="3">
        <v>22.52</v>
      </c>
      <c r="L40" s="5"/>
      <c r="M40" s="3">
        <v>73</v>
      </c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>
        <v>1</v>
      </c>
      <c r="F41" s="3"/>
      <c r="G41" s="3">
        <v>4</v>
      </c>
      <c r="H41" s="3">
        <v>4</v>
      </c>
      <c r="I41" s="3"/>
      <c r="J41" s="3"/>
      <c r="K41" s="3">
        <v>22.83</v>
      </c>
      <c r="L41" s="5"/>
      <c r="M41" s="3"/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>
        <v>3</v>
      </c>
      <c r="G43" s="3">
        <v>4</v>
      </c>
      <c r="H43" s="3">
        <v>5</v>
      </c>
      <c r="I43" s="3"/>
      <c r="J43" s="3"/>
      <c r="K43" s="3">
        <v>21.08</v>
      </c>
      <c r="L43" s="5"/>
      <c r="M43" s="3">
        <v>77</v>
      </c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>
        <v>1</v>
      </c>
      <c r="E46" s="4"/>
      <c r="F46" s="3">
        <v>4</v>
      </c>
      <c r="G46" s="3">
        <v>1</v>
      </c>
      <c r="H46" s="3">
        <v>10</v>
      </c>
      <c r="I46" s="3"/>
      <c r="J46" s="3"/>
      <c r="K46" s="3">
        <v>21.93</v>
      </c>
      <c r="L46" s="5"/>
      <c r="M46" s="3">
        <v>48</v>
      </c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/>
      <c r="H47" s="3">
        <v>5</v>
      </c>
      <c r="I47" s="3"/>
      <c r="J47" s="3"/>
      <c r="K47" s="3">
        <v>24.74</v>
      </c>
      <c r="L47" s="5"/>
      <c r="M47" s="3">
        <v>40</v>
      </c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1</v>
      </c>
      <c r="H48" s="3">
        <v>6</v>
      </c>
      <c r="I48" s="3"/>
      <c r="J48" s="3">
        <v>2</v>
      </c>
      <c r="K48" s="3">
        <v>26.51</v>
      </c>
      <c r="L48" s="5"/>
      <c r="M48" s="3">
        <v>48</v>
      </c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5"/>
      <c r="L58" s="5"/>
      <c r="M58" s="3"/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/>
      <c r="H59" s="3">
        <v>7</v>
      </c>
      <c r="I59" s="3"/>
      <c r="J59" s="3">
        <v>2</v>
      </c>
      <c r="K59" s="3">
        <v>30.36</v>
      </c>
      <c r="L59" s="5"/>
      <c r="M59" s="3">
        <v>65</v>
      </c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/>
      <c r="H60" s="3">
        <v>7</v>
      </c>
      <c r="I60" s="3"/>
      <c r="J60" s="3"/>
      <c r="K60" s="3">
        <v>21.78</v>
      </c>
      <c r="L60" s="5"/>
      <c r="M60" s="3">
        <v>56</v>
      </c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1</v>
      </c>
      <c r="H62" s="3">
        <v>6</v>
      </c>
      <c r="I62" s="3"/>
      <c r="J62" s="3">
        <v>1</v>
      </c>
      <c r="K62" s="3">
        <v>24.08</v>
      </c>
      <c r="L62" s="5"/>
      <c r="M62" s="3">
        <v>66</v>
      </c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/>
      <c r="H63" s="3">
        <v>9</v>
      </c>
      <c r="I63" s="3"/>
      <c r="J63" s="3"/>
      <c r="K63" s="3">
        <v>25.37</v>
      </c>
      <c r="L63" s="5"/>
      <c r="M63" s="3">
        <v>54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>
        <v>2</v>
      </c>
      <c r="H64" s="3">
        <v>11</v>
      </c>
      <c r="I64" s="3"/>
      <c r="J64" s="3"/>
      <c r="K64" s="3">
        <v>23.06</v>
      </c>
      <c r="L64" s="5"/>
      <c r="M64" s="3">
        <v>40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10</v>
      </c>
      <c r="I65" s="3"/>
      <c r="J65" s="3"/>
      <c r="K65" s="3">
        <v>26.03</v>
      </c>
      <c r="L65" s="5"/>
      <c r="M65" s="3">
        <v>121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>
        <v>1</v>
      </c>
      <c r="E66" s="4"/>
      <c r="F66" s="3">
        <v>4</v>
      </c>
      <c r="G66" s="3">
        <v>2</v>
      </c>
      <c r="H66" s="3">
        <v>4</v>
      </c>
      <c r="I66" s="3"/>
      <c r="J66" s="3"/>
      <c r="K66" s="3">
        <v>17.3</v>
      </c>
      <c r="L66" s="5"/>
      <c r="M66" s="3">
        <v>38</v>
      </c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>
        <v>1</v>
      </c>
      <c r="F67" s="3"/>
      <c r="G67" s="3">
        <v>4</v>
      </c>
      <c r="H67" s="3">
        <v>8</v>
      </c>
      <c r="I67" s="3"/>
      <c r="J67" s="3"/>
      <c r="K67" s="3">
        <v>23.63</v>
      </c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>
        <v>1</v>
      </c>
      <c r="F68" s="3"/>
      <c r="G68" s="3">
        <v>4</v>
      </c>
      <c r="H68" s="3">
        <v>5</v>
      </c>
      <c r="I68" s="3"/>
      <c r="J68" s="3"/>
      <c r="K68" s="3">
        <v>22.2</v>
      </c>
      <c r="L68" s="5"/>
      <c r="M68" s="3"/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1</v>
      </c>
      <c r="G69" s="3">
        <v>4</v>
      </c>
      <c r="H69" s="3">
        <v>5</v>
      </c>
      <c r="I69" s="3"/>
      <c r="J69" s="3"/>
      <c r="K69" s="3">
        <v>19.309999999999999</v>
      </c>
      <c r="L69" s="5"/>
      <c r="M69" s="3">
        <v>41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/>
      <c r="G71" s="3">
        <v>4</v>
      </c>
      <c r="H71" s="3">
        <v>8</v>
      </c>
      <c r="I71" s="3"/>
      <c r="J71" s="3"/>
      <c r="K71" s="3">
        <v>20.59</v>
      </c>
      <c r="L71" s="5"/>
      <c r="M71" s="3"/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/>
      <c r="H72" s="3">
        <v>6</v>
      </c>
      <c r="I72" s="3"/>
      <c r="J72" s="3">
        <v>2</v>
      </c>
      <c r="K72" s="3">
        <v>29.91</v>
      </c>
      <c r="L72" s="5"/>
      <c r="M72" s="3">
        <v>40</v>
      </c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>
        <v>1</v>
      </c>
      <c r="G75" s="3">
        <v>4</v>
      </c>
      <c r="H75" s="3">
        <v>6</v>
      </c>
      <c r="I75" s="3"/>
      <c r="J75" s="3"/>
      <c r="K75" s="3">
        <v>23.98</v>
      </c>
      <c r="L75" s="5"/>
      <c r="M75" s="3">
        <v>40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>
        <v>1</v>
      </c>
      <c r="E76" s="4"/>
      <c r="F76" s="3">
        <v>4</v>
      </c>
      <c r="G76" s="3">
        <v>2</v>
      </c>
      <c r="H76" s="3">
        <v>10</v>
      </c>
      <c r="I76" s="3"/>
      <c r="J76" s="3"/>
      <c r="K76" s="3">
        <v>23.34</v>
      </c>
      <c r="L76" s="5"/>
      <c r="M76" s="3">
        <v>88</v>
      </c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5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/>
      <c r="H78" s="3">
        <v>10</v>
      </c>
      <c r="I78" s="3"/>
      <c r="J78" s="3"/>
      <c r="K78" s="3">
        <v>26.72</v>
      </c>
      <c r="L78" s="5"/>
      <c r="M78" s="3">
        <v>56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>
        <v>1</v>
      </c>
      <c r="F79" s="3">
        <v>3</v>
      </c>
      <c r="G79" s="3">
        <v>4</v>
      </c>
      <c r="H79" s="3">
        <v>9</v>
      </c>
      <c r="I79" s="3"/>
      <c r="J79" s="3"/>
      <c r="K79" s="3">
        <v>22.09</v>
      </c>
      <c r="L79" s="5"/>
      <c r="M79" s="3">
        <v>50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>
        <v>1</v>
      </c>
      <c r="H80" s="3">
        <v>8</v>
      </c>
      <c r="I80" s="3"/>
      <c r="J80" s="3"/>
      <c r="K80" s="3">
        <v>26.74</v>
      </c>
      <c r="L80" s="5"/>
      <c r="M80" s="3">
        <v>48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8</v>
      </c>
      <c r="I81" s="3"/>
      <c r="J81" s="3"/>
      <c r="K81" s="5">
        <v>26.03</v>
      </c>
      <c r="L81" s="5"/>
      <c r="M81" s="3">
        <v>88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>
        <v>1</v>
      </c>
      <c r="F82" s="3">
        <v>2</v>
      </c>
      <c r="G82" s="3">
        <v>4</v>
      </c>
      <c r="H82" s="3">
        <v>11</v>
      </c>
      <c r="I82" s="3"/>
      <c r="J82" s="3"/>
      <c r="K82" s="5">
        <v>24.62</v>
      </c>
      <c r="L82" s="5"/>
      <c r="M82" s="3">
        <v>46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6</v>
      </c>
      <c r="I83" s="3"/>
      <c r="J83" s="3">
        <v>1</v>
      </c>
      <c r="K83" s="3">
        <v>28.63</v>
      </c>
      <c r="L83" s="5"/>
      <c r="M83" s="3">
        <v>82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5"/>
      <c r="L84" s="5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1</v>
      </c>
      <c r="H89" s="3">
        <v>7</v>
      </c>
      <c r="I89" s="3"/>
      <c r="J89" s="3"/>
      <c r="K89" s="5">
        <v>22.86</v>
      </c>
      <c r="L89" s="5"/>
      <c r="M89" s="3">
        <v>54</v>
      </c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>
        <v>1</v>
      </c>
      <c r="F90" s="3">
        <v>1</v>
      </c>
      <c r="G90" s="3">
        <v>4</v>
      </c>
      <c r="H90" s="3">
        <v>6</v>
      </c>
      <c r="I90" s="3"/>
      <c r="J90" s="3"/>
      <c r="K90" s="3">
        <v>18.579999999999998</v>
      </c>
      <c r="L90" s="5"/>
      <c r="M90" s="3">
        <v>40</v>
      </c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>
        <v>1</v>
      </c>
      <c r="H91" s="3">
        <v>5</v>
      </c>
      <c r="I91" s="3"/>
      <c r="J91" s="3">
        <v>1</v>
      </c>
      <c r="K91" s="3">
        <v>22.46</v>
      </c>
      <c r="L91" s="5"/>
      <c r="M91" s="3">
        <v>100</v>
      </c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>
        <v>1</v>
      </c>
      <c r="H92" s="3">
        <v>5</v>
      </c>
      <c r="I92" s="3"/>
      <c r="J92" s="3"/>
      <c r="K92" s="3">
        <v>22.32</v>
      </c>
      <c r="L92" s="5"/>
      <c r="M92" s="3">
        <v>60</v>
      </c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>
        <v>1</v>
      </c>
      <c r="F94" s="3"/>
      <c r="G94" s="3">
        <v>4</v>
      </c>
      <c r="H94" s="3">
        <v>5</v>
      </c>
      <c r="I94" s="3"/>
      <c r="J94" s="3"/>
      <c r="K94" s="3">
        <v>19.66</v>
      </c>
      <c r="L94" s="5"/>
      <c r="M94" s="3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>
        <v>3</v>
      </c>
      <c r="G95" s="3">
        <v>4</v>
      </c>
      <c r="H95" s="3">
        <v>9</v>
      </c>
      <c r="I95" s="3"/>
      <c r="J95" s="3">
        <v>1</v>
      </c>
      <c r="K95" s="3">
        <v>22.31</v>
      </c>
      <c r="L95" s="5"/>
      <c r="M95" s="3">
        <v>56</v>
      </c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>
        <v>1</v>
      </c>
      <c r="E98" s="4"/>
      <c r="F98" s="3">
        <v>4</v>
      </c>
      <c r="G98" s="3">
        <v>3</v>
      </c>
      <c r="H98" s="3">
        <v>4</v>
      </c>
      <c r="I98" s="3"/>
      <c r="J98" s="3">
        <v>1</v>
      </c>
      <c r="K98" s="3">
        <v>20.100000000000001</v>
      </c>
      <c r="L98" s="5"/>
      <c r="M98" s="3">
        <v>68</v>
      </c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>
        <v>1</v>
      </c>
      <c r="F101" s="3">
        <v>2</v>
      </c>
      <c r="G101" s="3">
        <v>4</v>
      </c>
      <c r="H101" s="3">
        <v>3</v>
      </c>
      <c r="I101" s="3"/>
      <c r="J101" s="3">
        <v>1</v>
      </c>
      <c r="K101" s="3">
        <v>17.39</v>
      </c>
      <c r="L101" s="5"/>
      <c r="M101" s="3">
        <v>54</v>
      </c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/>
      <c r="G103" s="3">
        <v>4</v>
      </c>
      <c r="H103" s="3">
        <v>3</v>
      </c>
      <c r="I103" s="3"/>
      <c r="J103" s="3">
        <v>1</v>
      </c>
      <c r="K103" s="3">
        <v>20.48</v>
      </c>
      <c r="L103" s="5"/>
      <c r="M103" s="3"/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/>
      <c r="G105" s="3">
        <v>4</v>
      </c>
      <c r="H105" s="3">
        <v>4</v>
      </c>
      <c r="I105" s="3"/>
      <c r="J105" s="3"/>
      <c r="K105" s="3">
        <v>23.44</v>
      </c>
      <c r="L105" s="5"/>
      <c r="M105" s="3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2</v>
      </c>
      <c r="H106" s="3">
        <v>6</v>
      </c>
      <c r="I106" s="3"/>
      <c r="J106" s="3"/>
      <c r="K106" s="3">
        <v>16.96</v>
      </c>
      <c r="L106" s="5"/>
      <c r="M106" s="3">
        <v>50</v>
      </c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>
        <v>1</v>
      </c>
      <c r="F107" s="3">
        <v>2</v>
      </c>
      <c r="G107" s="3">
        <v>4</v>
      </c>
      <c r="H107" s="3"/>
      <c r="I107" s="3"/>
      <c r="J107" s="3"/>
      <c r="K107" s="3">
        <v>20.29</v>
      </c>
      <c r="L107" s="5"/>
      <c r="M107" s="3">
        <v>43</v>
      </c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/>
      <c r="H112" s="3">
        <v>7</v>
      </c>
      <c r="I112" s="3"/>
      <c r="J112" s="3"/>
      <c r="K112" s="3">
        <v>22.52</v>
      </c>
      <c r="L112" s="5"/>
      <c r="M112" s="3">
        <v>40</v>
      </c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>
        <v>1</v>
      </c>
      <c r="F114" s="3">
        <v>1</v>
      </c>
      <c r="G114" s="3">
        <v>4</v>
      </c>
      <c r="H114" s="3">
        <v>3</v>
      </c>
      <c r="I114" s="3"/>
      <c r="J114" s="3"/>
      <c r="K114" s="3">
        <v>18.57</v>
      </c>
      <c r="L114" s="5"/>
      <c r="M114" s="3">
        <v>16</v>
      </c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>
        <v>1</v>
      </c>
      <c r="F115" s="3">
        <v>2</v>
      </c>
      <c r="G115" s="3">
        <v>4</v>
      </c>
      <c r="H115" s="3">
        <v>7</v>
      </c>
      <c r="I115" s="3"/>
      <c r="J115" s="3">
        <v>1</v>
      </c>
      <c r="K115" s="3">
        <v>23.36</v>
      </c>
      <c r="L115" s="5"/>
      <c r="M115" s="3">
        <v>71</v>
      </c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>
        <v>2</v>
      </c>
      <c r="H116" s="3">
        <v>13</v>
      </c>
      <c r="I116" s="3"/>
      <c r="J116" s="3"/>
      <c r="K116" s="3">
        <v>26.18</v>
      </c>
      <c r="L116" s="5"/>
      <c r="M116" s="3">
        <v>115</v>
      </c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/>
      <c r="G119" s="3">
        <v>4</v>
      </c>
      <c r="H119" s="3">
        <v>4</v>
      </c>
      <c r="I119" s="3"/>
      <c r="J119" s="3"/>
      <c r="K119" s="3">
        <v>24.42</v>
      </c>
      <c r="L119" s="5"/>
      <c r="M119" s="3"/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>
        <v>1</v>
      </c>
      <c r="E120" s="4"/>
      <c r="F120" s="3">
        <v>4</v>
      </c>
      <c r="G120" s="3">
        <v>3</v>
      </c>
      <c r="H120" s="3">
        <v>3</v>
      </c>
      <c r="I120" s="3"/>
      <c r="J120" s="3">
        <v>1</v>
      </c>
      <c r="K120" s="3">
        <v>21.67</v>
      </c>
      <c r="L120" s="5"/>
      <c r="M120" s="3">
        <v>60</v>
      </c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>
        <v>1</v>
      </c>
      <c r="E122" s="4"/>
      <c r="F122" s="3">
        <v>4</v>
      </c>
      <c r="G122" s="3">
        <v>2</v>
      </c>
      <c r="H122" s="3">
        <v>5</v>
      </c>
      <c r="I122" s="3"/>
      <c r="J122" s="3"/>
      <c r="K122" s="3">
        <v>19.3</v>
      </c>
      <c r="L122" s="5"/>
      <c r="M122" s="3">
        <v>60</v>
      </c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>
        <v>9</v>
      </c>
      <c r="H123" s="3"/>
      <c r="I123" s="3"/>
      <c r="J123" s="3"/>
      <c r="K123" s="3">
        <v>24.14</v>
      </c>
      <c r="L123" s="5"/>
      <c r="M123" s="3">
        <v>40</v>
      </c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>
        <v>3</v>
      </c>
      <c r="G125" s="3">
        <v>4</v>
      </c>
      <c r="H125" s="3">
        <v>8</v>
      </c>
      <c r="I125" s="3"/>
      <c r="J125" s="3"/>
      <c r="K125" s="3">
        <v>18.510000000000002</v>
      </c>
      <c r="L125" s="5"/>
      <c r="M125" s="3">
        <v>40</v>
      </c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>
        <v>1</v>
      </c>
      <c r="H126" s="3">
        <v>11</v>
      </c>
      <c r="I126" s="3"/>
      <c r="J126" s="3">
        <v>1</v>
      </c>
      <c r="K126" s="3">
        <v>29.09</v>
      </c>
      <c r="L126" s="5"/>
      <c r="M126" s="3">
        <v>40</v>
      </c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>
        <v>9</v>
      </c>
      <c r="H127" s="3"/>
      <c r="I127" s="3"/>
      <c r="J127" s="3"/>
      <c r="K127" s="5">
        <v>23.03</v>
      </c>
      <c r="L127" s="5"/>
      <c r="M127" s="3">
        <v>56</v>
      </c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>
        <v>1</v>
      </c>
      <c r="H129" s="3">
        <v>8</v>
      </c>
      <c r="I129" s="3"/>
      <c r="J129" s="3">
        <v>1</v>
      </c>
      <c r="K129" s="3">
        <v>23.8</v>
      </c>
      <c r="L129" s="5"/>
      <c r="M129" s="3">
        <v>36</v>
      </c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>
        <v>1</v>
      </c>
      <c r="F131" s="3">
        <v>3</v>
      </c>
      <c r="G131" s="3">
        <v>4</v>
      </c>
      <c r="H131" s="3">
        <v>13</v>
      </c>
      <c r="I131" s="3"/>
      <c r="J131" s="3">
        <v>1</v>
      </c>
      <c r="K131" s="3">
        <v>26.95</v>
      </c>
      <c r="L131" s="5"/>
      <c r="M131" s="3">
        <v>32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>
        <v>1</v>
      </c>
      <c r="H134" s="3">
        <v>5</v>
      </c>
      <c r="I134" s="3"/>
      <c r="J134" s="3">
        <v>1</v>
      </c>
      <c r="K134" s="3">
        <v>20.96</v>
      </c>
      <c r="L134" s="5"/>
      <c r="M134" s="3">
        <v>72</v>
      </c>
      <c r="N134" s="1"/>
    </row>
    <row r="135" spans="1:14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>
        <v>1</v>
      </c>
      <c r="E136" s="4"/>
      <c r="F136" s="3">
        <v>4</v>
      </c>
      <c r="G136" s="3">
        <v>1</v>
      </c>
      <c r="H136" s="3"/>
      <c r="I136" s="3"/>
      <c r="J136" s="3"/>
      <c r="K136" s="3">
        <v>17.61</v>
      </c>
      <c r="L136" s="5"/>
      <c r="M136" s="3">
        <v>32</v>
      </c>
      <c r="N136" s="1"/>
    </row>
    <row r="137" spans="1:14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>
        <v>1</v>
      </c>
      <c r="E138" s="4"/>
      <c r="F138" s="3">
        <v>4</v>
      </c>
      <c r="G138" s="3">
        <v>1</v>
      </c>
      <c r="H138" s="3">
        <v>9</v>
      </c>
      <c r="I138" s="3"/>
      <c r="J138" s="3">
        <v>2</v>
      </c>
      <c r="K138" s="3">
        <v>23.67</v>
      </c>
      <c r="L138" s="5"/>
      <c r="M138" s="3">
        <v>100</v>
      </c>
      <c r="N138" s="1"/>
    </row>
    <row r="139" spans="1:14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/>
      <c r="H140" s="3">
        <v>3</v>
      </c>
      <c r="I140" s="3"/>
      <c r="J140" s="3">
        <v>1</v>
      </c>
      <c r="K140" s="3">
        <v>21.78</v>
      </c>
      <c r="L140" s="5"/>
      <c r="M140" s="3">
        <v>56</v>
      </c>
      <c r="N140" s="1"/>
    </row>
    <row r="141" spans="1:14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>
        <v>1</v>
      </c>
      <c r="F141" s="3">
        <v>1</v>
      </c>
      <c r="G141" s="3">
        <v>4</v>
      </c>
      <c r="H141" s="3">
        <v>5</v>
      </c>
      <c r="I141" s="3"/>
      <c r="J141" s="3"/>
      <c r="K141" s="3">
        <v>21.37</v>
      </c>
      <c r="L141" s="5"/>
      <c r="M141" s="3">
        <v>10</v>
      </c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>
        <v>1</v>
      </c>
      <c r="F142" s="3"/>
      <c r="G142" s="3">
        <v>4</v>
      </c>
      <c r="H142" s="3">
        <v>7</v>
      </c>
      <c r="I142" s="3"/>
      <c r="J142" s="3"/>
      <c r="K142" s="3">
        <v>24.15</v>
      </c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>
        <v>1</v>
      </c>
      <c r="H144" s="3">
        <v>6</v>
      </c>
      <c r="I144" s="3"/>
      <c r="J144" s="3"/>
      <c r="K144" s="3">
        <v>20.89</v>
      </c>
      <c r="L144" s="5"/>
      <c r="M144" s="3">
        <v>40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>
        <v>1</v>
      </c>
      <c r="F145" s="3">
        <v>2</v>
      </c>
      <c r="G145" s="3">
        <v>4</v>
      </c>
      <c r="H145" s="3">
        <v>11</v>
      </c>
      <c r="I145" s="3"/>
      <c r="J145" s="3">
        <v>1</v>
      </c>
      <c r="K145" s="3">
        <v>27.06</v>
      </c>
      <c r="L145" s="5"/>
      <c r="M145" s="3">
        <v>40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>
        <v>3</v>
      </c>
      <c r="G147" s="3">
        <v>4</v>
      </c>
      <c r="H147" s="3">
        <v>8</v>
      </c>
      <c r="I147" s="3"/>
      <c r="J147" s="3"/>
      <c r="K147" s="3">
        <v>19.91</v>
      </c>
      <c r="L147" s="5"/>
      <c r="M147" s="3">
        <v>88</v>
      </c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>
        <v>2</v>
      </c>
      <c r="H148" s="3">
        <v>7</v>
      </c>
      <c r="I148" s="3"/>
      <c r="J148" s="3"/>
      <c r="K148" s="3">
        <v>24.12</v>
      </c>
      <c r="L148" s="5"/>
      <c r="M148" s="3">
        <v>76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>
        <v>2</v>
      </c>
      <c r="H149" s="3">
        <v>6</v>
      </c>
      <c r="I149" s="3"/>
      <c r="J149" s="3"/>
      <c r="K149" s="3">
        <v>21.12</v>
      </c>
      <c r="L149" s="5"/>
      <c r="M149" s="3">
        <v>40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/>
      <c r="H150" s="3">
        <v>9</v>
      </c>
      <c r="I150" s="3"/>
      <c r="J150" s="3">
        <v>1</v>
      </c>
      <c r="K150" s="3">
        <v>27.83</v>
      </c>
      <c r="L150" s="5"/>
      <c r="M150" s="3">
        <v>130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>
        <v>1</v>
      </c>
      <c r="E151" s="4"/>
      <c r="F151" s="3">
        <v>4</v>
      </c>
      <c r="G151" s="3"/>
      <c r="H151" s="3">
        <v>8</v>
      </c>
      <c r="I151" s="3"/>
      <c r="J151" s="3">
        <v>2</v>
      </c>
      <c r="K151" s="3">
        <v>28.63</v>
      </c>
      <c r="L151" s="5"/>
      <c r="M151" s="3">
        <v>62</v>
      </c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>
        <v>1</v>
      </c>
      <c r="E159" s="4"/>
      <c r="F159" s="3">
        <v>4</v>
      </c>
      <c r="G159" s="3">
        <v>1</v>
      </c>
      <c r="H159" s="3">
        <v>5</v>
      </c>
      <c r="I159" s="3"/>
      <c r="J159" s="3"/>
      <c r="K159" s="3">
        <v>20.69</v>
      </c>
      <c r="L159" s="5"/>
      <c r="M159" s="3">
        <v>56</v>
      </c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1</v>
      </c>
      <c r="H160" s="3">
        <v>10</v>
      </c>
      <c r="I160" s="3"/>
      <c r="J160" s="3"/>
      <c r="K160" s="3">
        <v>23.55</v>
      </c>
      <c r="L160" s="5"/>
      <c r="M160" s="3">
        <v>40</v>
      </c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>
        <v>1</v>
      </c>
      <c r="F165" s="3">
        <v>1</v>
      </c>
      <c r="G165" s="3">
        <v>4</v>
      </c>
      <c r="H165" s="3">
        <v>4</v>
      </c>
      <c r="I165" s="3"/>
      <c r="J165" s="3">
        <v>1</v>
      </c>
      <c r="K165" s="3">
        <v>22.78</v>
      </c>
      <c r="L165" s="5"/>
      <c r="M165" s="3">
        <v>40</v>
      </c>
      <c r="N165" s="1"/>
    </row>
    <row r="166" spans="1:14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>
        <v>1</v>
      </c>
      <c r="F166" s="3">
        <v>1</v>
      </c>
      <c r="G166" s="3">
        <v>4</v>
      </c>
      <c r="H166" s="3">
        <v>3</v>
      </c>
      <c r="I166" s="3"/>
      <c r="J166" s="3"/>
      <c r="K166" s="3">
        <v>18.32</v>
      </c>
      <c r="L166" s="5"/>
      <c r="M166" s="3">
        <v>40</v>
      </c>
      <c r="N166" s="1"/>
    </row>
    <row r="167" spans="1:14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123">
        <v>1</v>
      </c>
      <c r="F167" s="3">
        <v>1</v>
      </c>
      <c r="G167" s="3">
        <v>4</v>
      </c>
      <c r="H167" s="3">
        <v>4</v>
      </c>
      <c r="I167" s="3"/>
      <c r="J167" s="3"/>
      <c r="K167" s="3">
        <v>16.77</v>
      </c>
      <c r="L167" s="5"/>
      <c r="M167" s="3">
        <v>8</v>
      </c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>
        <v>1</v>
      </c>
      <c r="E170" s="4"/>
      <c r="F170" s="3">
        <v>4</v>
      </c>
      <c r="G170" s="3">
        <v>2</v>
      </c>
      <c r="H170" s="3">
        <v>5</v>
      </c>
      <c r="I170" s="3"/>
      <c r="J170" s="3"/>
      <c r="K170" s="3">
        <v>22.09</v>
      </c>
      <c r="L170" s="5"/>
      <c r="M170" s="3">
        <v>57</v>
      </c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/>
      <c r="G174" s="3">
        <v>4</v>
      </c>
      <c r="H174" s="3">
        <v>1</v>
      </c>
      <c r="I174" s="3"/>
      <c r="J174" s="3"/>
      <c r="K174" s="3">
        <v>19.420000000000002</v>
      </c>
      <c r="L174" s="5"/>
      <c r="M174" s="3"/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>
        <v>2</v>
      </c>
      <c r="G180" s="3">
        <v>4</v>
      </c>
      <c r="H180" s="3">
        <v>4</v>
      </c>
      <c r="I180" s="3"/>
      <c r="J180" s="3"/>
      <c r="K180" s="3">
        <v>21.83</v>
      </c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>
        <v>1</v>
      </c>
      <c r="F185" s="3">
        <v>1</v>
      </c>
      <c r="G185" s="3">
        <v>4</v>
      </c>
      <c r="H185" s="3">
        <v>4</v>
      </c>
      <c r="I185" s="3"/>
      <c r="J185" s="3"/>
      <c r="K185" s="3">
        <v>22.36</v>
      </c>
      <c r="L185" s="5"/>
      <c r="M185" s="3">
        <v>41</v>
      </c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123">
        <v>1</v>
      </c>
      <c r="F190" s="3">
        <v>2</v>
      </c>
      <c r="G190" s="3">
        <v>4</v>
      </c>
      <c r="H190" s="3">
        <v>2</v>
      </c>
      <c r="I190" s="3"/>
      <c r="J190" s="3"/>
      <c r="K190" s="3">
        <v>18.23</v>
      </c>
      <c r="L190" s="5"/>
      <c r="M190" s="3">
        <v>40</v>
      </c>
      <c r="N190" s="1"/>
    </row>
    <row r="191" spans="1:14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>
        <v>1</v>
      </c>
      <c r="E191" s="123"/>
      <c r="F191" s="3">
        <v>4</v>
      </c>
      <c r="G191" s="3">
        <v>3</v>
      </c>
      <c r="H191" s="3">
        <v>5</v>
      </c>
      <c r="I191" s="3"/>
      <c r="J191" s="3">
        <v>1</v>
      </c>
      <c r="K191" s="3">
        <v>18.13</v>
      </c>
      <c r="L191" s="5"/>
      <c r="M191" s="3">
        <v>48</v>
      </c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>
        <v>1</v>
      </c>
      <c r="E192" s="4"/>
      <c r="F192" s="3">
        <v>4</v>
      </c>
      <c r="G192" s="3"/>
      <c r="H192" s="3">
        <v>7</v>
      </c>
      <c r="I192" s="3"/>
      <c r="J192" s="3">
        <v>1</v>
      </c>
      <c r="K192" s="3">
        <v>23.86</v>
      </c>
      <c r="L192" s="5"/>
      <c r="M192" s="3">
        <v>47</v>
      </c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/>
      <c r="G193" s="3">
        <v>4</v>
      </c>
      <c r="H193" s="3">
        <v>2</v>
      </c>
      <c r="I193" s="3"/>
      <c r="J193" s="3"/>
      <c r="K193" s="3">
        <v>17.670000000000002</v>
      </c>
      <c r="L193" s="5"/>
      <c r="M193" s="3"/>
      <c r="N193" s="1"/>
    </row>
    <row r="194" spans="1:14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>
        <v>1</v>
      </c>
      <c r="E194" s="4"/>
      <c r="F194" s="3">
        <v>4</v>
      </c>
      <c r="G194" s="3">
        <v>3</v>
      </c>
      <c r="H194" s="3">
        <v>15</v>
      </c>
      <c r="I194" s="3"/>
      <c r="J194" s="3"/>
      <c r="K194" s="3">
        <v>24.75</v>
      </c>
      <c r="L194" s="5"/>
      <c r="M194" s="3">
        <v>40</v>
      </c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2</v>
      </c>
      <c r="I197" s="3"/>
      <c r="J197" s="3"/>
      <c r="K197" s="3">
        <v>19.95</v>
      </c>
      <c r="L197" s="5"/>
      <c r="M197" s="3">
        <v>55</v>
      </c>
      <c r="N197" s="1"/>
    </row>
    <row r="198" spans="1:14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>
        <v>1</v>
      </c>
      <c r="F198" s="3">
        <v>2</v>
      </c>
      <c r="G198" s="3">
        <v>4</v>
      </c>
      <c r="H198" s="3">
        <v>9</v>
      </c>
      <c r="I198" s="3"/>
      <c r="J198" s="3"/>
      <c r="K198" s="5">
        <v>20.7</v>
      </c>
      <c r="L198" s="5"/>
      <c r="M198" s="3">
        <v>152</v>
      </c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>
        <v>1</v>
      </c>
      <c r="F199" s="3"/>
      <c r="G199" s="3">
        <v>4</v>
      </c>
      <c r="H199" s="3">
        <v>5</v>
      </c>
      <c r="I199" s="3"/>
      <c r="J199" s="3"/>
      <c r="K199" s="3">
        <v>21.19</v>
      </c>
      <c r="L199" s="5"/>
      <c r="M199" s="3"/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>
        <v>1</v>
      </c>
      <c r="F200" s="3">
        <v>1</v>
      </c>
      <c r="G200" s="3">
        <v>4</v>
      </c>
      <c r="H200" s="3">
        <v>5</v>
      </c>
      <c r="I200" s="3"/>
      <c r="J200" s="3">
        <v>1</v>
      </c>
      <c r="K200" s="3">
        <v>24.87</v>
      </c>
      <c r="L200" s="5"/>
      <c r="M200" s="3">
        <v>20</v>
      </c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>
        <v>1</v>
      </c>
      <c r="E202" s="4"/>
      <c r="F202" s="3">
        <v>4</v>
      </c>
      <c r="G202" s="3">
        <v>12</v>
      </c>
      <c r="H202" s="3"/>
      <c r="I202" s="3"/>
      <c r="J202" s="3"/>
      <c r="K202" s="3">
        <v>26.03</v>
      </c>
      <c r="L202" s="5"/>
      <c r="M202" s="3">
        <v>148</v>
      </c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>
        <v>1</v>
      </c>
      <c r="E203" s="4"/>
      <c r="F203" s="3">
        <v>4</v>
      </c>
      <c r="G203" s="3">
        <v>1</v>
      </c>
      <c r="H203" s="3">
        <v>4</v>
      </c>
      <c r="I203" s="3"/>
      <c r="J203" s="3"/>
      <c r="K203" s="3">
        <v>22.48</v>
      </c>
      <c r="L203" s="5"/>
      <c r="M203" s="3">
        <v>125</v>
      </c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>
        <v>1</v>
      </c>
      <c r="F204" s="3">
        <v>1</v>
      </c>
      <c r="G204" s="3">
        <v>4</v>
      </c>
      <c r="H204" s="3">
        <v>4</v>
      </c>
      <c r="I204" s="3"/>
      <c r="J204" s="3"/>
      <c r="K204" s="3">
        <v>18.47</v>
      </c>
      <c r="L204" s="5"/>
      <c r="M204" s="3">
        <v>40</v>
      </c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>
        <v>1</v>
      </c>
      <c r="E205" s="4"/>
      <c r="F205" s="3">
        <v>4</v>
      </c>
      <c r="G205" s="3">
        <v>1</v>
      </c>
      <c r="H205" s="3">
        <v>6</v>
      </c>
      <c r="I205" s="3"/>
      <c r="J205" s="3">
        <v>1</v>
      </c>
      <c r="K205" s="3">
        <v>18.97</v>
      </c>
      <c r="L205" s="5"/>
      <c r="M205" s="3">
        <v>42</v>
      </c>
      <c r="N205" s="1"/>
    </row>
    <row r="206" spans="1:14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>
        <v>1</v>
      </c>
      <c r="F206" s="3"/>
      <c r="G206" s="3">
        <v>4</v>
      </c>
      <c r="H206" s="3">
        <v>2</v>
      </c>
      <c r="I206" s="3"/>
      <c r="J206" s="3"/>
      <c r="K206" s="5">
        <v>17.600000000000001</v>
      </c>
      <c r="L206" s="5"/>
      <c r="M206" s="3"/>
      <c r="N206" s="1"/>
    </row>
    <row r="207" spans="1:14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>
        <v>1</v>
      </c>
      <c r="F207" s="3">
        <v>1</v>
      </c>
      <c r="G207" s="3">
        <v>4</v>
      </c>
      <c r="H207" s="3">
        <v>8</v>
      </c>
      <c r="I207" s="3"/>
      <c r="J207" s="3"/>
      <c r="K207" s="3">
        <v>25.18</v>
      </c>
      <c r="L207" s="5"/>
      <c r="M207" s="3">
        <v>114</v>
      </c>
    </row>
    <row r="208" spans="1:14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>
        <v>1</v>
      </c>
      <c r="F208" s="3">
        <v>2</v>
      </c>
      <c r="G208" s="3">
        <v>4</v>
      </c>
      <c r="H208" s="3">
        <v>6</v>
      </c>
      <c r="I208" s="3"/>
      <c r="J208" s="3"/>
      <c r="K208" s="3">
        <v>16.79</v>
      </c>
      <c r="L208" s="5"/>
      <c r="M208" s="3">
        <v>60</v>
      </c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>
        <v>1</v>
      </c>
      <c r="E209" s="4"/>
      <c r="F209" s="3">
        <v>4</v>
      </c>
      <c r="G209" s="3">
        <v>1</v>
      </c>
      <c r="H209" s="3">
        <v>5</v>
      </c>
      <c r="I209" s="3"/>
      <c r="J209" s="3"/>
      <c r="K209" s="3">
        <v>21.56</v>
      </c>
      <c r="L209" s="5"/>
      <c r="M209" s="3">
        <v>47</v>
      </c>
    </row>
    <row r="210" spans="1:13" hidden="1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>
        <v>1</v>
      </c>
      <c r="F210" s="3">
        <v>1</v>
      </c>
      <c r="G210" s="3">
        <v>4</v>
      </c>
      <c r="H210" s="3">
        <v>1</v>
      </c>
      <c r="I210" s="3"/>
      <c r="J210" s="3"/>
      <c r="K210" s="3">
        <v>20.45</v>
      </c>
      <c r="L210" s="5"/>
      <c r="M210" s="3">
        <v>43</v>
      </c>
    </row>
    <row r="211" spans="1:13" hidden="1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>
        <v>1</v>
      </c>
      <c r="F211" s="3">
        <v>1</v>
      </c>
      <c r="G211" s="3">
        <v>4</v>
      </c>
      <c r="H211" s="3">
        <v>1</v>
      </c>
      <c r="I211" s="3"/>
      <c r="J211" s="3"/>
      <c r="K211" s="3">
        <v>15.24</v>
      </c>
      <c r="L211" s="5"/>
      <c r="M211" s="3">
        <v>28</v>
      </c>
    </row>
    <row r="212" spans="1:13" hidden="1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123">
        <v>1</v>
      </c>
      <c r="F212" s="3"/>
      <c r="G212" s="3">
        <v>4</v>
      </c>
      <c r="H212" s="3">
        <v>4</v>
      </c>
      <c r="I212" s="3"/>
      <c r="J212" s="3"/>
      <c r="K212" s="3">
        <v>19.010000000000002</v>
      </c>
      <c r="L212" s="5"/>
      <c r="M212" s="3"/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>
        <v>1</v>
      </c>
      <c r="E215" s="4"/>
      <c r="F215" s="3">
        <v>4</v>
      </c>
      <c r="G215" s="3">
        <v>2</v>
      </c>
      <c r="H215" s="3">
        <v>9</v>
      </c>
      <c r="I215" s="3"/>
      <c r="J215" s="3"/>
      <c r="K215" s="3">
        <v>17.399999999999999</v>
      </c>
      <c r="L215" s="5"/>
      <c r="M215" s="3">
        <v>116</v>
      </c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 hidden="1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 hidden="1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 hidden="1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 hidden="1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 hidden="1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>
        <v>1</v>
      </c>
      <c r="F228" s="3">
        <v>2</v>
      </c>
      <c r="G228" s="3">
        <v>4</v>
      </c>
      <c r="H228" s="3">
        <v>9</v>
      </c>
      <c r="I228" s="3"/>
      <c r="J228" s="3"/>
      <c r="K228" s="3">
        <v>23.21</v>
      </c>
      <c r="L228" s="5"/>
      <c r="M228" s="3">
        <v>76</v>
      </c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>
        <v>1</v>
      </c>
      <c r="F229" s="3">
        <v>2</v>
      </c>
      <c r="G229" s="3">
        <v>4</v>
      </c>
      <c r="H229" s="3">
        <v>8</v>
      </c>
      <c r="I229" s="3"/>
      <c r="J229" s="3"/>
      <c r="K229" s="3">
        <v>18.170000000000002</v>
      </c>
      <c r="L229" s="5"/>
      <c r="M229" s="3">
        <v>10</v>
      </c>
    </row>
    <row r="230" spans="1:13" hidden="1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 hidden="1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 hidden="1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 hidden="1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 hidden="1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 hidden="1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 hidden="1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 hidden="1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 hidden="1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 hidden="1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 hidden="1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 hidden="1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 hidden="1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 hidden="1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 hidden="1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 hidden="1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 hidden="1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 hidden="1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 hidden="1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 hidden="1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 hidden="1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 hidden="1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 hidden="1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 hidden="1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 hidden="1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 hidden="1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 hidden="1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 hidden="1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 hidden="1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 hidden="1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 hidden="1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 hidden="1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C6F78B41-2F93-4312-AC0F-AB2D50E84D86}">
    <filterColumn colId="0">
      <filters>
        <filter val="Wykin"/>
      </filters>
    </filterColumn>
  </autoFilter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719B1-84C7-470A-B8D9-71A30F4AAFCF}">
  <sheetPr codeName="Sheet11"/>
  <dimension ref="A1:N303"/>
  <sheetViews>
    <sheetView workbookViewId="0">
      <pane ySplit="3" topLeftCell="A4" activePane="bottomLeft" state="frozen"/>
      <selection pane="bottomLeft" activeCell="A3" sqref="A3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3</v>
      </c>
      <c r="I4" s="3"/>
      <c r="J4" s="3"/>
      <c r="K4" s="3">
        <v>20.64</v>
      </c>
      <c r="L4" s="5"/>
      <c r="M4" s="3">
        <v>8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/>
      <c r="H5" s="3">
        <v>7</v>
      </c>
      <c r="I5" s="3"/>
      <c r="J5" s="3"/>
      <c r="K5" s="3">
        <v>21.32</v>
      </c>
      <c r="L5" s="5"/>
      <c r="M5" s="3">
        <v>40</v>
      </c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3</v>
      </c>
      <c r="G6" s="3">
        <v>4</v>
      </c>
      <c r="H6" s="3">
        <v>3</v>
      </c>
      <c r="I6" s="3"/>
      <c r="J6" s="3">
        <v>1</v>
      </c>
      <c r="K6" s="5">
        <v>15.4</v>
      </c>
      <c r="L6" s="5"/>
      <c r="M6" s="3">
        <v>16</v>
      </c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2</v>
      </c>
      <c r="H8" s="3">
        <v>4</v>
      </c>
      <c r="I8" s="3"/>
      <c r="J8" s="3"/>
      <c r="K8" s="3">
        <v>18.87</v>
      </c>
      <c r="L8" s="5"/>
      <c r="M8" s="3">
        <v>56</v>
      </c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2</v>
      </c>
      <c r="H9" s="3">
        <v>9</v>
      </c>
      <c r="I9" s="3"/>
      <c r="J9" s="3">
        <v>1</v>
      </c>
      <c r="K9" s="3">
        <v>25.66</v>
      </c>
      <c r="L9" s="5"/>
      <c r="M9" s="3">
        <v>76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>
        <v>2</v>
      </c>
      <c r="H10" s="3">
        <v>11</v>
      </c>
      <c r="I10" s="3"/>
      <c r="J10" s="3"/>
      <c r="K10" s="3">
        <v>21.05</v>
      </c>
      <c r="L10" s="5"/>
      <c r="M10" s="3">
        <v>40</v>
      </c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>
        <v>1</v>
      </c>
      <c r="F11" s="3">
        <v>2</v>
      </c>
      <c r="G11" s="3">
        <v>4</v>
      </c>
      <c r="H11" s="3">
        <v>8</v>
      </c>
      <c r="I11" s="3"/>
      <c r="J11" s="3"/>
      <c r="K11" s="3">
        <v>20.64</v>
      </c>
      <c r="L11" s="5"/>
      <c r="M11" s="3">
        <v>43</v>
      </c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24">
        <v>1</v>
      </c>
      <c r="F13" s="17"/>
      <c r="G13" s="17">
        <v>4</v>
      </c>
      <c r="H13" s="17">
        <v>5</v>
      </c>
      <c r="I13" s="1"/>
      <c r="J13" s="17"/>
      <c r="K13" s="17">
        <v>17.53</v>
      </c>
      <c r="L13" s="1"/>
      <c r="M13" s="17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/>
      <c r="G15" s="3">
        <v>4</v>
      </c>
      <c r="H15" s="3">
        <v>2</v>
      </c>
      <c r="I15" s="3"/>
      <c r="J15" s="3"/>
      <c r="K15" s="3">
        <v>12.16</v>
      </c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/>
      <c r="G16" s="3">
        <v>4</v>
      </c>
      <c r="H16" s="3">
        <v>1</v>
      </c>
      <c r="I16" s="3"/>
      <c r="J16" s="3"/>
      <c r="K16" s="3">
        <v>11.98</v>
      </c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2</v>
      </c>
      <c r="G17" s="3">
        <v>4</v>
      </c>
      <c r="H17" s="3">
        <v>5</v>
      </c>
      <c r="I17" s="3"/>
      <c r="J17" s="3"/>
      <c r="K17" s="3">
        <v>23.91</v>
      </c>
      <c r="L17" s="3"/>
      <c r="M17" s="3">
        <v>92</v>
      </c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/>
      <c r="G18" s="3">
        <v>4</v>
      </c>
      <c r="H18" s="3">
        <v>1</v>
      </c>
      <c r="I18" s="3"/>
      <c r="J18" s="3"/>
      <c r="K18" s="3">
        <v>11.91</v>
      </c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>
        <v>1</v>
      </c>
      <c r="F22" s="3">
        <v>2</v>
      </c>
      <c r="G22" s="3">
        <v>4</v>
      </c>
      <c r="H22" s="3">
        <v>8</v>
      </c>
      <c r="I22" s="3"/>
      <c r="J22" s="3"/>
      <c r="K22" s="3">
        <v>19.27</v>
      </c>
      <c r="L22" s="5"/>
      <c r="M22" s="3">
        <v>40</v>
      </c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1</v>
      </c>
      <c r="G23" s="3">
        <v>4</v>
      </c>
      <c r="H23" s="3">
        <v>3</v>
      </c>
      <c r="I23" s="3"/>
      <c r="J23" s="3"/>
      <c r="K23" s="3">
        <v>19.02</v>
      </c>
      <c r="L23" s="5"/>
      <c r="M23" s="3">
        <v>37</v>
      </c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>
        <v>1</v>
      </c>
      <c r="F24" s="3"/>
      <c r="G24" s="3">
        <v>4</v>
      </c>
      <c r="H24" s="3">
        <v>2</v>
      </c>
      <c r="I24" s="3"/>
      <c r="J24" s="3">
        <v>1</v>
      </c>
      <c r="K24" s="3">
        <v>19.899999999999999</v>
      </c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>
        <v>1</v>
      </c>
      <c r="F25" s="3"/>
      <c r="G25" s="3">
        <v>4</v>
      </c>
      <c r="H25" s="3">
        <v>6</v>
      </c>
      <c r="I25" s="3"/>
      <c r="J25" s="3"/>
      <c r="K25" s="3">
        <v>21.05</v>
      </c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>
        <v>1</v>
      </c>
      <c r="H30" s="3">
        <v>8</v>
      </c>
      <c r="I30" s="3"/>
      <c r="J30" s="3">
        <v>1</v>
      </c>
      <c r="K30" s="5">
        <v>23.1</v>
      </c>
      <c r="L30" s="5"/>
      <c r="M30" s="3">
        <v>74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3</v>
      </c>
      <c r="H31" s="3">
        <v>15</v>
      </c>
      <c r="I31" s="3"/>
      <c r="J31" s="3"/>
      <c r="K31" s="3">
        <v>24.93</v>
      </c>
      <c r="L31" s="5"/>
      <c r="M31" s="3">
        <v>107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>
        <v>1</v>
      </c>
      <c r="F33" s="3">
        <v>2</v>
      </c>
      <c r="G33" s="3">
        <v>4</v>
      </c>
      <c r="H33" s="3">
        <v>4</v>
      </c>
      <c r="I33" s="3"/>
      <c r="J33" s="3"/>
      <c r="K33" s="3">
        <v>19.28</v>
      </c>
      <c r="L33" s="5"/>
      <c r="M33" s="3">
        <v>40</v>
      </c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1</v>
      </c>
      <c r="H35" s="3">
        <v>8</v>
      </c>
      <c r="I35" s="3"/>
      <c r="J35" s="3"/>
      <c r="K35" s="5">
        <v>21.8</v>
      </c>
      <c r="L35" s="5"/>
      <c r="M35" s="3">
        <v>87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3</v>
      </c>
      <c r="H36" s="3">
        <v>11</v>
      </c>
      <c r="I36" s="3"/>
      <c r="J36" s="3"/>
      <c r="K36" s="5">
        <v>23.14</v>
      </c>
      <c r="L36" s="5"/>
      <c r="M36" s="3">
        <v>56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6</v>
      </c>
      <c r="I38" s="3"/>
      <c r="J38" s="3"/>
      <c r="K38" s="3">
        <v>22.77</v>
      </c>
      <c r="L38" s="5"/>
      <c r="M38" s="3">
        <v>40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2</v>
      </c>
      <c r="H40" s="3">
        <v>4</v>
      </c>
      <c r="I40" s="3"/>
      <c r="J40" s="3">
        <v>1</v>
      </c>
      <c r="K40" s="3">
        <v>21.01</v>
      </c>
      <c r="L40" s="5"/>
      <c r="M40" s="3">
        <v>36</v>
      </c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>
        <v>1</v>
      </c>
      <c r="E42" s="4"/>
      <c r="F42" s="3">
        <v>4</v>
      </c>
      <c r="G42" s="3">
        <v>2</v>
      </c>
      <c r="H42" s="3">
        <v>6</v>
      </c>
      <c r="I42" s="3"/>
      <c r="J42" s="3"/>
      <c r="K42" s="3">
        <v>20.149999999999999</v>
      </c>
      <c r="L42" s="5"/>
      <c r="M42" s="3">
        <v>63</v>
      </c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>
        <v>2</v>
      </c>
      <c r="G43" s="3">
        <v>4</v>
      </c>
      <c r="H43" s="3">
        <v>9</v>
      </c>
      <c r="I43" s="3"/>
      <c r="J43" s="3"/>
      <c r="K43" s="3">
        <v>20.73</v>
      </c>
      <c r="L43" s="5"/>
      <c r="M43" s="3">
        <v>6</v>
      </c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>
        <v>1</v>
      </c>
      <c r="E44" s="4"/>
      <c r="F44" s="3">
        <v>4</v>
      </c>
      <c r="G44" s="3"/>
      <c r="H44" s="3">
        <v>7</v>
      </c>
      <c r="I44" s="3"/>
      <c r="J44" s="3"/>
      <c r="K44" s="3">
        <v>22.52</v>
      </c>
      <c r="L44" s="5"/>
      <c r="M44" s="3">
        <v>40</v>
      </c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/>
      <c r="G45" s="3">
        <v>4</v>
      </c>
      <c r="H45" s="3">
        <v>3</v>
      </c>
      <c r="I45" s="3"/>
      <c r="J45" s="3"/>
      <c r="K45" s="3">
        <v>21.21</v>
      </c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>
        <v>1</v>
      </c>
      <c r="F48" s="3"/>
      <c r="G48" s="3">
        <v>4</v>
      </c>
      <c r="H48" s="3">
        <v>4</v>
      </c>
      <c r="I48" s="3"/>
      <c r="J48" s="3">
        <v>1</v>
      </c>
      <c r="K48" s="3">
        <v>23.03</v>
      </c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5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/>
      <c r="G50" s="3">
        <v>4</v>
      </c>
      <c r="H50" s="3">
        <v>1</v>
      </c>
      <c r="I50" s="3"/>
      <c r="J50" s="3"/>
      <c r="K50" s="3">
        <v>15.53</v>
      </c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5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/>
      <c r="H54" s="3">
        <v>8</v>
      </c>
      <c r="I54" s="3"/>
      <c r="J54" s="3"/>
      <c r="K54" s="3">
        <v>26.03</v>
      </c>
      <c r="L54" s="5"/>
      <c r="M54" s="3">
        <v>167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/>
      <c r="G55" s="3">
        <v>4</v>
      </c>
      <c r="H55" s="3">
        <v>7</v>
      </c>
      <c r="I55" s="3"/>
      <c r="J55" s="3"/>
      <c r="K55" s="3">
        <v>23.58</v>
      </c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>
        <v>1</v>
      </c>
      <c r="E56" s="4"/>
      <c r="F56" s="3">
        <v>4</v>
      </c>
      <c r="G56" s="3">
        <v>3</v>
      </c>
      <c r="H56" s="3">
        <v>17</v>
      </c>
      <c r="I56" s="3"/>
      <c r="J56" s="3"/>
      <c r="K56" s="3">
        <v>25.59</v>
      </c>
      <c r="L56" s="5"/>
      <c r="M56" s="3">
        <v>58</v>
      </c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6</v>
      </c>
      <c r="I57" s="3"/>
      <c r="J57" s="3">
        <v>1</v>
      </c>
      <c r="K57" s="3">
        <v>25.42</v>
      </c>
      <c r="L57" s="5"/>
      <c r="M57" s="3">
        <v>100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>
        <v>1</v>
      </c>
      <c r="E68" s="4"/>
      <c r="F68" s="3">
        <v>4</v>
      </c>
      <c r="G68" s="3">
        <v>1</v>
      </c>
      <c r="H68" s="3">
        <v>7</v>
      </c>
      <c r="I68" s="3"/>
      <c r="J68" s="3"/>
      <c r="K68" s="3">
        <v>25.26</v>
      </c>
      <c r="L68" s="5"/>
      <c r="M68" s="3">
        <v>110</v>
      </c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2</v>
      </c>
      <c r="G69" s="3">
        <v>4</v>
      </c>
      <c r="H69" s="3">
        <v>6</v>
      </c>
      <c r="I69" s="3"/>
      <c r="J69" s="3">
        <v>1</v>
      </c>
      <c r="K69" s="3">
        <v>18.809999999999999</v>
      </c>
      <c r="L69" s="5"/>
      <c r="M69" s="3">
        <v>32</v>
      </c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>
        <v>1</v>
      </c>
      <c r="G71" s="3">
        <v>4</v>
      </c>
      <c r="H71" s="3">
        <v>6</v>
      </c>
      <c r="I71" s="3"/>
      <c r="J71" s="3">
        <v>1</v>
      </c>
      <c r="K71" s="3">
        <v>19.64</v>
      </c>
      <c r="L71" s="5"/>
      <c r="M71" s="3">
        <v>20</v>
      </c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>
        <v>1</v>
      </c>
      <c r="E73" s="4"/>
      <c r="F73" s="3">
        <v>4</v>
      </c>
      <c r="G73" s="3">
        <v>1</v>
      </c>
      <c r="H73" s="3">
        <v>8</v>
      </c>
      <c r="I73" s="3"/>
      <c r="J73" s="3"/>
      <c r="K73" s="3">
        <v>23.15</v>
      </c>
      <c r="L73" s="5"/>
      <c r="M73" s="3">
        <v>20</v>
      </c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/>
      <c r="G74" s="3">
        <v>4</v>
      </c>
      <c r="H74" s="3">
        <v>6</v>
      </c>
      <c r="I74" s="3"/>
      <c r="J74" s="3"/>
      <c r="K74" s="3">
        <v>19.39</v>
      </c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>
        <v>3</v>
      </c>
      <c r="G75" s="3">
        <v>4</v>
      </c>
      <c r="H75" s="3">
        <v>8</v>
      </c>
      <c r="I75" s="3"/>
      <c r="J75" s="3"/>
      <c r="K75" s="3">
        <v>22.24</v>
      </c>
      <c r="L75" s="5"/>
      <c r="M75" s="3">
        <v>32</v>
      </c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>
        <v>1</v>
      </c>
      <c r="E76" s="4"/>
      <c r="F76" s="3">
        <v>4</v>
      </c>
      <c r="G76" s="3"/>
      <c r="H76" s="3">
        <v>5</v>
      </c>
      <c r="I76" s="3"/>
      <c r="J76" s="3"/>
      <c r="K76" s="3">
        <v>21.55</v>
      </c>
      <c r="L76" s="5"/>
      <c r="M76" s="3">
        <v>40</v>
      </c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/>
      <c r="H78" s="3">
        <v>6</v>
      </c>
      <c r="I78" s="3"/>
      <c r="J78" s="3">
        <v>2</v>
      </c>
      <c r="K78" s="5">
        <v>23.3</v>
      </c>
      <c r="L78" s="5"/>
      <c r="M78" s="3">
        <v>100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/>
      <c r="H79" s="3">
        <v>6</v>
      </c>
      <c r="I79" s="3"/>
      <c r="J79" s="3"/>
      <c r="K79" s="3">
        <v>22.77</v>
      </c>
      <c r="L79" s="5"/>
      <c r="M79" s="3">
        <v>50</v>
      </c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/>
      <c r="H80" s="3">
        <v>5</v>
      </c>
      <c r="I80" s="3"/>
      <c r="J80" s="3">
        <v>2</v>
      </c>
      <c r="K80" s="3">
        <v>27.83</v>
      </c>
      <c r="L80" s="5"/>
      <c r="M80" s="3">
        <v>95</v>
      </c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4</v>
      </c>
      <c r="I81" s="3"/>
      <c r="J81" s="3">
        <v>1</v>
      </c>
      <c r="K81" s="3">
        <v>27.45</v>
      </c>
      <c r="L81" s="5"/>
      <c r="M81" s="3">
        <v>84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5</v>
      </c>
      <c r="I83" s="3"/>
      <c r="J83" s="3"/>
      <c r="K83" s="3">
        <v>25.05</v>
      </c>
      <c r="L83" s="5"/>
      <c r="M83" s="3">
        <v>60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>
        <v>2</v>
      </c>
      <c r="H86" s="3">
        <v>7</v>
      </c>
      <c r="I86" s="3"/>
      <c r="J86" s="3"/>
      <c r="K86" s="3">
        <v>22.25</v>
      </c>
      <c r="L86" s="5"/>
      <c r="M86" s="3">
        <v>105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>
        <v>1</v>
      </c>
      <c r="H88" s="3">
        <v>5</v>
      </c>
      <c r="I88" s="3"/>
      <c r="J88" s="3"/>
      <c r="K88" s="3">
        <v>23.83</v>
      </c>
      <c r="L88" s="5"/>
      <c r="M88" s="3">
        <v>40</v>
      </c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>
        <v>1</v>
      </c>
      <c r="F89" s="3">
        <v>1</v>
      </c>
      <c r="G89" s="3">
        <v>4</v>
      </c>
      <c r="H89" s="3">
        <v>3</v>
      </c>
      <c r="I89" s="3"/>
      <c r="J89" s="3">
        <v>2</v>
      </c>
      <c r="K89" s="3">
        <v>24.95</v>
      </c>
      <c r="L89" s="5"/>
      <c r="M89" s="3">
        <v>20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>
        <v>1</v>
      </c>
      <c r="F91" s="3"/>
      <c r="G91" s="3">
        <v>4</v>
      </c>
      <c r="H91" s="3">
        <v>7</v>
      </c>
      <c r="I91" s="3"/>
      <c r="J91" s="3"/>
      <c r="K91" s="3">
        <v>21.61</v>
      </c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>
        <v>1</v>
      </c>
      <c r="F92" s="3">
        <v>3</v>
      </c>
      <c r="G92" s="3">
        <v>4</v>
      </c>
      <c r="H92" s="3">
        <v>10</v>
      </c>
      <c r="I92" s="3"/>
      <c r="J92" s="3"/>
      <c r="K92" s="5">
        <v>23.3</v>
      </c>
      <c r="L92" s="5"/>
      <c r="M92" s="3">
        <v>42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>
        <v>1</v>
      </c>
      <c r="F94" s="3"/>
      <c r="G94" s="3">
        <v>4</v>
      </c>
      <c r="H94" s="3">
        <v>3</v>
      </c>
      <c r="I94" s="3"/>
      <c r="J94" s="3"/>
      <c r="K94" s="3">
        <v>18.350000000000001</v>
      </c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>
        <v>3</v>
      </c>
      <c r="G95" s="3">
        <v>4</v>
      </c>
      <c r="H95" s="3">
        <v>8</v>
      </c>
      <c r="I95" s="3"/>
      <c r="J95" s="3"/>
      <c r="K95" s="3">
        <v>20.82</v>
      </c>
      <c r="L95" s="5"/>
      <c r="M95" s="3">
        <v>50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>
        <v>1</v>
      </c>
      <c r="E96" s="4"/>
      <c r="F96" s="3">
        <v>4</v>
      </c>
      <c r="G96" s="3">
        <v>1</v>
      </c>
      <c r="H96" s="3">
        <v>7</v>
      </c>
      <c r="I96" s="3"/>
      <c r="J96" s="3">
        <v>1</v>
      </c>
      <c r="K96" s="3">
        <v>21.74</v>
      </c>
      <c r="L96" s="5"/>
      <c r="M96" s="3">
        <v>22</v>
      </c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1</v>
      </c>
      <c r="G102" s="3">
        <v>4</v>
      </c>
      <c r="H102" s="3">
        <v>3</v>
      </c>
      <c r="I102" s="3"/>
      <c r="J102" s="3"/>
      <c r="K102" s="3">
        <v>17.75</v>
      </c>
      <c r="L102" s="5"/>
      <c r="M102" s="3">
        <v>20</v>
      </c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>
        <v>1</v>
      </c>
      <c r="E103" s="4"/>
      <c r="F103" s="3">
        <v>4</v>
      </c>
      <c r="G103" s="3">
        <v>2</v>
      </c>
      <c r="H103" s="3">
        <v>3</v>
      </c>
      <c r="I103" s="3"/>
      <c r="J103" s="3"/>
      <c r="K103" s="3">
        <v>18.59</v>
      </c>
      <c r="L103" s="5"/>
      <c r="M103" s="3">
        <v>76</v>
      </c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>
        <v>1</v>
      </c>
      <c r="F104" s="3">
        <v>1</v>
      </c>
      <c r="G104" s="3">
        <v>4</v>
      </c>
      <c r="H104" s="3">
        <v>7</v>
      </c>
      <c r="I104" s="3"/>
      <c r="J104" s="3"/>
      <c r="K104" s="3">
        <v>22.37</v>
      </c>
      <c r="L104" s="5"/>
      <c r="M104" s="3">
        <v>16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2</v>
      </c>
      <c r="H106" s="3">
        <v>5</v>
      </c>
      <c r="I106" s="3"/>
      <c r="J106" s="3"/>
      <c r="K106" s="3">
        <v>18.48</v>
      </c>
      <c r="L106" s="5"/>
      <c r="M106" s="3">
        <v>40</v>
      </c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/>
      <c r="G108" s="3">
        <v>4</v>
      </c>
      <c r="H108" s="3">
        <v>2</v>
      </c>
      <c r="I108" s="3"/>
      <c r="J108" s="3"/>
      <c r="K108" s="3">
        <v>18.93</v>
      </c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>
        <v>1</v>
      </c>
      <c r="F109" s="3"/>
      <c r="G109" s="3">
        <v>4</v>
      </c>
      <c r="H109" s="3">
        <v>4</v>
      </c>
      <c r="I109" s="3"/>
      <c r="J109" s="3"/>
      <c r="K109" s="3">
        <v>18.71</v>
      </c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5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/>
      <c r="H115" s="3">
        <v>5</v>
      </c>
      <c r="I115" s="3"/>
      <c r="J115" s="3">
        <v>1</v>
      </c>
      <c r="K115" s="3">
        <v>24.14</v>
      </c>
      <c r="L115" s="5"/>
      <c r="M115" s="3">
        <v>60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/>
      <c r="H116" s="3">
        <v>8</v>
      </c>
      <c r="I116" s="3"/>
      <c r="J116" s="3"/>
      <c r="K116" s="3">
        <v>22.52</v>
      </c>
      <c r="L116" s="5"/>
      <c r="M116" s="3">
        <v>114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>
        <v>1</v>
      </c>
      <c r="E119" s="4"/>
      <c r="F119" s="3">
        <v>4</v>
      </c>
      <c r="G119" s="3"/>
      <c r="H119" s="3">
        <v>7</v>
      </c>
      <c r="I119" s="3"/>
      <c r="J119" s="3"/>
      <c r="K119" s="3">
        <v>22.77</v>
      </c>
      <c r="L119" s="5"/>
      <c r="M119" s="3">
        <v>76</v>
      </c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>
        <v>1</v>
      </c>
      <c r="G120" s="3">
        <v>4</v>
      </c>
      <c r="H120" s="3">
        <v>5</v>
      </c>
      <c r="I120" s="3"/>
      <c r="J120" s="3">
        <v>1</v>
      </c>
      <c r="K120" s="3">
        <v>19.68</v>
      </c>
      <c r="L120" s="5"/>
      <c r="M120" s="3">
        <v>2</v>
      </c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>
        <v>1</v>
      </c>
      <c r="E122" s="4"/>
      <c r="F122" s="3">
        <v>4</v>
      </c>
      <c r="G122" s="3">
        <v>2</v>
      </c>
      <c r="H122" s="3">
        <v>8</v>
      </c>
      <c r="I122" s="3"/>
      <c r="J122" s="3"/>
      <c r="K122" s="3">
        <v>24.56</v>
      </c>
      <c r="L122" s="5"/>
      <c r="M122" s="3">
        <v>58</v>
      </c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3">
        <v>3</v>
      </c>
      <c r="G123" s="3">
        <v>4</v>
      </c>
      <c r="H123" s="3">
        <v>7</v>
      </c>
      <c r="I123" s="3"/>
      <c r="J123" s="3">
        <v>2</v>
      </c>
      <c r="K123" s="3">
        <v>24.36</v>
      </c>
      <c r="L123" s="5"/>
      <c r="M123" s="3">
        <v>68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>
        <v>2</v>
      </c>
      <c r="H126" s="3">
        <v>9</v>
      </c>
      <c r="I126" s="3"/>
      <c r="J126" s="3">
        <v>1</v>
      </c>
      <c r="K126" s="3">
        <v>28.29</v>
      </c>
      <c r="L126" s="5"/>
      <c r="M126" s="3">
        <v>52</v>
      </c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/>
      <c r="H127" s="3">
        <v>3</v>
      </c>
      <c r="I127" s="3"/>
      <c r="J127" s="3"/>
      <c r="K127" s="3">
        <v>21.78</v>
      </c>
      <c r="L127" s="5"/>
      <c r="M127" s="3">
        <v>60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11</v>
      </c>
      <c r="I128" s="3"/>
      <c r="J128" s="3"/>
      <c r="K128" s="3">
        <v>28.63</v>
      </c>
      <c r="L128" s="5"/>
      <c r="M128" s="3">
        <v>105</v>
      </c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/>
      <c r="H129" s="3">
        <v>6</v>
      </c>
      <c r="I129" s="3"/>
      <c r="J129" s="3"/>
      <c r="K129" s="3">
        <v>22.52</v>
      </c>
      <c r="L129" s="5"/>
      <c r="M129" s="3">
        <v>97</v>
      </c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>
        <v>1</v>
      </c>
      <c r="F130" s="3">
        <v>1</v>
      </c>
      <c r="G130" s="3">
        <v>4</v>
      </c>
      <c r="H130" s="3">
        <v>5</v>
      </c>
      <c r="I130" s="3"/>
      <c r="J130" s="3"/>
      <c r="K130" s="3">
        <v>24.01</v>
      </c>
      <c r="L130" s="5"/>
      <c r="M130" s="3">
        <v>56</v>
      </c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/>
      <c r="H131" s="3">
        <v>8</v>
      </c>
      <c r="I131" s="3"/>
      <c r="J131" s="3"/>
      <c r="K131" s="3">
        <v>25.05</v>
      </c>
      <c r="L131" s="5"/>
      <c r="M131" s="3">
        <v>68</v>
      </c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/>
      <c r="H134" s="3">
        <v>8</v>
      </c>
      <c r="I134" s="3"/>
      <c r="J134" s="3"/>
      <c r="K134" s="3">
        <v>24.44</v>
      </c>
      <c r="L134" s="5"/>
      <c r="M134" s="3">
        <v>117</v>
      </c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>
        <v>1</v>
      </c>
      <c r="F135" s="3">
        <v>2</v>
      </c>
      <c r="G135" s="3">
        <v>4</v>
      </c>
      <c r="H135" s="3">
        <v>4</v>
      </c>
      <c r="I135" s="3"/>
      <c r="J135" s="3"/>
      <c r="K135" s="3">
        <v>19.11</v>
      </c>
      <c r="L135" s="5"/>
      <c r="M135" s="3">
        <v>40</v>
      </c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>
        <v>1</v>
      </c>
      <c r="E136" s="4"/>
      <c r="F136" s="3">
        <v>4</v>
      </c>
      <c r="G136" s="3">
        <v>2</v>
      </c>
      <c r="H136" s="3">
        <v>4</v>
      </c>
      <c r="I136" s="3"/>
      <c r="J136" s="3"/>
      <c r="K136" s="3">
        <v>19.329999999999998</v>
      </c>
      <c r="L136" s="5"/>
      <c r="M136" s="3">
        <v>49</v>
      </c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>
        <v>1</v>
      </c>
      <c r="F137" s="3"/>
      <c r="G137" s="3">
        <v>4</v>
      </c>
      <c r="H137" s="3"/>
      <c r="I137" s="3"/>
      <c r="J137" s="3"/>
      <c r="K137" s="3">
        <v>18.71</v>
      </c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>
        <v>1</v>
      </c>
      <c r="E138" s="4"/>
      <c r="F138" s="3">
        <v>4</v>
      </c>
      <c r="G138" s="3"/>
      <c r="H138" s="3">
        <v>6</v>
      </c>
      <c r="I138" s="3"/>
      <c r="J138" s="3">
        <v>1</v>
      </c>
      <c r="K138" s="3">
        <v>23.03</v>
      </c>
      <c r="L138" s="5"/>
      <c r="M138" s="3">
        <v>134</v>
      </c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/>
      <c r="H140" s="3">
        <v>4</v>
      </c>
      <c r="I140" s="3"/>
      <c r="J140" s="3">
        <v>2</v>
      </c>
      <c r="K140" s="3">
        <v>20.66</v>
      </c>
      <c r="L140" s="5"/>
      <c r="M140" s="3">
        <v>40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>
        <v>2</v>
      </c>
      <c r="H142" s="3">
        <v>5</v>
      </c>
      <c r="I142" s="3"/>
      <c r="J142" s="3">
        <v>1</v>
      </c>
      <c r="K142" s="3">
        <v>22.76</v>
      </c>
      <c r="L142" s="5"/>
      <c r="M142" s="3">
        <v>130</v>
      </c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>
        <v>2</v>
      </c>
      <c r="H144" s="3">
        <v>12</v>
      </c>
      <c r="I144" s="3"/>
      <c r="J144" s="3"/>
      <c r="K144" s="3">
        <v>24.86</v>
      </c>
      <c r="L144" s="5"/>
      <c r="M144" s="3">
        <v>76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>
        <v>1</v>
      </c>
      <c r="F146" s="3">
        <v>2</v>
      </c>
      <c r="G146" s="3">
        <v>4</v>
      </c>
      <c r="H146" s="3">
        <v>3</v>
      </c>
      <c r="I146" s="3"/>
      <c r="J146" s="3"/>
      <c r="K146" s="3">
        <v>16.63</v>
      </c>
      <c r="L146" s="5"/>
      <c r="M146" s="3">
        <v>16</v>
      </c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>
        <v>1</v>
      </c>
      <c r="E147" s="4"/>
      <c r="F147" s="3">
        <v>4</v>
      </c>
      <c r="G147" s="3">
        <v>3</v>
      </c>
      <c r="H147" s="3">
        <v>7</v>
      </c>
      <c r="I147" s="3"/>
      <c r="J147" s="3"/>
      <c r="K147" s="3">
        <v>16.48</v>
      </c>
      <c r="L147" s="5"/>
      <c r="M147" s="3">
        <v>117</v>
      </c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>
        <v>2</v>
      </c>
      <c r="H148" s="3">
        <v>8</v>
      </c>
      <c r="I148" s="3"/>
      <c r="J148" s="3"/>
      <c r="K148" s="3">
        <v>25.22</v>
      </c>
      <c r="L148" s="5"/>
      <c r="M148" s="3">
        <v>84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>
        <v>1</v>
      </c>
      <c r="H149" s="3">
        <v>6</v>
      </c>
      <c r="I149" s="3"/>
      <c r="J149" s="3">
        <v>1</v>
      </c>
      <c r="K149" s="3">
        <v>23.05</v>
      </c>
      <c r="L149" s="5"/>
      <c r="M149" s="3">
        <v>64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>
        <v>1</v>
      </c>
      <c r="F150" s="3">
        <v>2</v>
      </c>
      <c r="G150" s="3">
        <v>4</v>
      </c>
      <c r="H150" s="3">
        <v>7</v>
      </c>
      <c r="I150" s="3"/>
      <c r="J150" s="3"/>
      <c r="K150" s="3">
        <v>23.2</v>
      </c>
      <c r="L150" s="5"/>
      <c r="M150" s="3">
        <v>57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>
        <v>1</v>
      </c>
      <c r="F152" s="3">
        <v>2</v>
      </c>
      <c r="G152" s="3">
        <v>4</v>
      </c>
      <c r="H152" s="3">
        <v>8</v>
      </c>
      <c r="I152" s="3"/>
      <c r="J152" s="3"/>
      <c r="K152" s="3">
        <v>23.17</v>
      </c>
      <c r="L152" s="5"/>
      <c r="M152" s="3">
        <v>116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>
        <v>1</v>
      </c>
      <c r="E154" s="4"/>
      <c r="F154" s="3">
        <v>4</v>
      </c>
      <c r="G154" s="3">
        <v>3</v>
      </c>
      <c r="H154" s="3">
        <v>11</v>
      </c>
      <c r="I154" s="3"/>
      <c r="J154" s="3"/>
      <c r="K154" s="3">
        <v>18.579999999999998</v>
      </c>
      <c r="L154" s="5"/>
      <c r="M154" s="3">
        <v>50</v>
      </c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>
        <v>1</v>
      </c>
      <c r="F155" s="3"/>
      <c r="G155" s="3">
        <v>4</v>
      </c>
      <c r="H155" s="3">
        <v>3</v>
      </c>
      <c r="I155" s="3"/>
      <c r="J155" s="3"/>
      <c r="K155" s="3">
        <v>17.809999999999999</v>
      </c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>
        <v>1</v>
      </c>
      <c r="E159" s="4"/>
      <c r="F159" s="3">
        <v>4</v>
      </c>
      <c r="G159" s="3">
        <v>3</v>
      </c>
      <c r="H159" s="3">
        <v>10</v>
      </c>
      <c r="I159" s="3"/>
      <c r="J159" s="3"/>
      <c r="K159" s="3">
        <v>23.83</v>
      </c>
      <c r="L159" s="5"/>
      <c r="M159" s="3">
        <v>66</v>
      </c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>
        <v>1</v>
      </c>
      <c r="F166" s="3">
        <v>2</v>
      </c>
      <c r="G166" s="3">
        <v>4</v>
      </c>
      <c r="H166" s="3">
        <v>8</v>
      </c>
      <c r="I166" s="3"/>
      <c r="J166" s="3"/>
      <c r="K166" s="3">
        <v>20.64</v>
      </c>
      <c r="L166" s="5"/>
      <c r="M166" s="3">
        <v>80</v>
      </c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>
        <v>1</v>
      </c>
      <c r="E170" s="4"/>
      <c r="F170" s="3">
        <v>4</v>
      </c>
      <c r="G170" s="3">
        <v>3</v>
      </c>
      <c r="H170" s="3">
        <v>10</v>
      </c>
      <c r="I170" s="3"/>
      <c r="J170" s="3"/>
      <c r="K170" s="3">
        <v>18.82</v>
      </c>
      <c r="L170" s="5"/>
      <c r="M170" s="3">
        <v>108</v>
      </c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>
        <v>3</v>
      </c>
      <c r="G174" s="3">
        <v>4</v>
      </c>
      <c r="H174" s="3">
        <v>5</v>
      </c>
      <c r="I174" s="3"/>
      <c r="J174" s="3"/>
      <c r="K174" s="3">
        <v>17.16</v>
      </c>
      <c r="L174" s="5"/>
      <c r="M174" s="3">
        <v>52</v>
      </c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>
        <v>1</v>
      </c>
      <c r="F175" s="3">
        <v>2</v>
      </c>
      <c r="G175" s="3">
        <v>4</v>
      </c>
      <c r="H175" s="3">
        <v>2</v>
      </c>
      <c r="I175" s="3"/>
      <c r="J175" s="3"/>
      <c r="K175" s="3">
        <v>14.93</v>
      </c>
      <c r="L175" s="5"/>
      <c r="M175" s="3">
        <v>96</v>
      </c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/>
      <c r="H176" s="3">
        <v>8</v>
      </c>
      <c r="I176" s="3"/>
      <c r="J176" s="3"/>
      <c r="K176" s="5">
        <v>21.78</v>
      </c>
      <c r="L176" s="5"/>
      <c r="M176" s="3">
        <v>104</v>
      </c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>
        <v>1</v>
      </c>
      <c r="E177" s="4"/>
      <c r="F177" s="3">
        <v>4</v>
      </c>
      <c r="G177" s="3">
        <v>1</v>
      </c>
      <c r="H177" s="3">
        <v>5</v>
      </c>
      <c r="I177" s="3"/>
      <c r="J177" s="3"/>
      <c r="K177" s="3">
        <v>19.41</v>
      </c>
      <c r="L177" s="5"/>
      <c r="M177" s="3">
        <v>110</v>
      </c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>
        <v>1</v>
      </c>
      <c r="E179" s="4"/>
      <c r="F179" s="3">
        <v>4</v>
      </c>
      <c r="G179" s="3">
        <v>3</v>
      </c>
      <c r="H179" s="3">
        <v>7</v>
      </c>
      <c r="I179" s="3"/>
      <c r="J179" s="3">
        <v>1</v>
      </c>
      <c r="K179" s="3">
        <v>23.67</v>
      </c>
      <c r="L179" s="5"/>
      <c r="M179" s="3">
        <v>118</v>
      </c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>
        <v>1</v>
      </c>
      <c r="G180" s="3">
        <v>4</v>
      </c>
      <c r="H180" s="3">
        <v>8</v>
      </c>
      <c r="I180" s="3"/>
      <c r="J180" s="3"/>
      <c r="K180" s="5">
        <v>20.399999999999999</v>
      </c>
      <c r="L180" s="5"/>
      <c r="M180" s="3">
        <v>20</v>
      </c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>
        <v>1</v>
      </c>
      <c r="F181" s="3">
        <v>2</v>
      </c>
      <c r="G181" s="3">
        <v>4</v>
      </c>
      <c r="H181" s="3">
        <v>8</v>
      </c>
      <c r="I181" s="3"/>
      <c r="J181" s="3"/>
      <c r="K181" s="3">
        <v>22.46</v>
      </c>
      <c r="L181" s="5"/>
      <c r="M181" s="3">
        <v>32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>
        <v>1</v>
      </c>
      <c r="E182" s="4"/>
      <c r="F182" s="3">
        <v>4</v>
      </c>
      <c r="G182" s="3">
        <v>3</v>
      </c>
      <c r="H182" s="3">
        <v>7</v>
      </c>
      <c r="I182" s="3"/>
      <c r="J182" s="3"/>
      <c r="K182" s="3">
        <v>21.38</v>
      </c>
      <c r="L182" s="5"/>
      <c r="M182" s="3">
        <v>78</v>
      </c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>
        <v>3</v>
      </c>
      <c r="G184" s="3">
        <v>4</v>
      </c>
      <c r="H184" s="3">
        <v>9</v>
      </c>
      <c r="I184" s="3"/>
      <c r="J184" s="3"/>
      <c r="K184" s="3">
        <v>20.65</v>
      </c>
      <c r="L184" s="5"/>
      <c r="M184" s="3">
        <v>46</v>
      </c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>
        <v>1</v>
      </c>
      <c r="F187" s="3">
        <v>2</v>
      </c>
      <c r="G187" s="3">
        <v>4</v>
      </c>
      <c r="H187" s="3">
        <v>6</v>
      </c>
      <c r="I187" s="3"/>
      <c r="J187" s="3"/>
      <c r="K187" s="3">
        <v>18.71</v>
      </c>
      <c r="L187" s="5"/>
      <c r="M187" s="3">
        <v>43</v>
      </c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>
        <v>1</v>
      </c>
      <c r="E189" s="4"/>
      <c r="F189" s="3">
        <v>4</v>
      </c>
      <c r="G189" s="3">
        <v>2</v>
      </c>
      <c r="H189" s="3">
        <v>9</v>
      </c>
      <c r="I189" s="3"/>
      <c r="J189" s="3">
        <v>1</v>
      </c>
      <c r="K189" s="3">
        <v>19.920000000000002</v>
      </c>
      <c r="L189" s="5"/>
      <c r="M189" s="3">
        <v>32</v>
      </c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/>
      <c r="G190" s="3">
        <v>4</v>
      </c>
      <c r="H190" s="3">
        <v>1</v>
      </c>
      <c r="I190" s="3"/>
      <c r="J190" s="3"/>
      <c r="K190" s="3">
        <v>11.11</v>
      </c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>
        <v>1</v>
      </c>
      <c r="F191" s="3"/>
      <c r="G191" s="3">
        <v>4</v>
      </c>
      <c r="H191" s="3">
        <v>1</v>
      </c>
      <c r="I191" s="3"/>
      <c r="J191" s="3"/>
      <c r="K191" s="3">
        <v>13.77</v>
      </c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>
        <v>1</v>
      </c>
      <c r="E195" s="4"/>
      <c r="F195" s="3">
        <v>4</v>
      </c>
      <c r="G195" s="3">
        <v>2</v>
      </c>
      <c r="H195" s="3">
        <v>3</v>
      </c>
      <c r="I195" s="3"/>
      <c r="J195" s="3"/>
      <c r="K195" s="3">
        <v>18.149999999999999</v>
      </c>
      <c r="L195" s="5"/>
      <c r="M195" s="3">
        <v>73</v>
      </c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3</v>
      </c>
      <c r="I197" s="3"/>
      <c r="J197" s="3"/>
      <c r="K197" s="3">
        <v>19.04</v>
      </c>
      <c r="L197" s="5"/>
      <c r="M197" s="3">
        <v>8</v>
      </c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>
        <v>1</v>
      </c>
      <c r="H198" s="3">
        <v>10</v>
      </c>
      <c r="I198" s="3"/>
      <c r="J198" s="3">
        <v>1</v>
      </c>
      <c r="K198" s="3">
        <v>25.22</v>
      </c>
      <c r="L198" s="5"/>
      <c r="M198" s="3">
        <v>76</v>
      </c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>
        <v>1</v>
      </c>
      <c r="F199" s="3">
        <v>1</v>
      </c>
      <c r="G199" s="3">
        <v>4</v>
      </c>
      <c r="H199" s="3">
        <v>3</v>
      </c>
      <c r="I199" s="3"/>
      <c r="J199" s="3">
        <v>1</v>
      </c>
      <c r="K199" s="3">
        <v>20.25</v>
      </c>
      <c r="L199" s="5"/>
      <c r="M199" s="3">
        <v>40</v>
      </c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>
        <v>1</v>
      </c>
      <c r="E200" s="4"/>
      <c r="F200" s="3">
        <v>4</v>
      </c>
      <c r="G200" s="3"/>
      <c r="H200" s="3">
        <v>4</v>
      </c>
      <c r="I200" s="3"/>
      <c r="J200" s="3">
        <v>2</v>
      </c>
      <c r="K200" s="3">
        <v>24.14</v>
      </c>
      <c r="L200" s="5"/>
      <c r="M200" s="3">
        <v>96</v>
      </c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>
        <v>1</v>
      </c>
      <c r="E207" s="4"/>
      <c r="F207" s="3">
        <v>4</v>
      </c>
      <c r="G207" s="3"/>
      <c r="H207" s="3">
        <v>6</v>
      </c>
      <c r="I207" s="3"/>
      <c r="J207" s="3"/>
      <c r="K207" s="3">
        <v>22.77</v>
      </c>
      <c r="L207" s="5"/>
      <c r="M207" s="3">
        <v>56</v>
      </c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>
        <v>1</v>
      </c>
      <c r="F213" s="3">
        <v>3</v>
      </c>
      <c r="G213" s="3">
        <v>4</v>
      </c>
      <c r="H213" s="3">
        <v>9</v>
      </c>
      <c r="I213" s="3"/>
      <c r="J213" s="3"/>
      <c r="K213" s="3">
        <v>16.88</v>
      </c>
      <c r="L213" s="5"/>
      <c r="M213" s="3">
        <v>118</v>
      </c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>
        <v>1</v>
      </c>
      <c r="F214" s="3">
        <v>2</v>
      </c>
      <c r="G214" s="3">
        <v>4</v>
      </c>
      <c r="H214" s="3">
        <v>6</v>
      </c>
      <c r="I214" s="3"/>
      <c r="J214" s="3"/>
      <c r="K214" s="3">
        <v>18.14</v>
      </c>
      <c r="L214" s="5"/>
      <c r="M214" s="3">
        <v>40</v>
      </c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>
        <v>1</v>
      </c>
      <c r="F215" s="3"/>
      <c r="G215" s="3">
        <v>4</v>
      </c>
      <c r="H215" s="3">
        <v>2</v>
      </c>
      <c r="I215" s="3"/>
      <c r="J215" s="3"/>
      <c r="K215" s="3">
        <v>17.55</v>
      </c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>
        <v>1</v>
      </c>
      <c r="E216" s="4"/>
      <c r="F216" s="3">
        <v>4</v>
      </c>
      <c r="G216" s="3"/>
      <c r="H216" s="3">
        <v>8</v>
      </c>
      <c r="I216" s="3"/>
      <c r="J216" s="3"/>
      <c r="K216" s="3">
        <v>28.23</v>
      </c>
      <c r="L216" s="5"/>
      <c r="M216" s="3">
        <v>70</v>
      </c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>
        <v>1</v>
      </c>
      <c r="F217" s="3"/>
      <c r="G217" s="3">
        <v>4</v>
      </c>
      <c r="H217" s="3">
        <v>2</v>
      </c>
      <c r="I217" s="3"/>
      <c r="J217" s="3"/>
      <c r="K217" s="3">
        <v>14.54</v>
      </c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>
        <v>1</v>
      </c>
      <c r="F218" s="3"/>
      <c r="G218" s="3">
        <v>4</v>
      </c>
      <c r="H218" s="3">
        <v>1</v>
      </c>
      <c r="I218" s="3"/>
      <c r="J218" s="3"/>
      <c r="K218" s="5">
        <v>16.2</v>
      </c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>
        <v>1</v>
      </c>
      <c r="F219" s="3">
        <v>3</v>
      </c>
      <c r="G219" s="3">
        <v>4</v>
      </c>
      <c r="H219" s="3">
        <v>8</v>
      </c>
      <c r="I219" s="3"/>
      <c r="J219" s="3"/>
      <c r="K219" s="3">
        <v>22.31</v>
      </c>
      <c r="L219" s="5"/>
      <c r="M219" s="3">
        <v>84</v>
      </c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/>
      <c r="G220" s="3">
        <v>4</v>
      </c>
      <c r="H220" s="3">
        <v>2</v>
      </c>
      <c r="I220" s="3"/>
      <c r="J220" s="3"/>
      <c r="K220" s="5">
        <v>14.4</v>
      </c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>
        <v>1</v>
      </c>
      <c r="F221" s="3"/>
      <c r="G221" s="3">
        <v>4</v>
      </c>
      <c r="H221" s="3">
        <v>5</v>
      </c>
      <c r="I221" s="3"/>
      <c r="J221" s="3"/>
      <c r="K221" s="3">
        <v>17.010000000000002</v>
      </c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/>
      <c r="H222" s="3">
        <v>6</v>
      </c>
      <c r="I222" s="3"/>
      <c r="J222" s="3">
        <v>2</v>
      </c>
      <c r="K222" s="3">
        <v>30.36</v>
      </c>
      <c r="L222" s="5"/>
      <c r="M222" s="3">
        <v>76</v>
      </c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>
        <v>1</v>
      </c>
      <c r="E223" s="4"/>
      <c r="F223" s="3">
        <v>4</v>
      </c>
      <c r="G223" s="3">
        <v>1</v>
      </c>
      <c r="H223" s="3">
        <v>3</v>
      </c>
      <c r="I223" s="3"/>
      <c r="J223" s="3"/>
      <c r="K223" s="3">
        <v>20.079999999999998</v>
      </c>
      <c r="L223" s="5"/>
      <c r="M223" s="3">
        <v>80</v>
      </c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>
        <v>1</v>
      </c>
      <c r="F224" s="3"/>
      <c r="G224" s="3">
        <v>4</v>
      </c>
      <c r="H224" s="3">
        <v>2</v>
      </c>
      <c r="I224" s="3"/>
      <c r="J224" s="3"/>
      <c r="K224" s="3">
        <v>18.829999999999998</v>
      </c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>
        <v>1</v>
      </c>
      <c r="F225" s="3">
        <v>2</v>
      </c>
      <c r="G225" s="3">
        <v>4</v>
      </c>
      <c r="H225" s="3">
        <v>11</v>
      </c>
      <c r="I225" s="3"/>
      <c r="J225" s="3"/>
      <c r="K225" s="3">
        <v>24.06</v>
      </c>
      <c r="L225" s="5"/>
      <c r="M225" s="3">
        <v>81</v>
      </c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>
        <v>1</v>
      </c>
      <c r="F226" s="3">
        <v>1</v>
      </c>
      <c r="G226" s="3">
        <v>4</v>
      </c>
      <c r="H226" s="3">
        <v>5</v>
      </c>
      <c r="I226" s="3"/>
      <c r="J226" s="3"/>
      <c r="K226" s="3">
        <v>22.34</v>
      </c>
      <c r="L226" s="5"/>
      <c r="M226" s="3">
        <v>44</v>
      </c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>
        <v>1</v>
      </c>
      <c r="F227" s="3">
        <v>1</v>
      </c>
      <c r="G227" s="3">
        <v>4</v>
      </c>
      <c r="H227" s="3">
        <v>3</v>
      </c>
      <c r="I227" s="3"/>
      <c r="J227" s="3"/>
      <c r="K227" s="3">
        <v>19.649999999999999</v>
      </c>
      <c r="L227" s="5"/>
      <c r="M227" s="3">
        <v>40</v>
      </c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>
        <v>1</v>
      </c>
      <c r="E228" s="4"/>
      <c r="F228" s="3">
        <v>4</v>
      </c>
      <c r="G228" s="3">
        <v>1</v>
      </c>
      <c r="H228" s="3">
        <v>7</v>
      </c>
      <c r="I228" s="3"/>
      <c r="J228" s="3">
        <v>1</v>
      </c>
      <c r="K228" s="3">
        <v>21.39</v>
      </c>
      <c r="L228" s="5"/>
      <c r="M228" s="3">
        <v>40</v>
      </c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>
        <v>1</v>
      </c>
      <c r="E229" s="4"/>
      <c r="F229" s="3">
        <v>4</v>
      </c>
      <c r="G229" s="3">
        <v>1</v>
      </c>
      <c r="H229" s="3">
        <v>6</v>
      </c>
      <c r="I229" s="3"/>
      <c r="J229" s="3"/>
      <c r="K229" s="3">
        <v>20.329999999999998</v>
      </c>
      <c r="L229" s="5"/>
      <c r="M229" s="3">
        <v>62</v>
      </c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ADA719B1-84C7-470A-B8D9-71A30F4AAFCF}"/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1514A-96BE-45A9-9212-5050A158D10D}">
  <sheetPr codeName="Sheet12" filterMode="1"/>
  <dimension ref="A1:N303"/>
  <sheetViews>
    <sheetView zoomScale="96" zoomScaleNormal="96" workbookViewId="0">
      <pane ySplit="3" topLeftCell="A85" activePane="bottomLeft" state="frozen"/>
      <selection pane="bottomLeft" activeCell="D93" sqref="D93"/>
    </sheetView>
  </sheetViews>
  <sheetFormatPr defaultRowHeight="14.5"/>
  <cols>
    <col min="1" max="1" width="11.54296875" bestFit="1" customWidth="1"/>
    <col min="2" max="2" width="19.54296875" customWidth="1"/>
    <col min="3" max="3" width="23.45312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5</v>
      </c>
      <c r="I4" s="3"/>
      <c r="J4" s="3"/>
      <c r="K4" s="3">
        <v>21.19</v>
      </c>
      <c r="L4" s="5"/>
      <c r="M4" s="3">
        <v>80</v>
      </c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>
        <v>2</v>
      </c>
      <c r="H5" s="3">
        <v>8</v>
      </c>
      <c r="I5" s="3"/>
      <c r="J5" s="3"/>
      <c r="K5" s="3">
        <v>22.59</v>
      </c>
      <c r="L5" s="5"/>
      <c r="M5" s="3">
        <v>78</v>
      </c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3</v>
      </c>
      <c r="G6" s="3">
        <v>4</v>
      </c>
      <c r="H6" s="3">
        <v>4</v>
      </c>
      <c r="I6" s="3"/>
      <c r="J6" s="3">
        <v>1</v>
      </c>
      <c r="K6" s="3">
        <v>16.87</v>
      </c>
      <c r="L6" s="5"/>
      <c r="M6" s="3">
        <v>40</v>
      </c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>
        <v>1</v>
      </c>
      <c r="F7" s="3"/>
      <c r="G7" s="3">
        <v>4</v>
      </c>
      <c r="H7" s="3">
        <v>1</v>
      </c>
      <c r="I7" s="3"/>
      <c r="J7" s="3"/>
      <c r="K7" s="5">
        <v>16.73</v>
      </c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3</v>
      </c>
      <c r="H8" s="3">
        <v>8</v>
      </c>
      <c r="I8" s="3"/>
      <c r="J8" s="3"/>
      <c r="K8" s="3">
        <v>20.92</v>
      </c>
      <c r="L8" s="5"/>
      <c r="M8" s="3">
        <v>76</v>
      </c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1</v>
      </c>
      <c r="H9" s="3">
        <v>9</v>
      </c>
      <c r="I9" s="3"/>
      <c r="J9" s="3"/>
      <c r="K9" s="3">
        <v>20.98</v>
      </c>
      <c r="L9" s="5"/>
      <c r="M9" s="3">
        <v>40</v>
      </c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>
        <v>1</v>
      </c>
      <c r="F10" s="9"/>
      <c r="G10" s="3">
        <v>4</v>
      </c>
      <c r="H10" s="3">
        <v>4</v>
      </c>
      <c r="I10" s="3"/>
      <c r="J10" s="3"/>
      <c r="K10" s="3">
        <v>20.87</v>
      </c>
      <c r="L10" s="5"/>
      <c r="M10" s="3"/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4">
        <v>1</v>
      </c>
      <c r="F12" s="3">
        <v>1</v>
      </c>
      <c r="G12" s="3">
        <v>4</v>
      </c>
      <c r="H12" s="3">
        <v>8</v>
      </c>
      <c r="I12" s="1"/>
      <c r="J12" s="3"/>
      <c r="K12" s="3">
        <v>22.84</v>
      </c>
      <c r="L12" s="1"/>
      <c r="M12" s="3">
        <v>10</v>
      </c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/>
      <c r="F15" s="3"/>
      <c r="G15" s="3"/>
      <c r="H15" s="3"/>
      <c r="I15" s="3"/>
      <c r="J15" s="3"/>
      <c r="K15" s="3"/>
      <c r="L15" s="3"/>
      <c r="M15" s="3"/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>
        <v>1</v>
      </c>
      <c r="E16" s="4"/>
      <c r="F16" s="3">
        <v>4</v>
      </c>
      <c r="G16" s="3">
        <v>3</v>
      </c>
      <c r="H16" s="3">
        <v>9</v>
      </c>
      <c r="I16" s="3"/>
      <c r="J16" s="3"/>
      <c r="K16" s="3">
        <v>19.149999999999999</v>
      </c>
      <c r="L16" s="3"/>
      <c r="M16" s="3">
        <v>97</v>
      </c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/>
      <c r="G17" s="3">
        <v>4</v>
      </c>
      <c r="H17" s="3">
        <v>2</v>
      </c>
      <c r="I17" s="3"/>
      <c r="J17" s="3"/>
      <c r="K17" s="3">
        <v>17.34</v>
      </c>
      <c r="L17" s="3"/>
      <c r="M17" s="3"/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/>
      <c r="G18" s="3">
        <v>4</v>
      </c>
      <c r="H18" s="3">
        <v>5</v>
      </c>
      <c r="I18" s="3"/>
      <c r="J18" s="3"/>
      <c r="K18" s="3">
        <v>18.09</v>
      </c>
      <c r="L18" s="3"/>
      <c r="M18" s="3"/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>
        <v>1</v>
      </c>
      <c r="E19" s="4"/>
      <c r="F19" s="3">
        <v>4</v>
      </c>
      <c r="G19" s="3">
        <v>2</v>
      </c>
      <c r="H19" s="3">
        <v>6</v>
      </c>
      <c r="I19" s="3"/>
      <c r="J19" s="3"/>
      <c r="K19" s="3">
        <v>18.89</v>
      </c>
      <c r="L19" s="3"/>
      <c r="M19" s="3">
        <v>86</v>
      </c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1</v>
      </c>
      <c r="G23" s="3">
        <v>4</v>
      </c>
      <c r="H23" s="3">
        <v>2</v>
      </c>
      <c r="I23" s="3"/>
      <c r="J23" s="3"/>
      <c r="K23" s="3">
        <v>17.350000000000001</v>
      </c>
      <c r="L23" s="5"/>
      <c r="M23" s="3">
        <v>95</v>
      </c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>
        <v>1</v>
      </c>
      <c r="F25" s="3">
        <v>2</v>
      </c>
      <c r="G25" s="3">
        <v>4</v>
      </c>
      <c r="H25" s="3">
        <v>11</v>
      </c>
      <c r="I25" s="3"/>
      <c r="J25" s="3"/>
      <c r="K25" s="3">
        <v>23.95</v>
      </c>
      <c r="L25" s="5"/>
      <c r="M25" s="3">
        <v>61</v>
      </c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/>
      <c r="G28" s="3">
        <v>4</v>
      </c>
      <c r="H28" s="3">
        <v>4</v>
      </c>
      <c r="I28" s="3"/>
      <c r="J28" s="3"/>
      <c r="K28" s="3">
        <v>21.06</v>
      </c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>
        <v>1</v>
      </c>
      <c r="G29" s="3">
        <v>4</v>
      </c>
      <c r="H29" s="3">
        <v>5</v>
      </c>
      <c r="I29" s="3"/>
      <c r="J29" s="3"/>
      <c r="K29" s="5">
        <v>19.5</v>
      </c>
      <c r="L29" s="5"/>
      <c r="M29" s="3">
        <v>10</v>
      </c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/>
      <c r="G30" s="3">
        <v>4</v>
      </c>
      <c r="H30" s="3">
        <v>1</v>
      </c>
      <c r="I30" s="3"/>
      <c r="J30" s="3"/>
      <c r="K30" s="3">
        <v>18.579999999999998</v>
      </c>
      <c r="L30" s="5"/>
      <c r="M30" s="3"/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3</v>
      </c>
      <c r="H31" s="3">
        <v>10</v>
      </c>
      <c r="I31" s="3"/>
      <c r="J31" s="3">
        <v>2</v>
      </c>
      <c r="K31" s="3">
        <v>26.65</v>
      </c>
      <c r="L31" s="5"/>
      <c r="M31" s="3">
        <v>107</v>
      </c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3</v>
      </c>
      <c r="H35" s="3">
        <v>10</v>
      </c>
      <c r="I35" s="3"/>
      <c r="J35" s="3"/>
      <c r="K35" s="3">
        <v>21.98</v>
      </c>
      <c r="L35" s="5"/>
      <c r="M35" s="3">
        <v>96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3</v>
      </c>
      <c r="H36" s="3">
        <v>9</v>
      </c>
      <c r="I36" s="3"/>
      <c r="J36" s="3"/>
      <c r="K36" s="3">
        <v>22.92</v>
      </c>
      <c r="L36" s="5"/>
      <c r="M36" s="3">
        <v>88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>
        <v>1</v>
      </c>
      <c r="F37" s="3">
        <v>1</v>
      </c>
      <c r="G37" s="3">
        <v>4</v>
      </c>
      <c r="H37" s="3">
        <v>9</v>
      </c>
      <c r="I37" s="3"/>
      <c r="J37" s="3"/>
      <c r="K37" s="5">
        <v>23.94</v>
      </c>
      <c r="L37" s="5"/>
      <c r="M37" s="3">
        <v>58</v>
      </c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9</v>
      </c>
      <c r="I38" s="3"/>
      <c r="J38" s="3"/>
      <c r="K38" s="3">
        <v>27.83</v>
      </c>
      <c r="L38" s="5"/>
      <c r="M38" s="3">
        <v>76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>
        <v>1</v>
      </c>
      <c r="E39" s="4"/>
      <c r="F39" s="3">
        <v>4</v>
      </c>
      <c r="G39" s="3">
        <v>2</v>
      </c>
      <c r="H39" s="3">
        <v>5</v>
      </c>
      <c r="I39" s="3"/>
      <c r="J39" s="3"/>
      <c r="K39" s="3">
        <v>17.57</v>
      </c>
      <c r="L39" s="5"/>
      <c r="M39" s="3">
        <v>40</v>
      </c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>
        <v>1</v>
      </c>
      <c r="E41" s="4"/>
      <c r="F41" s="3">
        <v>4</v>
      </c>
      <c r="G41" s="3">
        <v>1</v>
      </c>
      <c r="H41" s="3">
        <v>5</v>
      </c>
      <c r="I41" s="3"/>
      <c r="J41" s="3">
        <v>1</v>
      </c>
      <c r="K41" s="3">
        <v>20.45</v>
      </c>
      <c r="L41" s="5"/>
      <c r="M41" s="3">
        <v>40</v>
      </c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/>
      <c r="G43" s="3">
        <v>4</v>
      </c>
      <c r="H43" s="3">
        <v>4</v>
      </c>
      <c r="I43" s="3"/>
      <c r="J43" s="3"/>
      <c r="K43" s="3">
        <v>21.21</v>
      </c>
      <c r="L43" s="5"/>
      <c r="M43" s="3"/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>
        <v>1</v>
      </c>
      <c r="G44" s="3">
        <v>4</v>
      </c>
      <c r="H44" s="3">
        <v>7</v>
      </c>
      <c r="I44" s="3"/>
      <c r="J44" s="3"/>
      <c r="K44" s="5">
        <v>20.8</v>
      </c>
      <c r="L44" s="5"/>
      <c r="M44" s="3">
        <v>40</v>
      </c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2</v>
      </c>
      <c r="H47" s="3">
        <v>3</v>
      </c>
      <c r="I47" s="3"/>
      <c r="J47" s="3"/>
      <c r="K47" s="3">
        <v>21.84</v>
      </c>
      <c r="L47" s="5"/>
      <c r="M47" s="3">
        <v>55</v>
      </c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/>
      <c r="H48" s="3">
        <v>4</v>
      </c>
      <c r="I48" s="3"/>
      <c r="J48" s="3"/>
      <c r="K48" s="3">
        <v>25.05</v>
      </c>
      <c r="L48" s="5"/>
      <c r="M48" s="3">
        <v>32</v>
      </c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>
        <v>1</v>
      </c>
      <c r="E51" s="4"/>
      <c r="F51" s="3">
        <v>4</v>
      </c>
      <c r="G51" s="3"/>
      <c r="H51" s="3">
        <v>8</v>
      </c>
      <c r="I51" s="3"/>
      <c r="J51" s="3"/>
      <c r="K51" s="3">
        <v>23.03</v>
      </c>
      <c r="L51" s="5"/>
      <c r="M51" s="3">
        <v>112</v>
      </c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>
        <v>3</v>
      </c>
      <c r="H53" s="3">
        <v>12</v>
      </c>
      <c r="I53" s="3"/>
      <c r="J53" s="3"/>
      <c r="K53" s="3">
        <v>23.79</v>
      </c>
      <c r="L53" s="5"/>
      <c r="M53" s="3">
        <v>40</v>
      </c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1</v>
      </c>
      <c r="H54" s="3">
        <v>2</v>
      </c>
      <c r="I54" s="3"/>
      <c r="J54" s="3">
        <v>1</v>
      </c>
      <c r="K54" s="3">
        <v>21.77</v>
      </c>
      <c r="L54" s="5"/>
      <c r="M54" s="3">
        <v>74</v>
      </c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>
        <v>3</v>
      </c>
      <c r="H55" s="3">
        <v>10</v>
      </c>
      <c r="I55" s="3"/>
      <c r="J55" s="3"/>
      <c r="K55" s="5">
        <v>22.6</v>
      </c>
      <c r="L55" s="5"/>
      <c r="M55" s="3">
        <v>44</v>
      </c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8</v>
      </c>
      <c r="I57" s="3"/>
      <c r="J57" s="3"/>
      <c r="K57" s="3">
        <v>23.48</v>
      </c>
      <c r="L57" s="5"/>
      <c r="M57" s="3">
        <v>62</v>
      </c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>
        <v>1</v>
      </c>
      <c r="H60" s="3">
        <v>8</v>
      </c>
      <c r="I60" s="3"/>
      <c r="J60" s="3"/>
      <c r="K60" s="3">
        <v>24.99</v>
      </c>
      <c r="L60" s="5"/>
      <c r="M60" s="3">
        <v>64</v>
      </c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>
        <v>1</v>
      </c>
      <c r="F61" s="3">
        <v>3</v>
      </c>
      <c r="G61" s="3">
        <v>4</v>
      </c>
      <c r="H61" s="3">
        <v>8</v>
      </c>
      <c r="I61" s="3"/>
      <c r="J61" s="3">
        <v>1</v>
      </c>
      <c r="K61" s="5">
        <v>23.1</v>
      </c>
      <c r="L61" s="5"/>
      <c r="M61" s="3">
        <v>140</v>
      </c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>
        <v>1</v>
      </c>
      <c r="F62" s="3">
        <v>1</v>
      </c>
      <c r="G62" s="3">
        <v>4</v>
      </c>
      <c r="H62" s="3">
        <v>4</v>
      </c>
      <c r="I62" s="3"/>
      <c r="J62" s="3"/>
      <c r="K62" s="3">
        <v>18.440000000000001</v>
      </c>
      <c r="L62" s="5"/>
      <c r="M62" s="3">
        <v>16</v>
      </c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1</v>
      </c>
      <c r="H63" s="3">
        <v>10</v>
      </c>
      <c r="I63" s="3"/>
      <c r="J63" s="3"/>
      <c r="K63" s="3">
        <v>25.34</v>
      </c>
      <c r="L63" s="5"/>
      <c r="M63" s="3">
        <v>40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>
        <v>1</v>
      </c>
      <c r="F64" s="3">
        <v>2</v>
      </c>
      <c r="G64" s="3">
        <v>4</v>
      </c>
      <c r="H64" s="3">
        <v>12</v>
      </c>
      <c r="I64" s="3"/>
      <c r="J64" s="3"/>
      <c r="K64" s="3">
        <v>22.42</v>
      </c>
      <c r="L64" s="5"/>
      <c r="M64" s="3">
        <v>25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11</v>
      </c>
      <c r="I65" s="3"/>
      <c r="J65" s="3"/>
      <c r="K65" s="3">
        <v>25.37</v>
      </c>
      <c r="L65" s="5"/>
      <c r="M65" s="3">
        <v>38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>
        <v>1</v>
      </c>
      <c r="F68" s="3"/>
      <c r="G68" s="3">
        <v>4</v>
      </c>
      <c r="H68" s="3">
        <v>6</v>
      </c>
      <c r="I68" s="3"/>
      <c r="J68" s="3"/>
      <c r="K68" s="3">
        <v>22.07</v>
      </c>
      <c r="L68" s="5"/>
      <c r="M68" s="3"/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3</v>
      </c>
      <c r="G69" s="3">
        <v>4</v>
      </c>
      <c r="H69" s="3">
        <v>7</v>
      </c>
      <c r="I69" s="3"/>
      <c r="J69" s="3">
        <v>1</v>
      </c>
      <c r="K69" s="3">
        <v>18.62</v>
      </c>
      <c r="L69" s="5"/>
      <c r="M69" s="3">
        <v>83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>
        <v>1</v>
      </c>
      <c r="F70" s="3">
        <v>1</v>
      </c>
      <c r="G70" s="3">
        <v>4</v>
      </c>
      <c r="H70" s="3">
        <v>6</v>
      </c>
      <c r="I70" s="3"/>
      <c r="J70" s="3"/>
      <c r="K70" s="3">
        <v>20.95</v>
      </c>
      <c r="L70" s="5"/>
      <c r="M70" s="3">
        <v>80</v>
      </c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>
        <v>1</v>
      </c>
      <c r="E71" s="4"/>
      <c r="F71" s="3">
        <v>4</v>
      </c>
      <c r="G71" s="3"/>
      <c r="H71" s="3">
        <v>8</v>
      </c>
      <c r="I71" s="3"/>
      <c r="J71" s="3"/>
      <c r="K71" s="3">
        <v>25.37</v>
      </c>
      <c r="L71" s="5"/>
      <c r="M71" s="3">
        <v>52</v>
      </c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>
        <v>1</v>
      </c>
      <c r="F73" s="3">
        <v>3</v>
      </c>
      <c r="G73" s="3">
        <v>4</v>
      </c>
      <c r="H73" s="3">
        <v>14</v>
      </c>
      <c r="I73" s="3"/>
      <c r="J73" s="3"/>
      <c r="K73" s="3">
        <v>19.87</v>
      </c>
      <c r="L73" s="5"/>
      <c r="M73" s="3">
        <v>32</v>
      </c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>
        <v>1</v>
      </c>
      <c r="E75" s="4"/>
      <c r="F75" s="3">
        <v>4</v>
      </c>
      <c r="G75" s="3">
        <v>1</v>
      </c>
      <c r="H75" s="3">
        <v>4</v>
      </c>
      <c r="I75" s="3"/>
      <c r="J75" s="3">
        <v>1</v>
      </c>
      <c r="K75" s="3">
        <v>22.61</v>
      </c>
      <c r="L75" s="5"/>
      <c r="M75" s="3">
        <v>56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5"/>
      <c r="L76" s="5"/>
      <c r="M76" s="3"/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>
        <v>2</v>
      </c>
      <c r="H78" s="3">
        <v>9</v>
      </c>
      <c r="I78" s="3"/>
      <c r="J78" s="3"/>
      <c r="K78" s="3">
        <v>23.35</v>
      </c>
      <c r="L78" s="5"/>
      <c r="M78" s="3">
        <v>20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/>
      <c r="H79" s="3">
        <v>3</v>
      </c>
      <c r="I79" s="3"/>
      <c r="J79" s="3">
        <v>2</v>
      </c>
      <c r="K79" s="3">
        <v>26.37</v>
      </c>
      <c r="L79" s="5"/>
      <c r="M79" s="3">
        <v>92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>
        <v>1</v>
      </c>
      <c r="H80" s="3">
        <v>7</v>
      </c>
      <c r="I80" s="3"/>
      <c r="J80" s="3">
        <v>1</v>
      </c>
      <c r="K80" s="3">
        <v>25.78</v>
      </c>
      <c r="L80" s="5"/>
      <c r="M80" s="3">
        <v>74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6</v>
      </c>
      <c r="I81" s="3"/>
      <c r="J81" s="3"/>
      <c r="K81" s="5">
        <v>23.3</v>
      </c>
      <c r="L81" s="5"/>
      <c r="M81" s="3">
        <v>48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>
        <v>2</v>
      </c>
      <c r="H82" s="3">
        <v>11</v>
      </c>
      <c r="I82" s="3"/>
      <c r="J82" s="3"/>
      <c r="K82" s="3">
        <v>21.08</v>
      </c>
      <c r="L82" s="5"/>
      <c r="M82" s="3">
        <v>46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8</v>
      </c>
      <c r="I83" s="3"/>
      <c r="J83" s="3">
        <v>2</v>
      </c>
      <c r="K83" s="3">
        <v>29.04</v>
      </c>
      <c r="L83" s="5"/>
      <c r="M83" s="3">
        <v>92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>
        <v>1</v>
      </c>
      <c r="H86" s="3">
        <v>10</v>
      </c>
      <c r="I86" s="3"/>
      <c r="J86" s="3"/>
      <c r="K86" s="3">
        <v>24.13</v>
      </c>
      <c r="L86" s="5"/>
      <c r="M86" s="3">
        <v>80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/>
      <c r="H89" s="3">
        <v>5</v>
      </c>
      <c r="I89" s="3"/>
      <c r="J89" s="3">
        <v>1</v>
      </c>
      <c r="K89" s="3">
        <v>22.52</v>
      </c>
      <c r="L89" s="5"/>
      <c r="M89" s="3">
        <v>100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>
        <v>1</v>
      </c>
      <c r="H91" s="3">
        <v>8</v>
      </c>
      <c r="I91" s="3"/>
      <c r="J91" s="3"/>
      <c r="K91" s="3">
        <v>22.8</v>
      </c>
      <c r="L91" s="5"/>
      <c r="M91" s="3">
        <v>40</v>
      </c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/>
      <c r="H92" s="3">
        <v>6</v>
      </c>
      <c r="I92" s="3"/>
      <c r="J92" s="3">
        <v>1</v>
      </c>
      <c r="K92" s="3">
        <v>23.03</v>
      </c>
      <c r="L92" s="5"/>
      <c r="M92" s="3">
        <v>40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>
        <v>1</v>
      </c>
      <c r="E93" s="4"/>
      <c r="F93" s="3">
        <v>4</v>
      </c>
      <c r="G93" s="3">
        <v>3</v>
      </c>
      <c r="H93" s="3">
        <v>11</v>
      </c>
      <c r="I93" s="3"/>
      <c r="J93" s="3"/>
      <c r="K93" s="3">
        <v>21.73</v>
      </c>
      <c r="L93" s="5"/>
      <c r="M93" s="3">
        <v>80</v>
      </c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>
        <v>1</v>
      </c>
      <c r="E95" s="4"/>
      <c r="F95" s="3">
        <v>4</v>
      </c>
      <c r="G95" s="3">
        <v>3</v>
      </c>
      <c r="H95" s="3">
        <v>6</v>
      </c>
      <c r="I95" s="3"/>
      <c r="J95" s="3"/>
      <c r="K95" s="3">
        <v>19.600000000000001</v>
      </c>
      <c r="L95" s="5"/>
      <c r="M95" s="3">
        <v>70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>
        <v>1</v>
      </c>
      <c r="F98" s="3">
        <v>3</v>
      </c>
      <c r="G98" s="3">
        <v>4</v>
      </c>
      <c r="H98" s="3">
        <v>7</v>
      </c>
      <c r="I98" s="3"/>
      <c r="J98" s="3"/>
      <c r="K98" s="3">
        <v>19.940000000000001</v>
      </c>
      <c r="L98" s="5"/>
      <c r="M98" s="3">
        <v>103</v>
      </c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5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1</v>
      </c>
      <c r="G102" s="3">
        <v>4</v>
      </c>
      <c r="H102" s="3">
        <v>3</v>
      </c>
      <c r="I102" s="3"/>
      <c r="J102" s="3"/>
      <c r="K102" s="3">
        <v>15.56</v>
      </c>
      <c r="L102" s="5"/>
      <c r="M102" s="3">
        <v>6</v>
      </c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>
        <v>3</v>
      </c>
      <c r="G103" s="3">
        <v>4</v>
      </c>
      <c r="H103" s="3">
        <v>9</v>
      </c>
      <c r="I103" s="3"/>
      <c r="J103" s="3"/>
      <c r="K103" s="3">
        <v>19.48</v>
      </c>
      <c r="L103" s="5"/>
      <c r="M103" s="3">
        <v>40</v>
      </c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>
        <v>2</v>
      </c>
      <c r="H104" s="3">
        <v>11</v>
      </c>
      <c r="I104" s="3"/>
      <c r="J104" s="3">
        <v>1</v>
      </c>
      <c r="K104" s="3">
        <v>26.05</v>
      </c>
      <c r="L104" s="5"/>
      <c r="M104" s="3">
        <v>60</v>
      </c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1</v>
      </c>
      <c r="H106" s="3">
        <v>6</v>
      </c>
      <c r="I106" s="3"/>
      <c r="J106" s="3"/>
      <c r="K106" s="3">
        <v>20.71</v>
      </c>
      <c r="L106" s="5"/>
      <c r="M106" s="3">
        <v>114</v>
      </c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>
        <v>1</v>
      </c>
      <c r="G108" s="3">
        <v>4</v>
      </c>
      <c r="H108" s="3">
        <v>6</v>
      </c>
      <c r="I108" s="3"/>
      <c r="J108" s="3"/>
      <c r="K108" s="3">
        <v>19.72</v>
      </c>
      <c r="L108" s="5"/>
      <c r="M108" s="3">
        <v>16</v>
      </c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>
        <v>1</v>
      </c>
      <c r="E110" s="4"/>
      <c r="F110" s="3">
        <v>4</v>
      </c>
      <c r="G110" s="3"/>
      <c r="H110" s="3">
        <v>7</v>
      </c>
      <c r="I110" s="3"/>
      <c r="J110" s="3"/>
      <c r="K110" s="3">
        <v>20.45</v>
      </c>
      <c r="L110" s="5"/>
      <c r="M110" s="3">
        <v>35</v>
      </c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>
        <v>1</v>
      </c>
      <c r="E111" s="4"/>
      <c r="F111" s="3">
        <v>4</v>
      </c>
      <c r="G111" s="3">
        <v>3</v>
      </c>
      <c r="H111" s="3">
        <v>10</v>
      </c>
      <c r="I111" s="3"/>
      <c r="J111" s="3"/>
      <c r="K111" s="3">
        <v>18.420000000000002</v>
      </c>
      <c r="L111" s="5"/>
      <c r="M111" s="3">
        <v>40</v>
      </c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>
        <v>1</v>
      </c>
      <c r="H112" s="3">
        <v>7</v>
      </c>
      <c r="I112" s="3"/>
      <c r="J112" s="3"/>
      <c r="K112" s="3">
        <v>22.57</v>
      </c>
      <c r="L112" s="5"/>
      <c r="M112" s="3">
        <v>52</v>
      </c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/>
      <c r="H115" s="3">
        <v>5</v>
      </c>
      <c r="I115" s="3"/>
      <c r="J115" s="3">
        <v>1</v>
      </c>
      <c r="K115" s="3">
        <v>25.05</v>
      </c>
      <c r="L115" s="5"/>
      <c r="M115" s="3">
        <v>80</v>
      </c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>
        <v>1</v>
      </c>
      <c r="F116" s="3">
        <v>3</v>
      </c>
      <c r="G116" s="3">
        <v>4</v>
      </c>
      <c r="H116" s="3">
        <v>8</v>
      </c>
      <c r="I116" s="3"/>
      <c r="J116" s="3"/>
      <c r="K116" s="3">
        <v>22.08</v>
      </c>
      <c r="L116" s="5"/>
      <c r="M116" s="3">
        <v>40</v>
      </c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>
        <v>1</v>
      </c>
      <c r="E117" s="4"/>
      <c r="F117" s="3">
        <v>4</v>
      </c>
      <c r="G117" s="3">
        <v>1</v>
      </c>
      <c r="H117" s="3">
        <v>9</v>
      </c>
      <c r="I117" s="3"/>
      <c r="J117" s="3">
        <v>1</v>
      </c>
      <c r="K117" s="3">
        <v>21.24</v>
      </c>
      <c r="L117" s="5"/>
      <c r="M117" s="3">
        <v>33</v>
      </c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>
        <v>1</v>
      </c>
      <c r="G120" s="3">
        <v>4</v>
      </c>
      <c r="H120" s="3">
        <v>4</v>
      </c>
      <c r="I120" s="3"/>
      <c r="J120" s="3"/>
      <c r="K120" s="5">
        <v>17.440000000000001</v>
      </c>
      <c r="L120" s="5"/>
      <c r="M120" s="3">
        <v>20</v>
      </c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>
        <v>2</v>
      </c>
      <c r="G122" s="3">
        <v>4</v>
      </c>
      <c r="H122" s="3">
        <v>6</v>
      </c>
      <c r="I122" s="3"/>
      <c r="J122" s="3"/>
      <c r="K122" s="3">
        <v>19.54</v>
      </c>
      <c r="L122" s="5"/>
      <c r="M122" s="3">
        <v>60</v>
      </c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/>
      <c r="H123" s="3">
        <v>7</v>
      </c>
      <c r="I123" s="3"/>
      <c r="J123" s="3"/>
      <c r="K123" s="3">
        <v>22.52</v>
      </c>
      <c r="L123" s="5"/>
      <c r="M123" s="3">
        <v>55</v>
      </c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/>
      <c r="H126" s="3">
        <v>7</v>
      </c>
      <c r="I126" s="3"/>
      <c r="J126" s="3"/>
      <c r="K126" s="3">
        <v>26.72</v>
      </c>
      <c r="L126" s="5"/>
      <c r="M126" s="3">
        <v>72</v>
      </c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/>
      <c r="H127" s="3">
        <v>6</v>
      </c>
      <c r="I127" s="3"/>
      <c r="J127" s="3"/>
      <c r="K127" s="5">
        <v>22.52</v>
      </c>
      <c r="L127" s="5"/>
      <c r="M127" s="3">
        <v>40</v>
      </c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7</v>
      </c>
      <c r="I128" s="3"/>
      <c r="J128" s="3"/>
      <c r="K128" s="3">
        <v>24.14</v>
      </c>
      <c r="L128" s="5"/>
      <c r="M128" s="3">
        <v>84</v>
      </c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/>
      <c r="H129" s="3">
        <v>6</v>
      </c>
      <c r="I129" s="3"/>
      <c r="J129" s="3"/>
      <c r="K129" s="3">
        <v>25.05</v>
      </c>
      <c r="L129" s="5"/>
      <c r="M129" s="3">
        <v>75</v>
      </c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1</v>
      </c>
      <c r="H131" s="3">
        <v>8</v>
      </c>
      <c r="I131" s="3"/>
      <c r="J131" s="3"/>
      <c r="K131" s="3">
        <v>22.39</v>
      </c>
      <c r="L131" s="5"/>
      <c r="M131" s="3">
        <v>72</v>
      </c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>
        <v>1</v>
      </c>
      <c r="F134" s="3">
        <v>3</v>
      </c>
      <c r="G134" s="3">
        <v>4</v>
      </c>
      <c r="H134" s="3">
        <v>11</v>
      </c>
      <c r="I134" s="3"/>
      <c r="J134" s="3"/>
      <c r="K134" s="3">
        <v>24.51</v>
      </c>
      <c r="L134" s="5"/>
      <c r="M134" s="3">
        <v>64</v>
      </c>
      <c r="N134" s="1"/>
    </row>
    <row r="135" spans="1:14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2</v>
      </c>
      <c r="G136" s="3">
        <v>4</v>
      </c>
      <c r="H136" s="3">
        <v>2</v>
      </c>
      <c r="I136" s="3"/>
      <c r="J136" s="3"/>
      <c r="K136" s="3">
        <v>18.03</v>
      </c>
      <c r="L136" s="5"/>
      <c r="M136" s="3">
        <v>130</v>
      </c>
      <c r="N136" s="1"/>
    </row>
    <row r="137" spans="1:14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>
        <v>1</v>
      </c>
      <c r="F138" s="3">
        <v>3</v>
      </c>
      <c r="G138" s="3">
        <v>4</v>
      </c>
      <c r="H138" s="3">
        <v>11</v>
      </c>
      <c r="I138" s="3"/>
      <c r="J138" s="3"/>
      <c r="K138" s="3">
        <v>20.12</v>
      </c>
      <c r="L138" s="5"/>
      <c r="M138" s="3">
        <v>40</v>
      </c>
      <c r="N138" s="1"/>
    </row>
    <row r="139" spans="1:14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1</v>
      </c>
      <c r="H140" s="3">
        <v>7</v>
      </c>
      <c r="I140" s="3"/>
      <c r="J140" s="3"/>
      <c r="K140" s="5">
        <v>26.8</v>
      </c>
      <c r="L140" s="5"/>
      <c r="M140" s="3">
        <v>118</v>
      </c>
      <c r="N140" s="1"/>
    </row>
    <row r="141" spans="1:14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/>
      <c r="H142" s="3">
        <v>4</v>
      </c>
      <c r="I142" s="3"/>
      <c r="J142" s="3">
        <v>1</v>
      </c>
      <c r="K142" s="3">
        <v>25.37</v>
      </c>
      <c r="L142" s="5"/>
      <c r="M142" s="3">
        <v>70</v>
      </c>
      <c r="N142" s="1"/>
    </row>
    <row r="143" spans="1:14" hidden="1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 hidden="1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 hidden="1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 hidden="1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 hidden="1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 hidden="1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 hidden="1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 hidden="1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 hidden="1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>
        <v>2</v>
      </c>
      <c r="G156" s="3">
        <v>4</v>
      </c>
      <c r="H156" s="3">
        <v>4</v>
      </c>
      <c r="I156" s="3"/>
      <c r="J156" s="3"/>
      <c r="K156" s="3">
        <v>16.16</v>
      </c>
      <c r="L156" s="5"/>
      <c r="M156" s="3">
        <v>44</v>
      </c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3</v>
      </c>
      <c r="H160" s="3">
        <v>5</v>
      </c>
      <c r="I160" s="3"/>
      <c r="J160" s="3"/>
      <c r="K160" s="3">
        <v>19.46</v>
      </c>
      <c r="L160" s="5"/>
      <c r="M160" s="3">
        <v>58</v>
      </c>
      <c r="N160" s="1"/>
    </row>
    <row r="161" spans="1:14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>
        <v>1</v>
      </c>
      <c r="F165" s="3">
        <v>2</v>
      </c>
      <c r="G165" s="3">
        <v>4</v>
      </c>
      <c r="H165" s="3">
        <v>9</v>
      </c>
      <c r="I165" s="3"/>
      <c r="J165" s="3"/>
      <c r="K165" s="3">
        <v>20.92</v>
      </c>
      <c r="L165" s="5"/>
      <c r="M165" s="3">
        <v>40</v>
      </c>
      <c r="N165" s="1"/>
    </row>
    <row r="166" spans="1:14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>
        <v>1</v>
      </c>
      <c r="F166" s="3"/>
      <c r="G166" s="3">
        <v>4</v>
      </c>
      <c r="H166" s="3">
        <v>2</v>
      </c>
      <c r="I166" s="3"/>
      <c r="J166" s="3"/>
      <c r="K166" s="3">
        <v>18.940000000000001</v>
      </c>
      <c r="L166" s="5"/>
      <c r="M166" s="3"/>
      <c r="N166" s="1"/>
    </row>
    <row r="167" spans="1:14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 hidden="1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 hidden="1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 hidden="1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>
        <v>1</v>
      </c>
      <c r="F172" s="3">
        <v>1</v>
      </c>
      <c r="G172" s="3">
        <v>4</v>
      </c>
      <c r="H172" s="3">
        <v>1</v>
      </c>
      <c r="I172" s="3"/>
      <c r="J172" s="3"/>
      <c r="K172" s="3">
        <v>19.43</v>
      </c>
      <c r="L172" s="5"/>
      <c r="M172" s="3">
        <v>58</v>
      </c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>
        <v>1</v>
      </c>
      <c r="G174" s="3">
        <v>4</v>
      </c>
      <c r="H174" s="3">
        <v>3</v>
      </c>
      <c r="I174" s="3"/>
      <c r="J174" s="3">
        <v>1</v>
      </c>
      <c r="K174" s="3">
        <v>18.09</v>
      </c>
      <c r="L174" s="5"/>
      <c r="M174" s="3">
        <v>20</v>
      </c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>
        <v>1</v>
      </c>
      <c r="F175" s="3"/>
      <c r="G175" s="3">
        <v>4</v>
      </c>
      <c r="H175" s="3">
        <v>4</v>
      </c>
      <c r="I175" s="3"/>
      <c r="J175" s="3"/>
      <c r="K175" s="3">
        <v>19.18</v>
      </c>
      <c r="L175" s="5"/>
      <c r="M175" s="3"/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>
        <v>1</v>
      </c>
      <c r="F176" s="3">
        <v>2</v>
      </c>
      <c r="G176" s="3">
        <v>4</v>
      </c>
      <c r="H176" s="3">
        <v>6</v>
      </c>
      <c r="I176" s="3"/>
      <c r="J176" s="3">
        <v>1</v>
      </c>
      <c r="K176" s="3">
        <v>20.73</v>
      </c>
      <c r="L176" s="5"/>
      <c r="M176" s="3">
        <v>16</v>
      </c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>
        <v>1</v>
      </c>
      <c r="G177" s="3">
        <v>4</v>
      </c>
      <c r="H177" s="3">
        <v>3</v>
      </c>
      <c r="I177" s="3"/>
      <c r="J177" s="3"/>
      <c r="K177" s="3">
        <v>18.03</v>
      </c>
      <c r="L177" s="5"/>
      <c r="M177" s="3">
        <v>8</v>
      </c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>
        <v>1</v>
      </c>
      <c r="F179" s="3"/>
      <c r="G179" s="3">
        <v>4</v>
      </c>
      <c r="H179" s="3">
        <v>2</v>
      </c>
      <c r="I179" s="3"/>
      <c r="J179" s="3"/>
      <c r="K179" s="3">
        <v>21.23</v>
      </c>
      <c r="L179" s="5"/>
      <c r="M179" s="3"/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/>
      <c r="G180" s="3">
        <v>4</v>
      </c>
      <c r="H180" s="3">
        <v>3</v>
      </c>
      <c r="I180" s="3"/>
      <c r="J180" s="3"/>
      <c r="K180" s="3">
        <v>16.14</v>
      </c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>
        <v>1</v>
      </c>
      <c r="E181" s="4"/>
      <c r="F181" s="3">
        <v>4</v>
      </c>
      <c r="G181" s="3">
        <v>1</v>
      </c>
      <c r="H181" s="3">
        <v>8</v>
      </c>
      <c r="I181" s="3"/>
      <c r="J181" s="3"/>
      <c r="K181" s="3">
        <v>20.41</v>
      </c>
      <c r="L181" s="5"/>
      <c r="M181" s="3">
        <v>40</v>
      </c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>
        <v>1</v>
      </c>
      <c r="F182" s="3">
        <v>3</v>
      </c>
      <c r="G182" s="3">
        <v>4</v>
      </c>
      <c r="H182" s="3">
        <v>9</v>
      </c>
      <c r="I182" s="3"/>
      <c r="J182" s="3"/>
      <c r="K182" s="3">
        <v>18.68</v>
      </c>
      <c r="L182" s="5"/>
      <c r="M182" s="3">
        <v>56</v>
      </c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>
        <v>1</v>
      </c>
      <c r="G184" s="3">
        <v>4</v>
      </c>
      <c r="H184" s="3">
        <v>8</v>
      </c>
      <c r="I184" s="3"/>
      <c r="J184" s="3"/>
      <c r="K184" s="3">
        <v>20.49</v>
      </c>
      <c r="L184" s="5"/>
      <c r="M184" s="3">
        <v>36</v>
      </c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>
        <v>1</v>
      </c>
      <c r="F189" s="3">
        <v>3</v>
      </c>
      <c r="G189" s="3">
        <v>4</v>
      </c>
      <c r="H189" s="3">
        <v>11</v>
      </c>
      <c r="I189" s="3"/>
      <c r="J189" s="3"/>
      <c r="K189" s="5">
        <v>23.7</v>
      </c>
      <c r="L189" s="5"/>
      <c r="M189" s="3">
        <v>48</v>
      </c>
      <c r="N189" s="1"/>
    </row>
    <row r="190" spans="1:14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/>
      <c r="G190" s="3">
        <v>4</v>
      </c>
      <c r="H190" s="3">
        <v>4</v>
      </c>
      <c r="I190" s="3"/>
      <c r="J190" s="3"/>
      <c r="K190" s="3">
        <v>21.58</v>
      </c>
      <c r="L190" s="5"/>
      <c r="M190" s="3"/>
      <c r="N190" s="1"/>
    </row>
    <row r="191" spans="1:14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>
        <v>1</v>
      </c>
      <c r="E192" s="4"/>
      <c r="F192" s="3">
        <v>4</v>
      </c>
      <c r="G192" s="3"/>
      <c r="H192" s="3">
        <v>7</v>
      </c>
      <c r="I192" s="3"/>
      <c r="J192" s="3">
        <v>1</v>
      </c>
      <c r="K192" s="3">
        <v>29.47</v>
      </c>
      <c r="L192" s="5"/>
      <c r="M192" s="3">
        <v>56</v>
      </c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/>
      <c r="G195" s="3">
        <v>4</v>
      </c>
      <c r="H195" s="3">
        <v>2</v>
      </c>
      <c r="I195" s="3"/>
      <c r="J195" s="3"/>
      <c r="K195" s="3">
        <v>20.55</v>
      </c>
      <c r="L195" s="5"/>
      <c r="M195" s="3"/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>
        <v>1</v>
      </c>
      <c r="F196" s="3"/>
      <c r="G196" s="3">
        <v>4</v>
      </c>
      <c r="H196" s="3">
        <v>2</v>
      </c>
      <c r="I196" s="3"/>
      <c r="J196" s="3"/>
      <c r="K196" s="3">
        <v>18.39</v>
      </c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/>
      <c r="H198" s="3">
        <v>7</v>
      </c>
      <c r="I198" s="3"/>
      <c r="J198" s="3"/>
      <c r="K198" s="3">
        <v>24.74</v>
      </c>
      <c r="L198" s="5"/>
      <c r="M198" s="3">
        <v>40</v>
      </c>
      <c r="N198" s="1"/>
    </row>
    <row r="199" spans="1:14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>
        <v>2</v>
      </c>
      <c r="H199" s="3">
        <v>5</v>
      </c>
      <c r="I199" s="3"/>
      <c r="J199" s="3"/>
      <c r="K199" s="3">
        <v>22.28</v>
      </c>
      <c r="L199" s="5"/>
      <c r="M199" s="3">
        <v>58</v>
      </c>
      <c r="N199" s="1"/>
    </row>
    <row r="200" spans="1:14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>
        <v>1</v>
      </c>
      <c r="F200" s="3">
        <v>3</v>
      </c>
      <c r="G200" s="3">
        <v>4</v>
      </c>
      <c r="H200" s="3">
        <v>11</v>
      </c>
      <c r="I200" s="3"/>
      <c r="J200" s="3"/>
      <c r="K200" s="5">
        <v>24.6</v>
      </c>
      <c r="L200" s="5"/>
      <c r="M200" s="3">
        <v>60</v>
      </c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>
        <v>1</v>
      </c>
      <c r="E203" s="4"/>
      <c r="F203" s="3">
        <v>4</v>
      </c>
      <c r="G203" s="3"/>
      <c r="H203" s="3">
        <v>6</v>
      </c>
      <c r="I203" s="3"/>
      <c r="J203" s="3"/>
      <c r="K203" s="3">
        <v>22.52</v>
      </c>
      <c r="L203" s="5"/>
      <c r="M203" s="3">
        <v>32</v>
      </c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>
        <v>1</v>
      </c>
      <c r="F204" s="3"/>
      <c r="G204" s="3">
        <v>4</v>
      </c>
      <c r="H204" s="3">
        <v>3</v>
      </c>
      <c r="I204" s="3"/>
      <c r="J204" s="3"/>
      <c r="K204" s="3">
        <v>18.09</v>
      </c>
      <c r="L204" s="5"/>
      <c r="M204" s="3"/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>
        <v>1</v>
      </c>
      <c r="E205" s="4"/>
      <c r="F205" s="3">
        <v>4</v>
      </c>
      <c r="G205" s="3"/>
      <c r="H205" s="3">
        <v>5</v>
      </c>
      <c r="I205" s="3"/>
      <c r="J205" s="3">
        <v>1</v>
      </c>
      <c r="K205" s="3">
        <v>21.55</v>
      </c>
      <c r="L205" s="5"/>
      <c r="M205" s="3">
        <v>35</v>
      </c>
      <c r="N205" s="1"/>
    </row>
    <row r="206" spans="1:14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>
        <v>1</v>
      </c>
      <c r="E207" s="4"/>
      <c r="F207" s="3">
        <v>4</v>
      </c>
      <c r="G207" s="3"/>
      <c r="H207" s="3">
        <v>5</v>
      </c>
      <c r="I207" s="3"/>
      <c r="J207" s="3">
        <v>1</v>
      </c>
      <c r="K207" s="5">
        <v>23.3</v>
      </c>
      <c r="L207" s="5"/>
      <c r="M207" s="3">
        <v>40</v>
      </c>
    </row>
    <row r="208" spans="1:14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>
        <v>1</v>
      </c>
      <c r="F209" s="3">
        <v>3</v>
      </c>
      <c r="G209" s="3">
        <v>4</v>
      </c>
      <c r="H209" s="3">
        <v>7</v>
      </c>
      <c r="I209" s="3"/>
      <c r="J209" s="3"/>
      <c r="K209" s="3">
        <v>21.45</v>
      </c>
      <c r="L209" s="5"/>
      <c r="M209" s="3">
        <v>72</v>
      </c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 hidden="1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 hidden="1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 hidden="1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>
        <v>1</v>
      </c>
      <c r="F216" s="3">
        <v>2</v>
      </c>
      <c r="G216" s="3">
        <v>4</v>
      </c>
      <c r="H216" s="3">
        <v>9</v>
      </c>
      <c r="I216" s="3"/>
      <c r="J216" s="3"/>
      <c r="K216" s="3">
        <v>24.69</v>
      </c>
      <c r="L216" s="5"/>
      <c r="M216" s="3">
        <v>40</v>
      </c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 hidden="1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 hidden="1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>
        <v>1</v>
      </c>
      <c r="E219" s="4"/>
      <c r="F219" s="3">
        <v>4</v>
      </c>
      <c r="G219" s="3">
        <v>3</v>
      </c>
      <c r="H219" s="3">
        <v>9</v>
      </c>
      <c r="I219" s="3"/>
      <c r="J219" s="3">
        <v>1</v>
      </c>
      <c r="K219" s="3">
        <v>23.52</v>
      </c>
      <c r="L219" s="5"/>
      <c r="M219" s="3">
        <v>72</v>
      </c>
    </row>
    <row r="220" spans="1:13" hidden="1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>
        <v>1</v>
      </c>
      <c r="F220" s="3"/>
      <c r="G220" s="3">
        <v>4</v>
      </c>
      <c r="H220" s="3">
        <v>6</v>
      </c>
      <c r="I220" s="3"/>
      <c r="J220" s="3"/>
      <c r="K220" s="5">
        <v>21.5</v>
      </c>
      <c r="L220" s="5"/>
      <c r="M220" s="3"/>
    </row>
    <row r="221" spans="1:13" hidden="1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>
        <v>1</v>
      </c>
      <c r="F221" s="3"/>
      <c r="G221" s="3">
        <v>4</v>
      </c>
      <c r="H221" s="3">
        <v>3</v>
      </c>
      <c r="I221" s="3"/>
      <c r="J221" s="3"/>
      <c r="K221" s="3">
        <v>18.37</v>
      </c>
      <c r="L221" s="5"/>
      <c r="M221" s="3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>
        <v>2</v>
      </c>
      <c r="H222" s="3">
        <v>10</v>
      </c>
      <c r="I222" s="3"/>
      <c r="J222" s="3">
        <v>1</v>
      </c>
      <c r="K222" s="3">
        <v>25.66</v>
      </c>
      <c r="L222" s="5"/>
      <c r="M222" s="3">
        <v>118</v>
      </c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 hidden="1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>
        <v>1</v>
      </c>
      <c r="F224" s="3">
        <v>3</v>
      </c>
      <c r="G224" s="3">
        <v>4</v>
      </c>
      <c r="H224" s="3">
        <v>9</v>
      </c>
      <c r="I224" s="3"/>
      <c r="J224" s="3"/>
      <c r="K224" s="3">
        <v>19.04</v>
      </c>
      <c r="L224" s="5"/>
      <c r="M224" s="3">
        <v>50</v>
      </c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>
        <v>1</v>
      </c>
      <c r="F228" s="3">
        <v>1</v>
      </c>
      <c r="G228" s="3">
        <v>4</v>
      </c>
      <c r="H228" s="3">
        <v>6</v>
      </c>
      <c r="I228" s="3"/>
      <c r="J228" s="3"/>
      <c r="K228" s="3">
        <v>20.18</v>
      </c>
      <c r="L228" s="5"/>
      <c r="M228" s="3">
        <v>20</v>
      </c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>
        <v>1</v>
      </c>
      <c r="F229" s="3"/>
      <c r="G229" s="3">
        <v>4</v>
      </c>
      <c r="H229" s="3">
        <v>4</v>
      </c>
      <c r="I229" s="3"/>
      <c r="J229" s="3"/>
      <c r="K229" s="3">
        <v>18.510000000000002</v>
      </c>
      <c r="L229" s="5"/>
      <c r="M229" s="3"/>
    </row>
    <row r="230" spans="1:13" hidden="1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>
        <v>1</v>
      </c>
      <c r="F230" s="3"/>
      <c r="G230" s="3">
        <v>4</v>
      </c>
      <c r="H230" s="3">
        <v>4</v>
      </c>
      <c r="I230" s="3"/>
      <c r="J230" s="3"/>
      <c r="K230" s="3">
        <v>18.93</v>
      </c>
      <c r="L230" s="5"/>
      <c r="M230" s="3"/>
    </row>
    <row r="231" spans="1:13" hidden="1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>
        <v>1</v>
      </c>
      <c r="E231" s="4"/>
      <c r="F231" s="3">
        <v>4</v>
      </c>
      <c r="G231" s="3">
        <v>3</v>
      </c>
      <c r="H231" s="3">
        <v>5</v>
      </c>
      <c r="I231" s="3"/>
      <c r="J231" s="3"/>
      <c r="K231" s="3">
        <v>17.05</v>
      </c>
      <c r="L231" s="5"/>
      <c r="M231" s="3">
        <v>68</v>
      </c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>
        <v>1</v>
      </c>
      <c r="F232" s="3"/>
      <c r="G232" s="3">
        <v>4</v>
      </c>
      <c r="H232" s="3">
        <v>2</v>
      </c>
      <c r="I232" s="3"/>
      <c r="J232" s="3"/>
      <c r="K232" s="3">
        <v>21.67</v>
      </c>
      <c r="L232" s="5"/>
      <c r="M232" s="3"/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>
        <v>1</v>
      </c>
      <c r="F233" s="3">
        <v>2</v>
      </c>
      <c r="G233" s="3">
        <v>4</v>
      </c>
      <c r="H233" s="3">
        <v>8</v>
      </c>
      <c r="I233" s="3"/>
      <c r="J233" s="3"/>
      <c r="K233" s="3">
        <v>22.04</v>
      </c>
      <c r="L233" s="5"/>
      <c r="M233" s="3">
        <v>8</v>
      </c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>
        <v>1</v>
      </c>
      <c r="E234" s="4"/>
      <c r="F234" s="3">
        <v>4</v>
      </c>
      <c r="G234" s="3">
        <v>1</v>
      </c>
      <c r="H234" s="3">
        <v>10</v>
      </c>
      <c r="I234" s="3"/>
      <c r="J234" s="3"/>
      <c r="K234" s="3">
        <v>22.75</v>
      </c>
      <c r="L234" s="5"/>
      <c r="M234" s="3">
        <v>78</v>
      </c>
    </row>
    <row r="235" spans="1:13" hidden="1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>
        <v>1</v>
      </c>
      <c r="F235" s="3"/>
      <c r="G235" s="3">
        <v>4</v>
      </c>
      <c r="H235" s="3">
        <v>4</v>
      </c>
      <c r="I235" s="3"/>
      <c r="J235" s="3"/>
      <c r="K235" s="3">
        <v>21.73</v>
      </c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>
        <v>1</v>
      </c>
      <c r="F236" s="3">
        <v>1</v>
      </c>
      <c r="G236" s="3">
        <v>4</v>
      </c>
      <c r="H236" s="3">
        <v>1</v>
      </c>
      <c r="I236" s="3"/>
      <c r="J236" s="3">
        <v>2</v>
      </c>
      <c r="K236" s="3">
        <v>18</v>
      </c>
      <c r="L236" s="5"/>
      <c r="M236" s="3">
        <v>32</v>
      </c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>
        <v>1</v>
      </c>
      <c r="F237" s="3"/>
      <c r="G237" s="3">
        <v>4</v>
      </c>
      <c r="H237" s="3">
        <v>2</v>
      </c>
      <c r="I237" s="3"/>
      <c r="J237" s="3"/>
      <c r="K237" s="3">
        <v>15.33</v>
      </c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>
        <v>1</v>
      </c>
      <c r="E238" s="4"/>
      <c r="F238" s="3">
        <v>4</v>
      </c>
      <c r="G238" s="3">
        <v>3</v>
      </c>
      <c r="H238" s="3">
        <v>9</v>
      </c>
      <c r="I238" s="3"/>
      <c r="J238" s="3"/>
      <c r="K238" s="3">
        <v>20.170000000000002</v>
      </c>
      <c r="L238" s="5"/>
      <c r="M238" s="3">
        <v>72</v>
      </c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 hidden="1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 hidden="1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 hidden="1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 hidden="1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 hidden="1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 hidden="1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 hidden="1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 hidden="1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 hidden="1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 hidden="1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 hidden="1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 hidden="1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 hidden="1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 hidden="1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 hidden="1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 hidden="1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 hidden="1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 hidden="1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 hidden="1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 hidden="1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 hidden="1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 hidden="1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 hidden="1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 hidden="1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 hidden="1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 hidden="1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0051514A-96BE-45A9-9212-5050A158D10D}">
    <filterColumn colId="0">
      <filters>
        <filter val="Hillmorton"/>
      </filters>
    </filterColumn>
  </autoFilter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3EA2C-2FC3-4951-A071-06CFC7AC5ABB}">
  <sheetPr codeName="Sheet13"/>
  <dimension ref="A1:N303"/>
  <sheetViews>
    <sheetView workbookViewId="0">
      <selection activeCell="A2" sqref="A2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5</v>
      </c>
      <c r="I4" s="3"/>
      <c r="J4" s="3"/>
      <c r="K4" s="5">
        <v>19.05</v>
      </c>
      <c r="L4" s="5"/>
      <c r="M4" s="3">
        <v>100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>
        <v>1</v>
      </c>
      <c r="H5" s="3">
        <v>8</v>
      </c>
      <c r="I5" s="3"/>
      <c r="J5" s="3"/>
      <c r="K5" s="3">
        <v>22.01</v>
      </c>
      <c r="L5" s="5"/>
      <c r="M5" s="3">
        <v>64</v>
      </c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/>
      <c r="G6" s="3">
        <v>4</v>
      </c>
      <c r="H6" s="3">
        <v>5</v>
      </c>
      <c r="I6" s="3"/>
      <c r="J6" s="3"/>
      <c r="K6" s="3">
        <v>19.82</v>
      </c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>
        <v>1</v>
      </c>
      <c r="F8" s="3"/>
      <c r="G8" s="3">
        <v>4</v>
      </c>
      <c r="H8" s="3">
        <v>8</v>
      </c>
      <c r="I8" s="3"/>
      <c r="J8" s="3"/>
      <c r="K8" s="3">
        <v>22.85</v>
      </c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2</v>
      </c>
      <c r="H9" s="3">
        <v>6</v>
      </c>
      <c r="I9" s="3"/>
      <c r="J9" s="3"/>
      <c r="K9" s="3">
        <v>20.86</v>
      </c>
      <c r="L9" s="5"/>
      <c r="M9" s="3">
        <v>70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4"/>
      <c r="F12" s="3"/>
      <c r="G12" s="3"/>
      <c r="H12" s="3"/>
      <c r="I12" s="1"/>
      <c r="J12" s="3"/>
      <c r="K12" s="3"/>
      <c r="L12" s="1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4"/>
      <c r="F13" s="3"/>
      <c r="G13" s="3"/>
      <c r="H13" s="3"/>
      <c r="I13" s="1"/>
      <c r="J13" s="3"/>
      <c r="K13" s="3"/>
      <c r="L13" s="1"/>
      <c r="M13" s="3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5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>
        <v>1</v>
      </c>
      <c r="F24" s="3">
        <v>2</v>
      </c>
      <c r="G24" s="3">
        <v>4</v>
      </c>
      <c r="H24" s="3">
        <v>4</v>
      </c>
      <c r="I24" s="3"/>
      <c r="J24" s="3"/>
      <c r="K24" s="3">
        <v>18.09</v>
      </c>
      <c r="L24" s="5"/>
      <c r="M24" s="3">
        <v>40</v>
      </c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>
        <v>3</v>
      </c>
      <c r="G26" s="3">
        <v>4</v>
      </c>
      <c r="H26" s="3">
        <v>3</v>
      </c>
      <c r="I26" s="3"/>
      <c r="J26" s="3"/>
      <c r="K26" s="5">
        <v>19.7</v>
      </c>
      <c r="L26" s="5"/>
      <c r="M26" s="3">
        <v>60</v>
      </c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5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>
        <v>1</v>
      </c>
      <c r="G28" s="3">
        <v>4</v>
      </c>
      <c r="H28" s="3">
        <v>8</v>
      </c>
      <c r="I28" s="3"/>
      <c r="J28" s="3"/>
      <c r="K28" s="3">
        <v>19.86</v>
      </c>
      <c r="L28" s="5"/>
      <c r="M28" s="3">
        <v>40</v>
      </c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/>
      <c r="G29" s="3">
        <v>4</v>
      </c>
      <c r="H29" s="3"/>
      <c r="I29" s="3"/>
      <c r="J29" s="3"/>
      <c r="K29" s="5">
        <v>17.149999999999999</v>
      </c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/>
      <c r="G30" s="3">
        <v>4</v>
      </c>
      <c r="H30" s="3">
        <v>4</v>
      </c>
      <c r="I30" s="3"/>
      <c r="J30" s="3"/>
      <c r="K30" s="3">
        <v>19.71</v>
      </c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>
        <v>1</v>
      </c>
      <c r="F31" s="3">
        <v>3</v>
      </c>
      <c r="G31" s="3">
        <v>4</v>
      </c>
      <c r="H31" s="3">
        <v>6</v>
      </c>
      <c r="I31" s="3"/>
      <c r="J31" s="3">
        <v>3</v>
      </c>
      <c r="K31" s="3">
        <v>25.08</v>
      </c>
      <c r="L31" s="5"/>
      <c r="M31" s="3">
        <v>97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>
        <v>1</v>
      </c>
      <c r="E33" s="4"/>
      <c r="F33" s="3">
        <v>4</v>
      </c>
      <c r="G33" s="3">
        <v>1</v>
      </c>
      <c r="H33" s="3">
        <v>4</v>
      </c>
      <c r="I33" s="3"/>
      <c r="J33" s="3"/>
      <c r="K33" s="3">
        <v>19.12</v>
      </c>
      <c r="L33" s="5"/>
      <c r="M33" s="3">
        <v>38</v>
      </c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>
        <v>1</v>
      </c>
      <c r="F34" s="3">
        <v>2</v>
      </c>
      <c r="G34" s="3">
        <v>4</v>
      </c>
      <c r="H34" s="3">
        <v>5</v>
      </c>
      <c r="I34" s="3"/>
      <c r="J34" s="3"/>
      <c r="K34" s="3">
        <v>21.61</v>
      </c>
      <c r="L34" s="5"/>
      <c r="M34" s="3">
        <v>40</v>
      </c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2</v>
      </c>
      <c r="H35" s="3">
        <v>10</v>
      </c>
      <c r="I35" s="3"/>
      <c r="J35" s="3"/>
      <c r="K35" s="5">
        <v>23.3</v>
      </c>
      <c r="L35" s="5"/>
      <c r="M35" s="3">
        <v>64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2</v>
      </c>
      <c r="H36" s="3">
        <v>4</v>
      </c>
      <c r="I36" s="3"/>
      <c r="J36" s="3"/>
      <c r="K36" s="3">
        <v>22.58</v>
      </c>
      <c r="L36" s="5"/>
      <c r="M36" s="3">
        <v>76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11</v>
      </c>
      <c r="I38" s="3"/>
      <c r="J38" s="3"/>
      <c r="K38" s="3">
        <v>26.37</v>
      </c>
      <c r="L38" s="5"/>
      <c r="M38" s="3">
        <v>40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/>
      <c r="H40" s="3">
        <v>6</v>
      </c>
      <c r="I40" s="3"/>
      <c r="J40" s="3"/>
      <c r="K40" s="3">
        <v>26.37</v>
      </c>
      <c r="L40" s="5"/>
      <c r="M40" s="3">
        <v>70</v>
      </c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/>
      <c r="G44" s="3">
        <v>4</v>
      </c>
      <c r="H44" s="3">
        <v>6</v>
      </c>
      <c r="I44" s="3"/>
      <c r="J44" s="3"/>
      <c r="K44" s="3">
        <v>25.48</v>
      </c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>
        <v>1</v>
      </c>
      <c r="F46" s="3">
        <v>3</v>
      </c>
      <c r="G46" s="3">
        <v>4</v>
      </c>
      <c r="H46" s="3">
        <v>12</v>
      </c>
      <c r="I46" s="3"/>
      <c r="J46" s="3">
        <v>1</v>
      </c>
      <c r="K46" s="3">
        <v>22.08</v>
      </c>
      <c r="L46" s="5"/>
      <c r="M46" s="3">
        <v>82</v>
      </c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3</v>
      </c>
      <c r="H47" s="3">
        <v>15</v>
      </c>
      <c r="I47" s="3"/>
      <c r="J47" s="3">
        <v>2</v>
      </c>
      <c r="K47" s="3">
        <v>27.23</v>
      </c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1</v>
      </c>
      <c r="H48" s="3">
        <v>4</v>
      </c>
      <c r="I48" s="3"/>
      <c r="J48" s="3"/>
      <c r="K48" s="3">
        <v>23.01</v>
      </c>
      <c r="L48" s="5"/>
      <c r="M48" s="3">
        <v>80</v>
      </c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>
        <v>2</v>
      </c>
      <c r="H53" s="3">
        <v>8</v>
      </c>
      <c r="I53" s="3"/>
      <c r="J53" s="3"/>
      <c r="K53" s="3">
        <v>19.48</v>
      </c>
      <c r="L53" s="5"/>
      <c r="M53" s="3">
        <v>40</v>
      </c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3</v>
      </c>
      <c r="H54" s="3">
        <v>7</v>
      </c>
      <c r="I54" s="3"/>
      <c r="J54" s="3">
        <v>1</v>
      </c>
      <c r="K54" s="3">
        <v>20.77</v>
      </c>
      <c r="L54" s="5"/>
      <c r="M54" s="3">
        <v>60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/>
      <c r="H55" s="3">
        <v>10</v>
      </c>
      <c r="I55" s="3"/>
      <c r="J55" s="3"/>
      <c r="K55" s="3">
        <v>25.37</v>
      </c>
      <c r="L55" s="5"/>
      <c r="M55" s="3">
        <v>85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>
        <v>1</v>
      </c>
      <c r="E56" s="4"/>
      <c r="F56" s="3">
        <v>4</v>
      </c>
      <c r="G56" s="3">
        <v>1</v>
      </c>
      <c r="H56" s="3">
        <v>10</v>
      </c>
      <c r="I56" s="3"/>
      <c r="J56" s="3"/>
      <c r="K56" s="5">
        <v>21.95</v>
      </c>
      <c r="L56" s="5"/>
      <c r="M56" s="3">
        <v>20</v>
      </c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/>
      <c r="H57" s="3">
        <v>7</v>
      </c>
      <c r="I57" s="3"/>
      <c r="J57" s="3">
        <v>2</v>
      </c>
      <c r="K57" s="3">
        <v>26.37</v>
      </c>
      <c r="L57" s="5"/>
      <c r="M57" s="3">
        <v>100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>
        <v>1</v>
      </c>
      <c r="E58" s="4"/>
      <c r="F58" s="3">
        <v>4</v>
      </c>
      <c r="G58" s="3">
        <v>1</v>
      </c>
      <c r="H58" s="3">
        <v>5</v>
      </c>
      <c r="I58" s="3"/>
      <c r="J58" s="3">
        <v>1</v>
      </c>
      <c r="K58" s="5">
        <v>24.7</v>
      </c>
      <c r="L58" s="5"/>
      <c r="M58" s="3">
        <v>60</v>
      </c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>
        <v>1</v>
      </c>
      <c r="H59" s="3">
        <v>7</v>
      </c>
      <c r="I59" s="3"/>
      <c r="J59" s="3">
        <v>1</v>
      </c>
      <c r="K59" s="3">
        <v>28.12</v>
      </c>
      <c r="L59" s="5"/>
      <c r="M59" s="3">
        <v>97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>
        <v>2</v>
      </c>
      <c r="H60" s="3">
        <v>10</v>
      </c>
      <c r="I60" s="3"/>
      <c r="J60" s="3">
        <v>1</v>
      </c>
      <c r="K60" s="3">
        <v>25.41</v>
      </c>
      <c r="L60" s="5"/>
      <c r="M60" s="3">
        <v>32</v>
      </c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>
        <v>1</v>
      </c>
      <c r="F61" s="3">
        <v>3</v>
      </c>
      <c r="G61" s="3">
        <v>4</v>
      </c>
      <c r="H61" s="3">
        <v>13</v>
      </c>
      <c r="I61" s="3"/>
      <c r="J61" s="3">
        <v>1</v>
      </c>
      <c r="K61" s="3">
        <v>26.01</v>
      </c>
      <c r="L61" s="5"/>
      <c r="M61" s="3">
        <v>40</v>
      </c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1</v>
      </c>
      <c r="H62" s="3">
        <v>7</v>
      </c>
      <c r="I62" s="3"/>
      <c r="J62" s="3">
        <v>1</v>
      </c>
      <c r="K62" s="3">
        <v>19.260000000000002</v>
      </c>
      <c r="L62" s="5"/>
      <c r="M62" s="3">
        <v>109</v>
      </c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/>
      <c r="H63" s="3">
        <v>6</v>
      </c>
      <c r="I63" s="3"/>
      <c r="J63" s="3"/>
      <c r="K63" s="3">
        <v>20.66</v>
      </c>
      <c r="L63" s="5"/>
      <c r="M63" s="3">
        <v>72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>
        <v>1</v>
      </c>
      <c r="H64" s="3">
        <v>13</v>
      </c>
      <c r="I64" s="3"/>
      <c r="J64" s="3"/>
      <c r="K64" s="3">
        <v>26.55</v>
      </c>
      <c r="L64" s="5"/>
      <c r="M64" s="3">
        <v>56</v>
      </c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5</v>
      </c>
      <c r="I65" s="3"/>
      <c r="J65" s="3">
        <v>1</v>
      </c>
      <c r="K65" s="3">
        <v>28.23</v>
      </c>
      <c r="L65" s="5"/>
      <c r="M65" s="3">
        <v>90</v>
      </c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>
        <v>1</v>
      </c>
      <c r="E67" s="4"/>
      <c r="F67" s="3">
        <v>4</v>
      </c>
      <c r="G67" s="3">
        <v>1</v>
      </c>
      <c r="H67" s="3">
        <v>5</v>
      </c>
      <c r="I67" s="3"/>
      <c r="J67" s="3">
        <v>1</v>
      </c>
      <c r="K67" s="3">
        <v>23.59</v>
      </c>
      <c r="L67" s="5"/>
      <c r="M67" s="3">
        <v>94</v>
      </c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1</v>
      </c>
      <c r="G69" s="3">
        <v>4</v>
      </c>
      <c r="H69" s="3">
        <v>3</v>
      </c>
      <c r="I69" s="3"/>
      <c r="J69" s="3"/>
      <c r="K69" s="3">
        <v>19.05</v>
      </c>
      <c r="L69" s="5"/>
      <c r="M69" s="3">
        <v>32</v>
      </c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>
        <v>1</v>
      </c>
      <c r="G71" s="3">
        <v>4</v>
      </c>
      <c r="H71" s="3">
        <v>7</v>
      </c>
      <c r="I71" s="3"/>
      <c r="J71" s="3">
        <v>1</v>
      </c>
      <c r="K71" s="3">
        <v>24.56</v>
      </c>
      <c r="L71" s="5"/>
      <c r="M71" s="3">
        <v>40</v>
      </c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>
        <v>2</v>
      </c>
      <c r="G74" s="3">
        <v>4</v>
      </c>
      <c r="H74" s="3">
        <v>5</v>
      </c>
      <c r="I74" s="3"/>
      <c r="J74" s="3"/>
      <c r="K74" s="3">
        <v>22.57</v>
      </c>
      <c r="L74" s="5"/>
      <c r="M74" s="3">
        <v>24</v>
      </c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>
        <v>1</v>
      </c>
      <c r="F75" s="3">
        <v>2</v>
      </c>
      <c r="G75" s="3">
        <v>4</v>
      </c>
      <c r="H75" s="3">
        <v>8</v>
      </c>
      <c r="I75" s="3"/>
      <c r="J75" s="3"/>
      <c r="K75" s="3">
        <v>20.57</v>
      </c>
      <c r="L75" s="5"/>
      <c r="M75" s="3">
        <v>8</v>
      </c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>
        <v>1</v>
      </c>
      <c r="F78" s="3">
        <v>1</v>
      </c>
      <c r="G78" s="3">
        <v>4</v>
      </c>
      <c r="H78" s="3">
        <v>8</v>
      </c>
      <c r="I78" s="3"/>
      <c r="J78" s="3"/>
      <c r="K78" s="3">
        <v>23.57</v>
      </c>
      <c r="L78" s="5"/>
      <c r="M78" s="3">
        <v>51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>
        <v>1</v>
      </c>
      <c r="F79" s="3"/>
      <c r="G79" s="3">
        <v>4</v>
      </c>
      <c r="H79" s="3">
        <v>4</v>
      </c>
      <c r="I79" s="3"/>
      <c r="J79" s="3"/>
      <c r="K79" s="3">
        <v>21.17</v>
      </c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>
        <v>1</v>
      </c>
      <c r="E80" s="4"/>
      <c r="F80" s="3">
        <v>4</v>
      </c>
      <c r="G80" s="3">
        <v>2</v>
      </c>
      <c r="H80" s="3">
        <v>10</v>
      </c>
      <c r="I80" s="3"/>
      <c r="J80" s="3"/>
      <c r="K80" s="3">
        <v>25.65</v>
      </c>
      <c r="L80" s="5"/>
      <c r="M80" s="3">
        <v>88</v>
      </c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8</v>
      </c>
      <c r="I81" s="3"/>
      <c r="J81" s="3">
        <v>2</v>
      </c>
      <c r="K81" s="3">
        <v>30.36</v>
      </c>
      <c r="L81" s="5"/>
      <c r="M81" s="3">
        <v>121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>
        <v>2</v>
      </c>
      <c r="H82" s="3">
        <v>9</v>
      </c>
      <c r="I82" s="3"/>
      <c r="J82" s="3">
        <v>1</v>
      </c>
      <c r="K82" s="3">
        <v>23.95</v>
      </c>
      <c r="L82" s="5"/>
      <c r="M82" s="3">
        <v>40</v>
      </c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8</v>
      </c>
      <c r="I83" s="3"/>
      <c r="J83" s="3">
        <v>1</v>
      </c>
      <c r="K83" s="3">
        <v>30.36</v>
      </c>
      <c r="L83" s="5"/>
      <c r="M83" s="3">
        <v>76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>
        <v>1</v>
      </c>
      <c r="H86" s="3">
        <v>3</v>
      </c>
      <c r="I86" s="3"/>
      <c r="J86" s="3">
        <v>1</v>
      </c>
      <c r="K86" s="3">
        <v>21.37</v>
      </c>
      <c r="L86" s="5"/>
      <c r="M86" s="3">
        <v>86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>A87+1</f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>
        <v>2</v>
      </c>
      <c r="H88" s="3">
        <v>6</v>
      </c>
      <c r="I88" s="3"/>
      <c r="J88" s="3"/>
      <c r="K88" s="3">
        <v>19.22</v>
      </c>
      <c r="L88" s="5"/>
      <c r="M88" s="3">
        <v>44</v>
      </c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3</v>
      </c>
      <c r="H89" s="3">
        <v>9</v>
      </c>
      <c r="I89" s="3"/>
      <c r="J89" s="3">
        <v>4</v>
      </c>
      <c r="K89" s="3">
        <v>27.09</v>
      </c>
      <c r="L89" s="5"/>
      <c r="M89" s="3">
        <v>58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>
        <v>1</v>
      </c>
      <c r="F91" s="3"/>
      <c r="G91" s="3">
        <v>4</v>
      </c>
      <c r="H91" s="3">
        <v>4</v>
      </c>
      <c r="I91" s="3"/>
      <c r="J91" s="3"/>
      <c r="K91" s="3">
        <v>22.96</v>
      </c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>
        <v>1</v>
      </c>
      <c r="H92" s="3">
        <v>6</v>
      </c>
      <c r="I92" s="3"/>
      <c r="J92" s="3"/>
      <c r="K92" s="3">
        <v>20.16</v>
      </c>
      <c r="L92" s="5"/>
      <c r="M92" s="3">
        <v>83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>
        <v>1</v>
      </c>
      <c r="E95" s="4"/>
      <c r="F95" s="3">
        <v>4</v>
      </c>
      <c r="G95" s="3"/>
      <c r="H95" s="3">
        <v>6</v>
      </c>
      <c r="I95" s="3"/>
      <c r="J95" s="3"/>
      <c r="K95" s="3">
        <v>19.649999999999999</v>
      </c>
      <c r="L95" s="5"/>
      <c r="M95" s="3">
        <v>33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>
        <v>1</v>
      </c>
      <c r="E98" s="4"/>
      <c r="F98" s="3">
        <v>4</v>
      </c>
      <c r="G98" s="3">
        <v>1</v>
      </c>
      <c r="H98" s="3">
        <v>7</v>
      </c>
      <c r="I98" s="3"/>
      <c r="J98" s="3">
        <v>1</v>
      </c>
      <c r="K98" s="3">
        <v>23.18</v>
      </c>
      <c r="L98" s="5"/>
      <c r="M98" s="3">
        <v>72</v>
      </c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1</v>
      </c>
      <c r="G102" s="3">
        <v>4</v>
      </c>
      <c r="H102" s="3">
        <v>4</v>
      </c>
      <c r="I102" s="3"/>
      <c r="J102" s="3">
        <v>1</v>
      </c>
      <c r="K102" s="3">
        <v>21.26</v>
      </c>
      <c r="L102" s="5"/>
      <c r="M102" s="3">
        <v>66</v>
      </c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/>
      <c r="G103" s="3">
        <v>4</v>
      </c>
      <c r="H103" s="3">
        <v>2</v>
      </c>
      <c r="I103" s="3"/>
      <c r="J103" s="3"/>
      <c r="K103" s="3">
        <v>16.579999999999998</v>
      </c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>
        <v>3</v>
      </c>
      <c r="H104" s="3">
        <v>9</v>
      </c>
      <c r="I104" s="3"/>
      <c r="J104" s="3">
        <v>2</v>
      </c>
      <c r="K104" s="5">
        <v>25.3</v>
      </c>
      <c r="L104" s="5"/>
      <c r="M104" s="3">
        <v>119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1</v>
      </c>
      <c r="G105" s="3">
        <v>4</v>
      </c>
      <c r="H105" s="3">
        <v>6</v>
      </c>
      <c r="I105" s="3"/>
      <c r="J105" s="3">
        <v>1</v>
      </c>
      <c r="K105" s="3">
        <v>24.95</v>
      </c>
      <c r="L105" s="5"/>
      <c r="M105" s="3">
        <v>40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>
        <v>1</v>
      </c>
      <c r="F106" s="3">
        <v>1</v>
      </c>
      <c r="G106" s="3">
        <v>4</v>
      </c>
      <c r="H106" s="3">
        <v>7</v>
      </c>
      <c r="I106" s="3"/>
      <c r="J106" s="3"/>
      <c r="K106" s="5">
        <v>18.12</v>
      </c>
      <c r="L106" s="5"/>
      <c r="M106" s="3">
        <v>32</v>
      </c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2</v>
      </c>
      <c r="H115" s="3">
        <v>6</v>
      </c>
      <c r="I115" s="3"/>
      <c r="J115" s="3"/>
      <c r="K115" s="3">
        <v>22.63</v>
      </c>
      <c r="L115" s="5"/>
      <c r="M115" s="3">
        <v>34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>
        <v>1</v>
      </c>
      <c r="F116" s="3">
        <v>1</v>
      </c>
      <c r="G116" s="3">
        <v>4</v>
      </c>
      <c r="H116" s="3">
        <v>8</v>
      </c>
      <c r="I116" s="3"/>
      <c r="J116" s="3"/>
      <c r="K116" s="3">
        <v>23.39</v>
      </c>
      <c r="L116" s="5"/>
      <c r="M116" s="3">
        <v>81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>
        <v>1</v>
      </c>
      <c r="E117" s="4"/>
      <c r="F117" s="3">
        <v>4</v>
      </c>
      <c r="G117" s="3">
        <v>3</v>
      </c>
      <c r="H117" s="3">
        <v>14</v>
      </c>
      <c r="I117" s="3"/>
      <c r="J117" s="3"/>
      <c r="K117" s="5">
        <v>23.39</v>
      </c>
      <c r="L117" s="5"/>
      <c r="M117" s="3">
        <v>54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>
        <v>2</v>
      </c>
      <c r="G119" s="3">
        <v>4</v>
      </c>
      <c r="H119" s="3">
        <v>7</v>
      </c>
      <c r="I119" s="3"/>
      <c r="J119" s="3"/>
      <c r="K119" s="5">
        <v>21.83</v>
      </c>
      <c r="L119" s="5"/>
      <c r="M119" s="3">
        <v>47</v>
      </c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/>
      <c r="G120" s="3">
        <v>4</v>
      </c>
      <c r="H120" s="3">
        <v>3</v>
      </c>
      <c r="I120" s="3"/>
      <c r="J120" s="3">
        <v>1</v>
      </c>
      <c r="K120" s="3">
        <v>18.149999999999999</v>
      </c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>
        <v>1</v>
      </c>
      <c r="G122" s="3">
        <v>4</v>
      </c>
      <c r="H122" s="3">
        <v>4</v>
      </c>
      <c r="I122" s="3"/>
      <c r="J122" s="3"/>
      <c r="K122" s="3">
        <v>20.39</v>
      </c>
      <c r="L122" s="5"/>
      <c r="M122" s="3">
        <v>8</v>
      </c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3">
        <v>3</v>
      </c>
      <c r="G123" s="3">
        <v>4</v>
      </c>
      <c r="H123" s="3">
        <v>7</v>
      </c>
      <c r="I123" s="3"/>
      <c r="J123" s="3">
        <v>1</v>
      </c>
      <c r="K123" s="3">
        <v>25.05</v>
      </c>
      <c r="L123" s="5"/>
      <c r="M123" s="3">
        <v>89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>
        <v>1</v>
      </c>
      <c r="G125" s="3">
        <v>4</v>
      </c>
      <c r="H125" s="3">
        <v>4</v>
      </c>
      <c r="I125" s="3"/>
      <c r="J125" s="3"/>
      <c r="K125" s="3">
        <v>17.32</v>
      </c>
      <c r="L125" s="5"/>
      <c r="M125" s="3">
        <v>16</v>
      </c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/>
      <c r="H126" s="3">
        <v>5</v>
      </c>
      <c r="I126" s="3"/>
      <c r="J126" s="3">
        <v>2</v>
      </c>
      <c r="K126" s="3">
        <v>24.44</v>
      </c>
      <c r="L126" s="5"/>
      <c r="M126" s="3">
        <v>121</v>
      </c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>
        <v>1</v>
      </c>
      <c r="E127" s="4"/>
      <c r="F127" s="3">
        <v>4</v>
      </c>
      <c r="G127" s="3">
        <v>1</v>
      </c>
      <c r="H127" s="3">
        <v>13</v>
      </c>
      <c r="I127" s="3"/>
      <c r="J127" s="3"/>
      <c r="K127" s="3">
        <v>23.59</v>
      </c>
      <c r="L127" s="5"/>
      <c r="M127" s="3">
        <v>40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>
        <v>1</v>
      </c>
      <c r="H129" s="3">
        <v>9</v>
      </c>
      <c r="I129" s="3"/>
      <c r="J129" s="3"/>
      <c r="K129" s="3">
        <v>25.05</v>
      </c>
      <c r="L129" s="5"/>
      <c r="M129" s="3">
        <v>81</v>
      </c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1</v>
      </c>
      <c r="H131" s="3">
        <v>7</v>
      </c>
      <c r="I131" s="3"/>
      <c r="J131" s="3"/>
      <c r="K131" s="3">
        <v>21.58</v>
      </c>
      <c r="L131" s="5"/>
      <c r="M131" s="3">
        <v>32</v>
      </c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>
        <v>3</v>
      </c>
      <c r="H134" s="3">
        <v>11</v>
      </c>
      <c r="I134" s="3"/>
      <c r="J134" s="3"/>
      <c r="K134" s="3">
        <v>20.49</v>
      </c>
      <c r="L134" s="5"/>
      <c r="M134" s="3">
        <v>20</v>
      </c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>
        <v>1</v>
      </c>
      <c r="F138" s="3">
        <v>2</v>
      </c>
      <c r="G138" s="3">
        <v>4</v>
      </c>
      <c r="H138" s="3">
        <v>11</v>
      </c>
      <c r="I138" s="3"/>
      <c r="J138" s="3"/>
      <c r="K138" s="3">
        <v>20.64</v>
      </c>
      <c r="L138" s="5"/>
      <c r="M138" s="3">
        <v>36</v>
      </c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>
        <v>1</v>
      </c>
      <c r="E139" s="4"/>
      <c r="F139" s="3">
        <v>4</v>
      </c>
      <c r="G139" s="3"/>
      <c r="H139" s="3">
        <v>5</v>
      </c>
      <c r="I139" s="3"/>
      <c r="J139" s="3">
        <v>2</v>
      </c>
      <c r="K139" s="3">
        <v>25.69</v>
      </c>
      <c r="L139" s="5"/>
      <c r="M139" s="3">
        <v>98</v>
      </c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1</v>
      </c>
      <c r="H140" s="3">
        <v>6</v>
      </c>
      <c r="I140" s="3"/>
      <c r="J140" s="3"/>
      <c r="K140" s="3">
        <v>20.95</v>
      </c>
      <c r="L140" s="5"/>
      <c r="M140" s="3">
        <v>48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>
        <v>1</v>
      </c>
      <c r="F144" s="3">
        <v>1</v>
      </c>
      <c r="G144" s="3">
        <v>4</v>
      </c>
      <c r="H144" s="3">
        <v>6</v>
      </c>
      <c r="I144" s="3"/>
      <c r="J144" s="3"/>
      <c r="K144" s="3">
        <v>18.059999999999999</v>
      </c>
      <c r="L144" s="5"/>
      <c r="M144" s="3">
        <v>16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/>
      <c r="H145" s="3">
        <v>6</v>
      </c>
      <c r="I145" s="3"/>
      <c r="J145" s="3"/>
      <c r="K145" s="3">
        <v>26.37</v>
      </c>
      <c r="L145" s="5"/>
      <c r="M145" s="3">
        <v>95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>
        <v>1</v>
      </c>
      <c r="G147" s="3">
        <v>4</v>
      </c>
      <c r="H147" s="3">
        <v>3</v>
      </c>
      <c r="I147" s="3"/>
      <c r="J147" s="3"/>
      <c r="K147" s="3">
        <v>17.739999999999998</v>
      </c>
      <c r="L147" s="5"/>
      <c r="M147" s="3">
        <v>35</v>
      </c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/>
      <c r="H148" s="3">
        <v>8</v>
      </c>
      <c r="I148" s="3"/>
      <c r="J148" s="3"/>
      <c r="K148" s="3">
        <v>26.37</v>
      </c>
      <c r="L148" s="5"/>
      <c r="M148" s="3">
        <v>56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>
        <v>1</v>
      </c>
      <c r="F149" s="3">
        <v>3</v>
      </c>
      <c r="G149" s="3">
        <v>4</v>
      </c>
      <c r="H149" s="3">
        <v>14</v>
      </c>
      <c r="I149" s="3"/>
      <c r="J149" s="3"/>
      <c r="K149" s="3">
        <v>27.38</v>
      </c>
      <c r="L149" s="5"/>
      <c r="M149" s="3">
        <v>160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/>
      <c r="H150" s="3">
        <v>6</v>
      </c>
      <c r="I150" s="3"/>
      <c r="J150" s="3"/>
      <c r="K150" s="3">
        <v>24.44</v>
      </c>
      <c r="L150" s="5"/>
      <c r="M150" s="3">
        <v>65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>
        <v>1</v>
      </c>
      <c r="E151" s="4"/>
      <c r="F151" s="3">
        <v>4</v>
      </c>
      <c r="G151" s="3">
        <v>2</v>
      </c>
      <c r="H151" s="3">
        <v>10</v>
      </c>
      <c r="I151" s="3"/>
      <c r="J151" s="3"/>
      <c r="K151" s="3">
        <v>24.76</v>
      </c>
      <c r="L151" s="5"/>
      <c r="M151" s="3">
        <v>120</v>
      </c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>
        <v>2</v>
      </c>
      <c r="H152" s="3">
        <v>9</v>
      </c>
      <c r="I152" s="3"/>
      <c r="J152" s="3">
        <v>1</v>
      </c>
      <c r="K152" s="3">
        <v>23.28</v>
      </c>
      <c r="L152" s="5"/>
      <c r="M152" s="3">
        <v>56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>
        <v>1</v>
      </c>
      <c r="F155" s="3">
        <v>3</v>
      </c>
      <c r="G155" s="3">
        <v>4</v>
      </c>
      <c r="H155" s="3">
        <v>4</v>
      </c>
      <c r="I155" s="3"/>
      <c r="J155" s="3"/>
      <c r="K155" s="3">
        <v>17.989999999999998</v>
      </c>
      <c r="L155" s="5"/>
      <c r="M155" s="3">
        <v>50</v>
      </c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>
        <v>1</v>
      </c>
      <c r="F159" s="3">
        <v>1</v>
      </c>
      <c r="G159" s="3">
        <v>4</v>
      </c>
      <c r="H159" s="3">
        <v>4</v>
      </c>
      <c r="I159" s="3"/>
      <c r="J159" s="3"/>
      <c r="K159" s="5">
        <v>20.7</v>
      </c>
      <c r="L159" s="5"/>
      <c r="M159" s="3">
        <v>4</v>
      </c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>
        <v>1</v>
      </c>
      <c r="F160" s="3"/>
      <c r="G160" s="3">
        <v>4</v>
      </c>
      <c r="H160" s="3">
        <v>6</v>
      </c>
      <c r="I160" s="3"/>
      <c r="J160" s="3">
        <v>1</v>
      </c>
      <c r="K160" s="3">
        <v>27.13</v>
      </c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>
        <v>1</v>
      </c>
      <c r="E161" s="4"/>
      <c r="F161" s="3">
        <v>4</v>
      </c>
      <c r="G161" s="3"/>
      <c r="H161" s="3">
        <v>5</v>
      </c>
      <c r="I161" s="3"/>
      <c r="J161" s="3"/>
      <c r="K161" s="5">
        <v>23.3</v>
      </c>
      <c r="L161" s="5"/>
      <c r="M161" s="3">
        <v>67</v>
      </c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>
        <v>1</v>
      </c>
      <c r="F165" s="3">
        <v>1</v>
      </c>
      <c r="G165" s="3">
        <v>4</v>
      </c>
      <c r="H165" s="3">
        <v>5</v>
      </c>
      <c r="I165" s="3"/>
      <c r="J165" s="3"/>
      <c r="K165" s="3">
        <v>19.690000000000001</v>
      </c>
      <c r="L165" s="5"/>
      <c r="M165" s="3">
        <v>40</v>
      </c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>
        <v>1</v>
      </c>
      <c r="F170" s="3">
        <v>2</v>
      </c>
      <c r="G170" s="3">
        <v>4</v>
      </c>
      <c r="H170" s="3">
        <v>2</v>
      </c>
      <c r="I170" s="3"/>
      <c r="J170" s="3"/>
      <c r="K170" s="3">
        <v>17.79</v>
      </c>
      <c r="L170" s="5"/>
      <c r="M170" s="3">
        <v>64</v>
      </c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>
        <v>1</v>
      </c>
      <c r="F174" s="3">
        <v>2</v>
      </c>
      <c r="G174" s="3">
        <v>4</v>
      </c>
      <c r="H174" s="3">
        <v>9</v>
      </c>
      <c r="I174" s="3"/>
      <c r="J174" s="3"/>
      <c r="K174" s="3">
        <v>22.66</v>
      </c>
      <c r="L174" s="5"/>
      <c r="M174" s="3">
        <v>72</v>
      </c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>
        <v>1</v>
      </c>
      <c r="E176" s="4"/>
      <c r="F176" s="3">
        <v>4</v>
      </c>
      <c r="G176" s="3"/>
      <c r="H176" s="3">
        <v>5</v>
      </c>
      <c r="I176" s="3"/>
      <c r="J176" s="3"/>
      <c r="K176" s="3">
        <v>22.52</v>
      </c>
      <c r="L176" s="5"/>
      <c r="M176" s="3">
        <v>74</v>
      </c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>
        <v>1</v>
      </c>
      <c r="E181" s="4"/>
      <c r="F181" s="3">
        <v>4</v>
      </c>
      <c r="G181" s="3">
        <v>2</v>
      </c>
      <c r="H181" s="3">
        <v>10</v>
      </c>
      <c r="I181" s="3"/>
      <c r="J181" s="3"/>
      <c r="K181" s="3">
        <v>20.91</v>
      </c>
      <c r="L181" s="5"/>
      <c r="M181" s="3">
        <v>40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>
        <v>1</v>
      </c>
      <c r="E182" s="4"/>
      <c r="F182" s="3">
        <v>4</v>
      </c>
      <c r="G182" s="3">
        <v>3</v>
      </c>
      <c r="H182" s="3">
        <v>5</v>
      </c>
      <c r="I182" s="3"/>
      <c r="J182" s="3"/>
      <c r="K182" s="5">
        <v>20.100000000000001</v>
      </c>
      <c r="L182" s="5"/>
      <c r="M182" s="3">
        <v>60</v>
      </c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>
        <v>1</v>
      </c>
      <c r="E184" s="4"/>
      <c r="F184" s="3">
        <v>4</v>
      </c>
      <c r="G184" s="3">
        <v>3</v>
      </c>
      <c r="H184" s="3">
        <v>9</v>
      </c>
      <c r="I184" s="3"/>
      <c r="J184" s="3"/>
      <c r="K184" s="3">
        <v>19.82</v>
      </c>
      <c r="L184" s="5"/>
      <c r="M184" s="3">
        <v>55</v>
      </c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>
        <v>1</v>
      </c>
      <c r="E185" s="4"/>
      <c r="F185" s="3">
        <v>4</v>
      </c>
      <c r="G185" s="3">
        <v>3</v>
      </c>
      <c r="H185" s="3">
        <v>9</v>
      </c>
      <c r="I185" s="3"/>
      <c r="J185" s="3">
        <v>1</v>
      </c>
      <c r="K185" s="3">
        <v>24.73</v>
      </c>
      <c r="L185" s="5"/>
      <c r="M185" s="3">
        <v>96</v>
      </c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>
        <v>1</v>
      </c>
      <c r="F186" s="3">
        <v>3</v>
      </c>
      <c r="G186" s="3">
        <v>4</v>
      </c>
      <c r="H186" s="3">
        <v>9</v>
      </c>
      <c r="I186" s="3"/>
      <c r="J186" s="3"/>
      <c r="K186" s="3">
        <v>18.82</v>
      </c>
      <c r="L186" s="5"/>
      <c r="M186" s="3">
        <v>57</v>
      </c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>
        <v>1</v>
      </c>
      <c r="F189" s="3"/>
      <c r="G189" s="3">
        <v>4</v>
      </c>
      <c r="H189" s="3">
        <v>6</v>
      </c>
      <c r="I189" s="3"/>
      <c r="J189" s="3"/>
      <c r="K189" s="3">
        <v>21.06</v>
      </c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>
        <v>1</v>
      </c>
      <c r="F192" s="3">
        <v>2</v>
      </c>
      <c r="G192" s="3">
        <v>4</v>
      </c>
      <c r="H192" s="3">
        <v>7</v>
      </c>
      <c r="I192" s="3"/>
      <c r="J192" s="3">
        <v>1</v>
      </c>
      <c r="K192" s="3">
        <v>25.16</v>
      </c>
      <c r="L192" s="5"/>
      <c r="M192" s="3">
        <v>59</v>
      </c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>
        <v>1</v>
      </c>
      <c r="G193" s="3">
        <v>4</v>
      </c>
      <c r="H193" s="3">
        <v>3</v>
      </c>
      <c r="I193" s="3"/>
      <c r="J193" s="3"/>
      <c r="K193" s="3">
        <v>19.09</v>
      </c>
      <c r="L193" s="5"/>
      <c r="M193" s="3">
        <v>33</v>
      </c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>
        <v>1</v>
      </c>
      <c r="E194" s="4"/>
      <c r="F194" s="3">
        <v>4</v>
      </c>
      <c r="G194" s="3">
        <v>2</v>
      </c>
      <c r="H194" s="3">
        <v>8</v>
      </c>
      <c r="I194" s="3"/>
      <c r="J194" s="3"/>
      <c r="K194" s="3">
        <v>20.43</v>
      </c>
      <c r="L194" s="5"/>
      <c r="M194" s="3">
        <v>68</v>
      </c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>
        <v>2</v>
      </c>
      <c r="G195" s="3">
        <v>4</v>
      </c>
      <c r="H195" s="3">
        <v>12</v>
      </c>
      <c r="I195" s="3"/>
      <c r="J195" s="3"/>
      <c r="K195" s="3">
        <v>20.68</v>
      </c>
      <c r="L195" s="5"/>
      <c r="M195" s="3">
        <v>157</v>
      </c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/>
      <c r="G197" s="3">
        <v>4</v>
      </c>
      <c r="H197" s="3">
        <v>2</v>
      </c>
      <c r="I197" s="3"/>
      <c r="J197" s="3"/>
      <c r="K197" s="3">
        <v>18.89</v>
      </c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/>
      <c r="H198" s="3">
        <v>7</v>
      </c>
      <c r="I198" s="3"/>
      <c r="J198" s="3">
        <v>1</v>
      </c>
      <c r="K198" s="3">
        <v>28.23</v>
      </c>
      <c r="L198" s="5"/>
      <c r="M198" s="3">
        <v>74</v>
      </c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>
        <v>1</v>
      </c>
      <c r="H199" s="3">
        <v>11</v>
      </c>
      <c r="I199" s="3"/>
      <c r="J199" s="3"/>
      <c r="K199" s="3">
        <v>22.86</v>
      </c>
      <c r="L199" s="5"/>
      <c r="M199" s="3">
        <v>120</v>
      </c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>
        <v>1</v>
      </c>
      <c r="E202" s="4"/>
      <c r="F202" s="3">
        <v>4</v>
      </c>
      <c r="G202" s="3">
        <v>2</v>
      </c>
      <c r="H202" s="3">
        <v>12</v>
      </c>
      <c r="I202" s="3"/>
      <c r="J202" s="3"/>
      <c r="K202" s="3">
        <v>23.37</v>
      </c>
      <c r="L202" s="5"/>
      <c r="M202" s="3">
        <v>44</v>
      </c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>
        <v>1</v>
      </c>
      <c r="E203" s="4"/>
      <c r="F203" s="3">
        <v>4</v>
      </c>
      <c r="G203" s="3">
        <v>2</v>
      </c>
      <c r="H203" s="3">
        <v>8</v>
      </c>
      <c r="I203" s="3"/>
      <c r="J203" s="3"/>
      <c r="K203" s="3">
        <v>20.87</v>
      </c>
      <c r="L203" s="5"/>
      <c r="M203" s="3">
        <v>40</v>
      </c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>
        <v>1</v>
      </c>
      <c r="F205" s="3"/>
      <c r="G205" s="3">
        <v>4</v>
      </c>
      <c r="H205" s="3">
        <v>5</v>
      </c>
      <c r="I205" s="3"/>
      <c r="J205" s="3"/>
      <c r="K205" s="5">
        <v>21.3</v>
      </c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>
        <v>1</v>
      </c>
      <c r="F206" s="3"/>
      <c r="G206" s="3">
        <v>4</v>
      </c>
      <c r="H206" s="3">
        <v>2</v>
      </c>
      <c r="I206" s="3"/>
      <c r="J206" s="3"/>
      <c r="K206" s="3">
        <v>18.64</v>
      </c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>
        <v>1</v>
      </c>
      <c r="F207" s="3">
        <v>2</v>
      </c>
      <c r="G207" s="3">
        <v>4</v>
      </c>
      <c r="H207" s="3">
        <v>7</v>
      </c>
      <c r="I207" s="3"/>
      <c r="J207" s="3">
        <v>2</v>
      </c>
      <c r="K207" s="3">
        <v>23.73</v>
      </c>
      <c r="L207" s="5"/>
      <c r="M207" s="3">
        <v>25</v>
      </c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>
        <v>1</v>
      </c>
      <c r="E209" s="4"/>
      <c r="F209" s="3">
        <v>4</v>
      </c>
      <c r="G209" s="3">
        <v>1</v>
      </c>
      <c r="H209" s="3">
        <v>5</v>
      </c>
      <c r="I209" s="3"/>
      <c r="J209" s="3"/>
      <c r="K209" s="3">
        <v>19.68</v>
      </c>
      <c r="L209" s="5"/>
      <c r="M209" s="3">
        <v>40</v>
      </c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>
        <v>1</v>
      </c>
      <c r="F210" s="3">
        <v>2</v>
      </c>
      <c r="G210" s="3">
        <v>4</v>
      </c>
      <c r="H210" s="3">
        <v>7</v>
      </c>
      <c r="I210" s="3"/>
      <c r="J210" s="3"/>
      <c r="K210" s="3">
        <v>22.49</v>
      </c>
      <c r="L210" s="5"/>
      <c r="M210" s="3">
        <v>56</v>
      </c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>
        <v>1</v>
      </c>
      <c r="F215" s="3"/>
      <c r="G215" s="3">
        <v>4</v>
      </c>
      <c r="H215" s="3">
        <v>4</v>
      </c>
      <c r="I215" s="3"/>
      <c r="J215" s="3"/>
      <c r="K215" s="3">
        <v>16.34</v>
      </c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>
        <v>1</v>
      </c>
      <c r="F216" s="3">
        <v>2</v>
      </c>
      <c r="G216" s="3">
        <v>4</v>
      </c>
      <c r="H216" s="3">
        <v>9</v>
      </c>
      <c r="I216" s="3"/>
      <c r="J216" s="3">
        <v>1</v>
      </c>
      <c r="K216" s="3">
        <v>22.92</v>
      </c>
      <c r="L216" s="5"/>
      <c r="M216" s="3">
        <v>53</v>
      </c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>
        <v>1</v>
      </c>
      <c r="E219" s="4"/>
      <c r="F219" s="3">
        <v>4</v>
      </c>
      <c r="G219" s="3"/>
      <c r="H219" s="3">
        <v>7</v>
      </c>
      <c r="I219" s="3"/>
      <c r="J219" s="3">
        <v>1</v>
      </c>
      <c r="K219" s="3">
        <v>22.02</v>
      </c>
      <c r="L219" s="5"/>
      <c r="M219" s="3">
        <v>50</v>
      </c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>
        <v>1</v>
      </c>
      <c r="E222" s="4"/>
      <c r="F222" s="3">
        <v>4</v>
      </c>
      <c r="G222" s="3">
        <v>3</v>
      </c>
      <c r="H222" s="3">
        <v>10</v>
      </c>
      <c r="I222" s="3"/>
      <c r="J222" s="3"/>
      <c r="K222" s="3">
        <v>23.14</v>
      </c>
      <c r="L222" s="5"/>
      <c r="M222" s="3">
        <v>84</v>
      </c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>
        <v>1</v>
      </c>
      <c r="E225" s="4"/>
      <c r="F225" s="3">
        <v>4</v>
      </c>
      <c r="G225" s="3">
        <v>1</v>
      </c>
      <c r="H225" s="3">
        <v>9</v>
      </c>
      <c r="I225" s="3"/>
      <c r="J225" s="3"/>
      <c r="K225" s="3">
        <v>23.23</v>
      </c>
      <c r="L225" s="5"/>
      <c r="M225" s="3">
        <v>98</v>
      </c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>
        <v>1</v>
      </c>
      <c r="F227" s="3">
        <v>1</v>
      </c>
      <c r="G227" s="3">
        <v>4</v>
      </c>
      <c r="H227" s="3">
        <v>5</v>
      </c>
      <c r="I227" s="3"/>
      <c r="J227" s="3"/>
      <c r="K227" s="3">
        <v>19.350000000000001</v>
      </c>
      <c r="L227" s="5"/>
      <c r="M227" s="3">
        <v>4</v>
      </c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>
        <v>1</v>
      </c>
      <c r="E232" s="4"/>
      <c r="F232" s="3">
        <v>4</v>
      </c>
      <c r="G232" s="3">
        <v>3</v>
      </c>
      <c r="H232" s="3">
        <v>5</v>
      </c>
      <c r="I232" s="3"/>
      <c r="J232" s="3"/>
      <c r="K232" s="3">
        <v>20.27</v>
      </c>
      <c r="L232" s="5"/>
      <c r="M232" s="3">
        <v>75</v>
      </c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>
        <v>1</v>
      </c>
      <c r="F233" s="3">
        <v>3</v>
      </c>
      <c r="G233" s="3">
        <v>4</v>
      </c>
      <c r="H233" s="3">
        <v>9</v>
      </c>
      <c r="I233" s="3"/>
      <c r="J233" s="3"/>
      <c r="K233" s="3">
        <v>20.72</v>
      </c>
      <c r="L233" s="5"/>
      <c r="M233" s="3">
        <v>130</v>
      </c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>
        <v>1</v>
      </c>
      <c r="F238" s="3"/>
      <c r="G238" s="3">
        <v>4</v>
      </c>
      <c r="H238" s="3">
        <v>5</v>
      </c>
      <c r="I238" s="3"/>
      <c r="J238" s="3"/>
      <c r="K238" s="5">
        <v>21.6</v>
      </c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>
        <v>1</v>
      </c>
      <c r="F239" s="3">
        <v>3</v>
      </c>
      <c r="G239" s="3">
        <v>4</v>
      </c>
      <c r="H239" s="3">
        <v>7</v>
      </c>
      <c r="I239" s="3"/>
      <c r="J239" s="3">
        <v>1</v>
      </c>
      <c r="K239" s="3">
        <v>26.14</v>
      </c>
      <c r="L239" s="5"/>
      <c r="M239" s="3">
        <v>111</v>
      </c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>
        <v>1</v>
      </c>
      <c r="F240" s="3"/>
      <c r="G240" s="3">
        <v>4</v>
      </c>
      <c r="H240" s="3"/>
      <c r="I240" s="3"/>
      <c r="J240" s="3"/>
      <c r="K240" s="3">
        <v>11.97</v>
      </c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>
        <v>1</v>
      </c>
      <c r="F241" s="3">
        <v>3</v>
      </c>
      <c r="G241" s="3">
        <v>4</v>
      </c>
      <c r="H241" s="3">
        <v>10</v>
      </c>
      <c r="I241" s="3"/>
      <c r="J241" s="3"/>
      <c r="K241" s="3">
        <v>19.96</v>
      </c>
      <c r="L241" s="5"/>
      <c r="M241" s="3">
        <v>20</v>
      </c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>
        <v>1</v>
      </c>
      <c r="F242" s="3">
        <v>1</v>
      </c>
      <c r="G242" s="3">
        <v>4</v>
      </c>
      <c r="H242" s="3">
        <v>6</v>
      </c>
      <c r="I242" s="3"/>
      <c r="J242" s="3">
        <v>1</v>
      </c>
      <c r="K242" s="3">
        <v>20.190000000000001</v>
      </c>
      <c r="L242" s="5"/>
      <c r="M242" s="3">
        <v>52</v>
      </c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>
        <v>1</v>
      </c>
      <c r="F243" s="3">
        <v>2</v>
      </c>
      <c r="G243" s="3">
        <v>4</v>
      </c>
      <c r="H243" s="3">
        <v>7</v>
      </c>
      <c r="I243" s="3"/>
      <c r="J243" s="3"/>
      <c r="K243" s="3">
        <v>20.96</v>
      </c>
      <c r="L243" s="5"/>
      <c r="M243" s="3">
        <v>10</v>
      </c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>
        <v>1</v>
      </c>
      <c r="F244" s="3">
        <v>2</v>
      </c>
      <c r="G244" s="3">
        <v>4</v>
      </c>
      <c r="H244" s="3">
        <v>5</v>
      </c>
      <c r="I244" s="3"/>
      <c r="J244" s="3"/>
      <c r="K244" s="3">
        <v>16.989999999999998</v>
      </c>
      <c r="L244" s="5"/>
      <c r="M244" s="3">
        <v>52</v>
      </c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>
        <v>1</v>
      </c>
      <c r="F245" s="3"/>
      <c r="G245" s="3">
        <v>4</v>
      </c>
      <c r="H245" s="3">
        <v>1</v>
      </c>
      <c r="I245" s="3"/>
      <c r="J245" s="3"/>
      <c r="K245" s="3">
        <v>17.77</v>
      </c>
      <c r="L245" s="5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6163EA2C-2FC3-4951-A071-06CFC7AC5ABB}"/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F1765-97E8-41E7-B761-F4D8A303C7E5}">
  <sheetPr codeName="Sheet14" filterMode="1"/>
  <dimension ref="A1:N303"/>
  <sheetViews>
    <sheetView workbookViewId="0">
      <pane ySplit="1" topLeftCell="A2" activePane="bottomLeft" state="frozen"/>
      <selection pane="bottomLeft" activeCell="D39" sqref="D39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5"/>
      <c r="L7" s="5"/>
      <c r="M7" s="3"/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18"/>
      <c r="F13" s="3"/>
      <c r="G13" s="3"/>
      <c r="H13" s="3"/>
      <c r="I13" s="1"/>
      <c r="J13" s="3"/>
      <c r="K13" s="3"/>
      <c r="L13" s="1"/>
      <c r="M13" s="3"/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/>
      <c r="F17" s="3"/>
      <c r="G17" s="3"/>
      <c r="H17" s="3"/>
      <c r="I17" s="3"/>
      <c r="J17" s="3"/>
      <c r="K17" s="3"/>
      <c r="L17" s="3"/>
      <c r="M17" s="3"/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3</v>
      </c>
      <c r="H31" s="3">
        <v>17</v>
      </c>
      <c r="I31" s="3"/>
      <c r="J31" s="3"/>
      <c r="K31" s="3">
        <v>27.01</v>
      </c>
      <c r="L31" s="5"/>
      <c r="M31" s="3">
        <v>71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>
        <v>1</v>
      </c>
      <c r="E33" s="4"/>
      <c r="F33" s="3">
        <v>4</v>
      </c>
      <c r="G33" s="3">
        <v>3</v>
      </c>
      <c r="H33" s="3">
        <v>5</v>
      </c>
      <c r="I33" s="3"/>
      <c r="J33" s="3">
        <v>1</v>
      </c>
      <c r="K33" s="3">
        <v>22.33</v>
      </c>
      <c r="L33" s="5"/>
      <c r="M33" s="3">
        <v>75</v>
      </c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5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3</v>
      </c>
      <c r="H35" s="3">
        <v>12</v>
      </c>
      <c r="I35" s="3"/>
      <c r="J35" s="3"/>
      <c r="K35" s="3">
        <v>24.64</v>
      </c>
      <c r="L35" s="5"/>
      <c r="M35" s="3">
        <v>157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1</v>
      </c>
      <c r="H36" s="3">
        <v>6</v>
      </c>
      <c r="I36" s="3"/>
      <c r="J36" s="3"/>
      <c r="K36" s="3">
        <v>20.02</v>
      </c>
      <c r="L36" s="5"/>
      <c r="M36" s="3">
        <v>32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5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9</v>
      </c>
      <c r="I38" s="3"/>
      <c r="J38" s="3"/>
      <c r="K38" s="3">
        <v>25.37</v>
      </c>
      <c r="L38" s="5"/>
      <c r="M38" s="3">
        <v>130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5"/>
      <c r="L92" s="5"/>
      <c r="M92" s="3"/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5"/>
      <c r="L94" s="5"/>
      <c r="M94" s="3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3</v>
      </c>
      <c r="G102" s="3">
        <v>4</v>
      </c>
      <c r="H102" s="3">
        <v>9</v>
      </c>
      <c r="I102" s="3"/>
      <c r="J102" s="3"/>
      <c r="K102" s="3">
        <v>21.29</v>
      </c>
      <c r="L102" s="5"/>
      <c r="M102" s="3">
        <v>40</v>
      </c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>
        <v>3</v>
      </c>
      <c r="G103" s="3">
        <v>4</v>
      </c>
      <c r="H103" s="3">
        <v>10</v>
      </c>
      <c r="I103" s="3"/>
      <c r="J103" s="3"/>
      <c r="K103" s="3">
        <v>21.99</v>
      </c>
      <c r="L103" s="5"/>
      <c r="M103" s="3">
        <v>120</v>
      </c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>
        <v>1</v>
      </c>
      <c r="F104" s="3">
        <v>3</v>
      </c>
      <c r="G104" s="3">
        <v>4</v>
      </c>
      <c r="H104" s="3">
        <v>16</v>
      </c>
      <c r="I104" s="3"/>
      <c r="J104" s="3"/>
      <c r="K104" s="5">
        <v>27.59</v>
      </c>
      <c r="L104" s="5"/>
      <c r="M104" s="3">
        <v>70</v>
      </c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2</v>
      </c>
      <c r="G105" s="3">
        <v>4</v>
      </c>
      <c r="H105" s="3">
        <v>5</v>
      </c>
      <c r="I105" s="3"/>
      <c r="J105" s="3"/>
      <c r="K105" s="3">
        <v>19.440000000000001</v>
      </c>
      <c r="L105" s="5"/>
      <c r="M105" s="3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>
        <v>1</v>
      </c>
      <c r="F106" s="3"/>
      <c r="G106" s="3">
        <v>4</v>
      </c>
      <c r="H106" s="3">
        <v>2</v>
      </c>
      <c r="I106" s="3"/>
      <c r="J106" s="3"/>
      <c r="K106" s="3">
        <v>17.14</v>
      </c>
      <c r="L106" s="5"/>
      <c r="M106" s="3"/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5"/>
      <c r="L118" s="5"/>
      <c r="M118" s="3"/>
      <c r="N118" s="1"/>
    </row>
    <row r="119" spans="1:14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5"/>
      <c r="L131" s="5"/>
      <c r="M131" s="3"/>
      <c r="N131" s="1"/>
    </row>
    <row r="132" spans="1:14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 hidden="1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 hidden="1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 hidden="1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 hidden="1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 hidden="1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 hidden="1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 hidden="1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 hidden="1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 hidden="1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>
        <v>1</v>
      </c>
      <c r="E163" s="4"/>
      <c r="F163" s="3">
        <v>4</v>
      </c>
      <c r="G163" s="3">
        <v>2</v>
      </c>
      <c r="H163" s="3">
        <v>7</v>
      </c>
      <c r="I163" s="3"/>
      <c r="J163" s="3"/>
      <c r="K163" s="3">
        <v>22.41</v>
      </c>
      <c r="L163" s="5"/>
      <c r="M163" s="3">
        <v>72</v>
      </c>
      <c r="N163" s="1"/>
    </row>
    <row r="164" spans="1:14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 hidden="1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 hidden="1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 hidden="1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/>
      <c r="G177" s="3">
        <v>4</v>
      </c>
      <c r="H177" s="3"/>
      <c r="I177" s="3"/>
      <c r="J177" s="3"/>
      <c r="K177" s="3">
        <v>15.93</v>
      </c>
      <c r="L177" s="5"/>
      <c r="M177" s="3"/>
      <c r="N177" s="1"/>
    </row>
    <row r="178" spans="1:14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>
        <v>1</v>
      </c>
      <c r="F178" s="3"/>
      <c r="G178" s="3">
        <v>4</v>
      </c>
      <c r="H178" s="3"/>
      <c r="I178" s="3"/>
      <c r="J178" s="3"/>
      <c r="K178" s="3">
        <v>16.47</v>
      </c>
      <c r="L178" s="5"/>
      <c r="M178" s="3"/>
      <c r="N178" s="1"/>
    </row>
    <row r="179" spans="1:14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>
        <v>3</v>
      </c>
      <c r="G193" s="3">
        <v>4</v>
      </c>
      <c r="H193" s="3">
        <v>6</v>
      </c>
      <c r="I193" s="3"/>
      <c r="J193" s="3"/>
      <c r="K193" s="3">
        <v>19.22</v>
      </c>
      <c r="L193" s="5"/>
      <c r="M193" s="3">
        <v>40</v>
      </c>
      <c r="N193" s="1"/>
    </row>
    <row r="194" spans="1:14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05" si="3">A197+1</f>
        <v>195</v>
      </c>
      <c r="B198" s="1" t="str">
        <f>'1 DAve'!B198</f>
        <v>Duanne Small</v>
      </c>
      <c r="C198" s="1" t="str">
        <f>'1 DAve'!C198</f>
        <v>Newfoundpool</v>
      </c>
      <c r="D198" s="19">
        <v>1</v>
      </c>
      <c r="E198" s="4"/>
      <c r="F198" s="3">
        <v>4</v>
      </c>
      <c r="G198" s="3">
        <v>3</v>
      </c>
      <c r="H198" s="3">
        <v>7</v>
      </c>
      <c r="I198" s="3"/>
      <c r="J198" s="3">
        <v>1</v>
      </c>
      <c r="K198" s="3">
        <v>23.97</v>
      </c>
      <c r="L198" s="5"/>
      <c r="M198" s="3">
        <v>58</v>
      </c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/>
      <c r="H199" s="3"/>
      <c r="I199" s="3"/>
      <c r="J199" s="3">
        <v>1</v>
      </c>
      <c r="K199" s="3">
        <v>20.88</v>
      </c>
      <c r="L199" s="5"/>
      <c r="M199" s="3">
        <v>82</v>
      </c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>
        <v>1</v>
      </c>
      <c r="E200" s="4"/>
      <c r="F200" s="3">
        <v>4</v>
      </c>
      <c r="G200" s="3"/>
      <c r="H200" s="3">
        <v>12</v>
      </c>
      <c r="I200" s="3"/>
      <c r="J200" s="3"/>
      <c r="K200" s="3">
        <v>22.77</v>
      </c>
      <c r="L200" s="5"/>
      <c r="M200" s="3">
        <v>86</v>
      </c>
      <c r="N200" s="1"/>
    </row>
    <row r="201" spans="1:14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 hidden="1">
      <c r="A206" s="2">
        <f>A205+1</f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>
        <v>1</v>
      </c>
      <c r="F206" s="3">
        <v>1</v>
      </c>
      <c r="G206" s="3">
        <v>4</v>
      </c>
      <c r="H206" s="3">
        <v>4</v>
      </c>
      <c r="I206" s="3"/>
      <c r="J206" s="3">
        <v>1</v>
      </c>
      <c r="K206" s="3">
        <v>18.899999999999999</v>
      </c>
      <c r="L206" s="5"/>
      <c r="M206" s="3">
        <v>40</v>
      </c>
      <c r="N206" s="1"/>
    </row>
    <row r="207" spans="1:14" hidden="1">
      <c r="A207" s="2">
        <f t="shared" ref="A207:A270" si="4">A206+1</f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 hidden="1">
      <c r="A208" s="2">
        <f t="shared" si="4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 hidden="1">
      <c r="A209" s="2">
        <f t="shared" si="4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 hidden="1">
      <c r="A210" s="2">
        <f t="shared" si="4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 hidden="1">
      <c r="A211" s="2">
        <f t="shared" si="4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 hidden="1">
      <c r="A212" s="2">
        <f t="shared" si="4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 hidden="1">
      <c r="A213" s="2">
        <f t="shared" si="4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 hidden="1">
      <c r="A214" s="2">
        <f t="shared" si="4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 hidden="1">
      <c r="A215" s="2">
        <f t="shared" si="4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1"/>
      <c r="G215" s="1"/>
      <c r="H215" s="1"/>
      <c r="I215" s="1"/>
      <c r="J215" s="1"/>
      <c r="K215" s="1"/>
      <c r="L215" s="1"/>
      <c r="M215" s="1"/>
    </row>
    <row r="216" spans="1:13" hidden="1">
      <c r="A216" s="2">
        <f t="shared" si="4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 hidden="1">
      <c r="A217" s="2">
        <f t="shared" si="4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 hidden="1">
      <c r="A218" s="2">
        <f t="shared" si="4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 hidden="1">
      <c r="A219" s="2">
        <f t="shared" si="4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 hidden="1">
      <c r="A220" s="2">
        <f t="shared" si="4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 hidden="1">
      <c r="A221" s="2">
        <f t="shared" si="4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 hidden="1">
      <c r="A222" s="2">
        <f t="shared" si="4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 hidden="1">
      <c r="A223" s="2">
        <f t="shared" si="4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 hidden="1">
      <c r="A224" s="2">
        <f t="shared" si="4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 hidden="1">
      <c r="A225" s="2">
        <f t="shared" si="4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si="4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 hidden="1">
      <c r="A227" s="2">
        <f t="shared" si="4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 hidden="1">
      <c r="A228" s="2">
        <f t="shared" si="4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 hidden="1">
      <c r="A229" s="2">
        <f t="shared" si="4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 hidden="1">
      <c r="A230" s="2">
        <f t="shared" si="4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 hidden="1">
      <c r="A231" s="2">
        <f t="shared" si="4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 hidden="1">
      <c r="A232" s="2">
        <f t="shared" si="4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 hidden="1">
      <c r="A233" s="2">
        <f t="shared" si="4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 hidden="1">
      <c r="A234" s="2">
        <f t="shared" si="4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 hidden="1">
      <c r="A235" s="2">
        <f t="shared" si="4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 hidden="1">
      <c r="A236" s="2">
        <f t="shared" si="4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 hidden="1">
      <c r="A237" s="2">
        <f t="shared" si="4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 hidden="1">
      <c r="A238" s="2">
        <f t="shared" si="4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 hidden="1">
      <c r="A239" s="2">
        <f t="shared" si="4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 hidden="1">
      <c r="A240" s="2">
        <f t="shared" si="4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 hidden="1">
      <c r="A241" s="2">
        <f t="shared" si="4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 hidden="1">
      <c r="A242" s="2">
        <f t="shared" si="4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 hidden="1">
      <c r="A243" s="2">
        <f t="shared" si="4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 hidden="1">
      <c r="A244" s="2">
        <f t="shared" si="4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 hidden="1">
      <c r="A245" s="2">
        <f t="shared" si="4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 hidden="1">
      <c r="A246" s="2">
        <f t="shared" si="4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 hidden="1">
      <c r="A247" s="2">
        <f t="shared" si="4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 hidden="1">
      <c r="A248" s="2">
        <f t="shared" si="4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 hidden="1">
      <c r="A249" s="2">
        <f t="shared" si="4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 hidden="1">
      <c r="A250" s="2">
        <f t="shared" si="4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 hidden="1">
      <c r="A251" s="2">
        <f t="shared" si="4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 hidden="1">
      <c r="A252" s="2">
        <f t="shared" si="4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 hidden="1">
      <c r="A253" s="2">
        <f t="shared" si="4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 hidden="1">
      <c r="A254" s="2">
        <f t="shared" si="4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 hidden="1">
      <c r="A255" s="2">
        <f t="shared" si="4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 hidden="1">
      <c r="A256" s="2">
        <f t="shared" si="4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 hidden="1">
      <c r="A257" s="2">
        <f t="shared" si="4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 hidden="1">
      <c r="A258" s="2">
        <f t="shared" si="4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 hidden="1">
      <c r="A259" s="2">
        <f t="shared" si="4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 hidden="1">
      <c r="A260" s="2">
        <f t="shared" si="4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 hidden="1">
      <c r="A261" s="2">
        <f t="shared" si="4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 hidden="1">
      <c r="A262" s="2">
        <f t="shared" si="4"/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 hidden="1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 hidden="1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 hidden="1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 hidden="1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 hidden="1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 hidden="1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 hidden="1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 hidden="1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 hidden="1">
      <c r="A271" s="2">
        <f t="shared" ref="A271:A303" si="5">A270+1</f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 hidden="1">
      <c r="A272" s="2">
        <f t="shared" si="5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 hidden="1">
      <c r="A273" s="2">
        <f t="shared" si="5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 hidden="1">
      <c r="A274" s="2">
        <f t="shared" si="5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 hidden="1">
      <c r="A275" s="2">
        <f t="shared" si="5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 hidden="1">
      <c r="A276" s="2">
        <f t="shared" si="5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 hidden="1">
      <c r="A277" s="2">
        <f t="shared" si="5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 hidden="1">
      <c r="A278" s="2">
        <f t="shared" si="5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 hidden="1">
      <c r="A279" s="2">
        <f t="shared" si="5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 hidden="1">
      <c r="A280" s="2">
        <f t="shared" si="5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 hidden="1">
      <c r="A281" s="2">
        <f t="shared" si="5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 hidden="1">
      <c r="A282" s="2">
        <f t="shared" si="5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 hidden="1">
      <c r="A283" s="2">
        <f t="shared" si="5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 hidden="1">
      <c r="A284" s="2">
        <f t="shared" si="5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 hidden="1">
      <c r="A285" s="2">
        <f t="shared" si="5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 hidden="1">
      <c r="A286" s="2">
        <f t="shared" si="5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 hidden="1">
      <c r="A287" s="2">
        <f t="shared" si="5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 hidden="1">
      <c r="A288" s="2">
        <f t="shared" si="5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 hidden="1">
      <c r="A289" s="2">
        <f t="shared" si="5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 hidden="1">
      <c r="A290" s="2">
        <f t="shared" si="5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 hidden="1">
      <c r="A291" s="2">
        <f t="shared" si="5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 hidden="1">
      <c r="A292" s="2">
        <f t="shared" si="5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 hidden="1">
      <c r="A293" s="2">
        <f t="shared" si="5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 hidden="1">
      <c r="A294" s="2">
        <f t="shared" si="5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 hidden="1">
      <c r="A295" s="2">
        <f t="shared" si="5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 hidden="1">
      <c r="A296" s="2">
        <f t="shared" si="5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 hidden="1">
      <c r="A297" s="2">
        <f t="shared" si="5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 hidden="1">
      <c r="A298" s="2">
        <f t="shared" si="5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 hidden="1">
      <c r="A299" s="2">
        <f t="shared" si="5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 hidden="1">
      <c r="A300" s="2">
        <f t="shared" si="5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 hidden="1">
      <c r="A301" s="2">
        <f t="shared" si="5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 hidden="1">
      <c r="A302" s="2">
        <f t="shared" si="5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 hidden="1">
      <c r="A303" s="2">
        <f t="shared" si="5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303" xr:uid="{FCCF1765-97E8-41E7-B761-F4D8A303C7E5}">
    <filterColumn colId="0">
      <filters>
        <filter val="Newfoundpool"/>
      </filters>
    </filterColumn>
  </autoFilter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F658-8407-4F48-82B2-1748FEED295B}">
  <sheetPr codeName="Sheet15"/>
  <dimension ref="A1:N303"/>
  <sheetViews>
    <sheetView workbookViewId="0">
      <pane ySplit="1" topLeftCell="A303" activePane="bottomLeft" state="frozen"/>
      <selection pane="bottomLeft" activeCell="H316" sqref="H316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5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5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5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5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10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>
      <c r="A211" s="2">
        <f>A210+1</f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>
      <c r="A212" s="2">
        <f>A211+1</f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>
      <c r="A213" s="2">
        <f t="shared" ref="A213:A276" si="4">A212+1</f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>
      <c r="A214" s="2">
        <f t="shared" si="4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>
      <c r="A215" s="2">
        <f t="shared" si="4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1"/>
      <c r="G215" s="1"/>
      <c r="H215" s="1"/>
      <c r="I215" s="1"/>
      <c r="J215" s="1"/>
      <c r="K215" s="1"/>
      <c r="L215" s="1"/>
      <c r="M215" s="1"/>
    </row>
    <row r="216" spans="1:13">
      <c r="A216" s="2">
        <f t="shared" si="4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>
      <c r="A217" s="2">
        <f t="shared" si="4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4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>
      <c r="A219" s="2">
        <f t="shared" si="4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>
      <c r="A220" s="2">
        <f t="shared" si="4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>
      <c r="A221" s="2">
        <f t="shared" si="4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si="4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>
      <c r="A223" s="2">
        <f t="shared" si="4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si="4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si="4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si="4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si="4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si="4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si="4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si="4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si="4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si="4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si="4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>
      <c r="A234" s="2">
        <f t="shared" si="4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si="4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si="4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si="4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si="4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si="4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>
      <c r="A240" s="2">
        <f t="shared" si="4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si="4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>
      <c r="A242" s="2">
        <f t="shared" si="4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si="4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si="4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si="4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si="4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si="4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>
      <c r="A248" s="2">
        <f t="shared" si="4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si="4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>
      <c r="A250" s="2">
        <f t="shared" si="4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>
      <c r="A251" s="2">
        <f t="shared" si="4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si="4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si="4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si="4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>
      <c r="A255" s="2">
        <f t="shared" si="4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si="4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si="4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si="4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>
      <c r="A259" s="2">
        <f t="shared" si="4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4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si="4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si="4"/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ref="A277:A303" si="5">A276+1</f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si="5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si="5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si="5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si="5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si="5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si="5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si="5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si="5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si="5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si="5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si="5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si="5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si="5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si="5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si="5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si="5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si="5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si="5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si="5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si="5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si="5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si="5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si="5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si="5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si="5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si="5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212" xr:uid="{4096F658-8407-4F48-82B2-1748FEED295B}"/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F15BB-1766-46C2-B7E1-88CA83D9D540}">
  <sheetPr codeName="Sheet16"/>
  <dimension ref="A1:N303"/>
  <sheetViews>
    <sheetView workbookViewId="0">
      <pane ySplit="1" topLeftCell="A297" activePane="bottomLeft" state="frozen"/>
      <selection pane="bottomLeft" activeCell="A206" sqref="A206:M303"/>
    </sheetView>
  </sheetViews>
  <sheetFormatPr defaultRowHeight="14.5"/>
  <cols>
    <col min="1" max="1" width="11.54296875" bestFit="1" customWidth="1"/>
    <col min="2" max="2" width="19.54296875" customWidth="1"/>
    <col min="3" max="3" width="23.632812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4"/>
      <c r="F13" s="3"/>
      <c r="G13" s="3"/>
      <c r="H13" s="3"/>
      <c r="I13" s="1"/>
      <c r="J13" s="3"/>
      <c r="K13" s="3"/>
      <c r="L13" s="1"/>
      <c r="M13" s="3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/>
      <c r="F18" s="3"/>
      <c r="G18" s="3"/>
      <c r="H18" s="3"/>
      <c r="I18" s="3"/>
      <c r="J18" s="3"/>
      <c r="K18" s="5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5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5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5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5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5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5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5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5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5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206" xr:uid="{3BAF15BB-1766-46C2-B7E1-88CA83D9D540}"/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1F370-CB50-4A02-93A7-80253F240B61}">
  <sheetPr codeName="Sheet17"/>
  <dimension ref="A1:N303"/>
  <sheetViews>
    <sheetView topLeftCell="A277" workbookViewId="0">
      <selection activeCell="A206" sqref="A206:M303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5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4"/>
      <c r="F12" s="3"/>
      <c r="G12" s="3"/>
      <c r="H12" s="3"/>
      <c r="I12" s="3"/>
      <c r="J12" s="3"/>
      <c r="K12" s="3"/>
      <c r="L12" s="3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5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5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5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5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206" xr:uid="{98A1F370-CB50-4A02-93A7-80253F240B61}"/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50A02-BE9F-4DCA-B72A-1924323846B3}">
  <sheetPr codeName="Sheet18"/>
  <dimension ref="A1:N303"/>
  <sheetViews>
    <sheetView workbookViewId="0">
      <pane ySplit="1" topLeftCell="A189" activePane="bottomLeft" state="frozen"/>
      <selection pane="bottomLeft" activeCell="S205" sqref="S205"/>
    </sheetView>
  </sheetViews>
  <sheetFormatPr defaultRowHeight="14.5"/>
  <cols>
    <col min="1" max="1" width="11.54296875" bestFit="1" customWidth="1"/>
    <col min="2" max="2" width="19.54296875" customWidth="1"/>
    <col min="3" max="3" width="23.45312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5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5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5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5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5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213" xr:uid="{8D850A02-BE9F-4DCA-B72A-1924323846B3}"/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69664-0C53-4D58-93EE-9C44E7BF978B}">
  <sheetPr codeName="Sheet19"/>
  <dimension ref="A1:N303"/>
  <sheetViews>
    <sheetView workbookViewId="0">
      <pane ySplit="1" topLeftCell="A273" activePane="bottomLeft" state="frozen"/>
      <selection pane="bottomLeft" activeCell="A207" sqref="A207:M303"/>
    </sheetView>
  </sheetViews>
  <sheetFormatPr defaultRowHeight="14.5"/>
  <cols>
    <col min="1" max="1" width="11.54296875" bestFit="1" customWidth="1"/>
    <col min="2" max="2" width="19.54296875" customWidth="1"/>
    <col min="3" max="3" width="20.632812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4"/>
      <c r="F12" s="3"/>
      <c r="G12" s="3"/>
      <c r="H12" s="3"/>
      <c r="I12" s="1"/>
      <c r="J12" s="3"/>
      <c r="K12" s="3"/>
      <c r="L12" s="1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4"/>
      <c r="F13" s="3"/>
      <c r="G13" s="3"/>
      <c r="H13" s="3"/>
      <c r="I13" s="1"/>
      <c r="J13" s="3"/>
      <c r="K13" s="3"/>
      <c r="L13" s="1"/>
      <c r="M13" s="3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4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5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5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5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5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5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207" xr:uid="{FE269664-0C53-4D58-93EE-9C44E7BF978B}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99D8B-8407-4F27-90C6-CA1C739C1F3F}">
  <sheetPr codeName="Sheet1">
    <pageSetUpPr fitToPage="1"/>
  </sheetPr>
  <dimension ref="A1:AM301"/>
  <sheetViews>
    <sheetView zoomScale="70" zoomScaleNormal="70" workbookViewId="0">
      <pane xSplit="19" ySplit="1" topLeftCell="T2" activePane="bottomRight" state="frozen"/>
      <selection pane="topRight" activeCell="R1" sqref="R1"/>
      <selection pane="bottomLeft" activeCell="A2" sqref="A2"/>
      <selection pane="bottomRight" activeCell="B2" sqref="B2"/>
    </sheetView>
  </sheetViews>
  <sheetFormatPr defaultRowHeight="14.5"/>
  <cols>
    <col min="1" max="2" width="5.54296875" style="20" customWidth="1"/>
    <col min="3" max="3" width="20.36328125" customWidth="1"/>
    <col min="4" max="4" width="23.54296875" style="6" customWidth="1"/>
    <col min="5" max="5" width="10.36328125" customWidth="1"/>
    <col min="6" max="6" width="11.453125" customWidth="1"/>
    <col min="7" max="7" width="5.453125" customWidth="1"/>
    <col min="8" max="9" width="7.453125" customWidth="1"/>
    <col min="10" max="10" width="8.54296875" customWidth="1"/>
    <col min="11" max="11" width="8.453125" customWidth="1"/>
    <col min="12" max="12" width="9.453125" customWidth="1"/>
    <col min="13" max="14" width="10" customWidth="1"/>
    <col min="15" max="15" width="5.6328125" customWidth="1"/>
    <col min="16" max="16" width="5.54296875" hidden="1" customWidth="1"/>
    <col min="17" max="17" width="5.54296875" customWidth="1"/>
    <col min="18" max="18" width="9.453125" customWidth="1"/>
    <col min="19" max="19" width="10.54296875" customWidth="1"/>
    <col min="20" max="22" width="8.54296875" style="6"/>
    <col min="23" max="38" width="8.6328125" style="6"/>
  </cols>
  <sheetData>
    <row r="1" spans="1:39" ht="18" customHeight="1">
      <c r="A1" s="27"/>
      <c r="B1" s="27"/>
      <c r="C1" s="22"/>
      <c r="D1" s="23" t="s">
        <v>24</v>
      </c>
      <c r="E1" s="23" t="s">
        <v>5</v>
      </c>
      <c r="F1" s="23" t="s">
        <v>12</v>
      </c>
      <c r="G1" s="23" t="s">
        <v>13</v>
      </c>
      <c r="H1" s="24" t="s">
        <v>0</v>
      </c>
      <c r="I1" s="25" t="s">
        <v>1</v>
      </c>
      <c r="J1" s="80" t="s">
        <v>127</v>
      </c>
      <c r="K1" s="23" t="s">
        <v>2</v>
      </c>
      <c r="L1" s="23" t="s">
        <v>3</v>
      </c>
      <c r="M1" s="23" t="s">
        <v>4</v>
      </c>
      <c r="N1" s="80" t="s">
        <v>128</v>
      </c>
      <c r="O1" s="23" t="s">
        <v>6</v>
      </c>
      <c r="P1" s="23" t="s">
        <v>7</v>
      </c>
      <c r="Q1" s="23" t="s">
        <v>8</v>
      </c>
      <c r="R1" s="23" t="s">
        <v>9</v>
      </c>
      <c r="S1" s="23" t="s">
        <v>10</v>
      </c>
      <c r="T1" s="21" t="s">
        <v>41</v>
      </c>
      <c r="U1" s="21" t="s">
        <v>42</v>
      </c>
      <c r="V1" s="21" t="s">
        <v>43</v>
      </c>
      <c r="W1" s="21" t="s">
        <v>138</v>
      </c>
      <c r="X1" s="21" t="s">
        <v>139</v>
      </c>
      <c r="Y1" s="21" t="s">
        <v>26</v>
      </c>
      <c r="Z1" s="21" t="s">
        <v>27</v>
      </c>
      <c r="AA1" s="21" t="s">
        <v>28</v>
      </c>
      <c r="AB1" s="21" t="s">
        <v>29</v>
      </c>
      <c r="AC1" s="21" t="s">
        <v>30</v>
      </c>
      <c r="AD1" s="21" t="s">
        <v>31</v>
      </c>
      <c r="AE1" s="21" t="s">
        <v>32</v>
      </c>
      <c r="AF1" s="21" t="s">
        <v>33</v>
      </c>
      <c r="AG1" s="21" t="s">
        <v>34</v>
      </c>
      <c r="AH1" s="21" t="s">
        <v>35</v>
      </c>
      <c r="AI1" s="21" t="s">
        <v>36</v>
      </c>
      <c r="AJ1" s="21" t="s">
        <v>37</v>
      </c>
      <c r="AK1" s="21" t="s">
        <v>38</v>
      </c>
      <c r="AL1" s="21" t="s">
        <v>39</v>
      </c>
      <c r="AM1" s="21" t="s">
        <v>40</v>
      </c>
    </row>
    <row r="2" spans="1:39" ht="17.75" customHeight="1">
      <c r="A2" s="26">
        <v>1</v>
      </c>
      <c r="B2" s="26"/>
      <c r="C2" s="70" t="str">
        <f>'1 DAve'!B83</f>
        <v>Jason Lole</v>
      </c>
      <c r="D2" s="70" t="str">
        <f>'1 DAve'!C83</f>
        <v>Whitwick</v>
      </c>
      <c r="E2" s="71">
        <f>'1 DAve'!G83</f>
        <v>28.037142857142857</v>
      </c>
      <c r="F2" s="71">
        <f>'1 DAve'!E83</f>
        <v>35.037142857142854</v>
      </c>
      <c r="G2" s="72">
        <f t="shared" ref="G2:G65" si="0">H2+I2</f>
        <v>7</v>
      </c>
      <c r="H2" s="69">
        <f>'SLT 1'!D83+'SLT 2'!D83+'SLT 3'!D83+'SLT 4'!D83+'SLT 5'!D83+'WK1'!D83+'WK2'!D83+'WK3'!D83+'WK4'!D83+'WK5'!D83+'WK6'!D83+'WK7'!D83+'WK8'!D83+'WK9'!D83+'WK10'!D83+'WK11'!D83+'WK12'!D83+'WK13'!D83+'WK14'!D83+'WK15'!D83</f>
        <v>7</v>
      </c>
      <c r="I2" s="89">
        <f>'SLT 1'!E83+'SLT 2'!E83+'SLT 3'!E83+'SLT 4'!E83+'SLT 5'!E83+'WK1'!E83+'WK2'!E83+'WK3'!E83+'WK4'!E83+'WK5'!E83+'WK6'!E83+'WK7'!E83+'WK8'!E83+'WK9'!E83+'WK10'!E83+'WK11'!E83+'WK12'!E83+'WK13'!E83+'WK14'!E83+'WK15'!E83</f>
        <v>0</v>
      </c>
      <c r="J2" s="81">
        <f t="shared" ref="J2:J65" si="1">(100/G2)*H2</f>
        <v>100</v>
      </c>
      <c r="K2" s="73">
        <f>'SLT 1'!F83+'SLT 2'!F83+'SLT 3'!F83+'SLT 4'!F83+'SLT 5'!F83+'WK1'!F83+'WK2'!F83+'WK3'!F83+'WK4'!F83+'WK5'!F83+'WK6'!F83+'WK7'!F83+'WK8'!F83+'WK9'!F83+'WK10'!F83+'WK11'!F83+'WK12'!F83+'WK13'!F83+'WK14'!F83+'WK15'!F83</f>
        <v>28</v>
      </c>
      <c r="L2" s="73">
        <f>'SLT 1'!G83+'SLT 2'!G83+'SLT 3'!G83+'SLT 4'!G83+'SLT 5'!G83+'WK1'!G83+'WK2'!G83+'WK3'!G83+'WK4'!G83+'WK5'!G83+'WK6'!G83+'WK7'!G83+'WK8'!G83+'WK9'!G83+'WK10'!G83+'WK11'!G83+'WK12'!G83+'WK13'!G83+'WK14'!G83+'WK15'!G83</f>
        <v>0</v>
      </c>
      <c r="M2" s="72">
        <f t="shared" ref="M2:M65" si="2">K2+L2</f>
        <v>28</v>
      </c>
      <c r="N2" s="82">
        <f t="shared" ref="N2:N65" si="3">(100/M2)*K2</f>
        <v>100</v>
      </c>
      <c r="O2" s="72">
        <f>'SLT 1'!H83+'SLT 2'!H83+'SLT 3'!H83+'SLT 4'!H83+'SLT 5'!H83+'WK1'!H83+'WK2'!H83+'WK3'!H83+'WK4'!H83+'WK5'!H83+'WK6'!H83+'WK7'!H83+'WK8'!H83+'WK9'!H83+'WK10'!H83+'WK11'!H83+'WK12'!H83+'WK13'!H83+'WK14'!H83+'WK15'!H83</f>
        <v>45</v>
      </c>
      <c r="P2" s="72">
        <f>'SLT 1'!I83+'SLT 2'!I83+'SLT 3'!I83+'SLT 4'!I83+'SLT 5'!I83+'WK1'!I83+'WK2'!I83+'WK3'!I83+'WK4'!I83+'WK5'!I83+'WK6'!I83+'WK7'!I83+'WK8'!I83+'WK9'!I83+'WK10'!I83+'WK11'!I83+'WK12'!I83+'WK13'!I83+'WK14'!I83+'WK15'!I83</f>
        <v>0</v>
      </c>
      <c r="Q2" s="72">
        <f>'SLT 1'!J83+'SLT 2'!J83+'SLT 3'!J83+'SLT 4'!J83+'SLT 5'!J83+'WK1'!J83+'WK2'!J83+'WK3'!J83+'WK4'!J83+'WK5'!J83+'WK6'!J83+'WK7'!J83+'WK8'!J83+'WK9'!J83+'WK10'!J83+'WK11'!J83+'WK12'!J83+'WK13'!J83+'WK14'!J83+'WK15'!J83</f>
        <v>7</v>
      </c>
      <c r="R2" s="71">
        <f t="shared" ref="R2:R65" si="4">(O2+P2+Q2)/M2</f>
        <v>1.8571428571428572</v>
      </c>
      <c r="S2" s="117">
        <f>'Hi Fin'!C83</f>
        <v>100</v>
      </c>
      <c r="T2" s="115">
        <f>'1 DAve'!H83</f>
        <v>28.63</v>
      </c>
      <c r="U2" s="115">
        <f>'1 DAve'!I83</f>
        <v>26.72</v>
      </c>
      <c r="V2" s="115">
        <f>'1 DAve'!J83</f>
        <v>27.83</v>
      </c>
      <c r="W2" s="83">
        <f>'1 DAve'!K83</f>
        <v>0</v>
      </c>
      <c r="X2" s="115">
        <f>'1 DAve'!L83</f>
        <v>28.63</v>
      </c>
      <c r="Y2" s="115">
        <f>'1 DAve'!M83</f>
        <v>25.05</v>
      </c>
      <c r="Z2" s="115">
        <f>'1 DAve'!N83</f>
        <v>29.04</v>
      </c>
      <c r="AA2" s="115">
        <f>'1 DAve'!O83</f>
        <v>30.36</v>
      </c>
      <c r="AB2" s="83">
        <f>'1 DAve'!P83</f>
        <v>0</v>
      </c>
      <c r="AC2" s="83">
        <f>'1 DAve'!Q83</f>
        <v>0</v>
      </c>
      <c r="AD2" s="83">
        <f>'1 DAve'!R83</f>
        <v>0</v>
      </c>
      <c r="AE2" s="83">
        <f>'1 DAve'!S83</f>
        <v>0</v>
      </c>
      <c r="AF2" s="83">
        <f>'1 DAve'!T83</f>
        <v>0</v>
      </c>
      <c r="AG2" s="83">
        <f>'1 DAve'!U83</f>
        <v>0</v>
      </c>
      <c r="AH2" s="83">
        <f>'1 DAve'!V83</f>
        <v>0</v>
      </c>
      <c r="AI2" s="83">
        <f>'1 DAve'!W83</f>
        <v>0</v>
      </c>
      <c r="AJ2" s="83">
        <f>'1 DAve'!X83</f>
        <v>0</v>
      </c>
      <c r="AK2" s="83">
        <f>'1 DAve'!Y83</f>
        <v>0</v>
      </c>
      <c r="AL2" s="83">
        <f>'1 DAve'!Z83</f>
        <v>0</v>
      </c>
      <c r="AM2" s="83">
        <f>'1 DAve'!AA83</f>
        <v>0</v>
      </c>
    </row>
    <row r="3" spans="1:39" ht="17.75" customHeight="1">
      <c r="A3" s="26">
        <f t="shared" ref="A3:A66" si="5">A2+1</f>
        <v>2</v>
      </c>
      <c r="B3" s="26"/>
      <c r="C3" s="70" t="str">
        <f>'1 DAve'!B81</f>
        <v>Andrew Hibbert</v>
      </c>
      <c r="D3" s="70" t="str">
        <f>'1 DAve'!C81</f>
        <v>Whitwick</v>
      </c>
      <c r="E3" s="71">
        <f>'1 DAve'!G81</f>
        <v>27.414285714285718</v>
      </c>
      <c r="F3" s="71">
        <f>'1 DAve'!E81</f>
        <v>34.414285714285718</v>
      </c>
      <c r="G3" s="72">
        <f t="shared" si="0"/>
        <v>7</v>
      </c>
      <c r="H3" s="69">
        <f>'SLT 1'!D81+'SLT 2'!D81+'SLT 3'!D81+'SLT 4'!D81+'SLT 5'!D81+'WK1'!D81+'WK2'!D81+'WK3'!D81+'WK4'!D81+'WK5'!D81+'WK6'!D81+'WK7'!D81+'WK8'!D81+'WK9'!D81+'WK10'!D81+'WK11'!D81+'WK12'!D81+'WK13'!D81+'WK14'!D81+'WK15'!D81</f>
        <v>7</v>
      </c>
      <c r="I3" s="89">
        <f>'SLT 1'!E81+'SLT 2'!E81+'SLT 3'!E81+'SLT 4'!E81+'SLT 5'!E81+'WK1'!E81+'WK2'!E81+'WK3'!E81+'WK4'!E81+'WK5'!E81+'WK6'!E81+'WK7'!E81+'WK8'!E81+'WK9'!E81+'WK10'!E81+'WK11'!E81+'WK12'!E81+'WK13'!E81+'WK14'!E81+'WK15'!E81</f>
        <v>0</v>
      </c>
      <c r="J3" s="81">
        <f t="shared" si="1"/>
        <v>100</v>
      </c>
      <c r="K3" s="73">
        <f>'SLT 1'!F81+'SLT 2'!F81+'SLT 3'!F81+'SLT 4'!F81+'SLT 5'!F81+'WK1'!F81+'WK2'!F81+'WK3'!F81+'WK4'!F81+'WK5'!F81+'WK6'!F81+'WK7'!F81+'WK8'!F81+'WK9'!F81+'WK10'!F81+'WK11'!F81+'WK12'!F81+'WK13'!F81+'WK14'!F81+'WK15'!F81</f>
        <v>28</v>
      </c>
      <c r="L3" s="73">
        <f>'SLT 1'!G81+'SLT 2'!G81+'SLT 3'!G81+'SLT 4'!G81+'SLT 5'!G81+'WK1'!G81+'WK2'!G81+'WK3'!G81+'WK4'!G81+'WK5'!G81+'WK6'!G81+'WK7'!G81+'WK8'!G81+'WK9'!G81+'WK10'!G81+'WK11'!G81+'WK12'!G81+'WK13'!G81+'WK14'!G81+'WK15'!G81</f>
        <v>0</v>
      </c>
      <c r="M3" s="72">
        <f t="shared" si="2"/>
        <v>28</v>
      </c>
      <c r="N3" s="82">
        <f t="shared" si="3"/>
        <v>100</v>
      </c>
      <c r="O3" s="72">
        <f>'SLT 1'!H81+'SLT 2'!H81+'SLT 3'!H81+'SLT 4'!H81+'SLT 5'!H81+'WK1'!H81+'WK2'!H81+'WK3'!H81+'WK4'!H81+'WK5'!H81+'WK6'!H81+'WK7'!H81+'WK8'!H81+'WK9'!H81+'WK10'!H81+'WK11'!H81+'WK12'!H81+'WK13'!H81+'WK14'!H81+'WK15'!H81</f>
        <v>54</v>
      </c>
      <c r="P3" s="72">
        <f>'SLT 1'!I81+'SLT 2'!I81+'SLT 3'!I81+'SLT 4'!I81+'SLT 5'!I81+'WK1'!I81+'WK2'!I81+'WK3'!I81+'WK4'!I81+'WK5'!I81+'WK6'!I81+'WK7'!I81+'WK8'!I81+'WK9'!I81+'WK10'!I81+'WK11'!I81+'WK12'!I81+'WK13'!I81+'WK14'!I81+'WK15'!I81</f>
        <v>0</v>
      </c>
      <c r="Q3" s="72">
        <f>'SLT 1'!J81+'SLT 2'!J81+'SLT 3'!J81+'SLT 4'!J81+'SLT 5'!J81+'WK1'!J81+'WK2'!J81+'WK3'!J81+'WK4'!J81+'WK5'!J81+'WK6'!J81+'WK7'!J81+'WK8'!J81+'WK9'!J81+'WK10'!J81+'WK11'!J81+'WK12'!J81+'WK13'!J81+'WK14'!J81+'WK15'!J81</f>
        <v>5</v>
      </c>
      <c r="R3" s="71">
        <f t="shared" si="4"/>
        <v>2.1071428571428572</v>
      </c>
      <c r="S3" s="117">
        <f>'Hi Fin'!C81</f>
        <v>121</v>
      </c>
      <c r="T3" s="115">
        <f>'1 DAve'!H81</f>
        <v>26.37</v>
      </c>
      <c r="U3" s="115">
        <f>'1 DAve'!I81</f>
        <v>27.08</v>
      </c>
      <c r="V3" s="115">
        <f>'1 DAve'!J81</f>
        <v>31.31</v>
      </c>
      <c r="W3" s="83">
        <f>'1 DAve'!K81</f>
        <v>0</v>
      </c>
      <c r="X3" s="115">
        <f>'1 DAve'!L81</f>
        <v>26.03</v>
      </c>
      <c r="Y3" s="115">
        <f>'1 DAve'!M81</f>
        <v>27.45</v>
      </c>
      <c r="Z3" s="115">
        <f>'1 DAve'!N81</f>
        <v>23.3</v>
      </c>
      <c r="AA3" s="115">
        <f>'1 DAve'!O81</f>
        <v>30.36</v>
      </c>
      <c r="AB3" s="83">
        <f>'1 DAve'!P81</f>
        <v>0</v>
      </c>
      <c r="AC3" s="83">
        <f>'1 DAve'!Q81</f>
        <v>0</v>
      </c>
      <c r="AD3" s="83">
        <f>'1 DAve'!R81</f>
        <v>0</v>
      </c>
      <c r="AE3" s="83">
        <f>'1 DAve'!S81</f>
        <v>0</v>
      </c>
      <c r="AF3" s="83">
        <f>'1 DAve'!T81</f>
        <v>0</v>
      </c>
      <c r="AG3" s="83">
        <f>'1 DAve'!U81</f>
        <v>0</v>
      </c>
      <c r="AH3" s="83">
        <f>'1 DAve'!V81</f>
        <v>0</v>
      </c>
      <c r="AI3" s="83">
        <f>'1 DAve'!W81</f>
        <v>0</v>
      </c>
      <c r="AJ3" s="83">
        <f>'1 DAve'!X81</f>
        <v>0</v>
      </c>
      <c r="AK3" s="83">
        <f>'1 DAve'!Y81</f>
        <v>0</v>
      </c>
      <c r="AL3" s="83">
        <f>'1 DAve'!Z81</f>
        <v>0</v>
      </c>
      <c r="AM3" s="83">
        <f>'1 DAve'!AA81</f>
        <v>0</v>
      </c>
    </row>
    <row r="4" spans="1:39" ht="17.75" customHeight="1">
      <c r="A4" s="26">
        <f t="shared" si="5"/>
        <v>3</v>
      </c>
      <c r="B4" s="26"/>
      <c r="C4" s="70" t="str">
        <f>'1 DAve'!B126</f>
        <v>Ryan Hawkes</v>
      </c>
      <c r="D4" s="70" t="str">
        <f>'1 DAve'!C126</f>
        <v>Hinckley Hawks</v>
      </c>
      <c r="E4" s="71">
        <f>'1 DAve'!G126</f>
        <v>27.5</v>
      </c>
      <c r="F4" s="71">
        <f>'1 DAve'!E126</f>
        <v>33.5</v>
      </c>
      <c r="G4" s="72">
        <f t="shared" si="0"/>
        <v>6</v>
      </c>
      <c r="H4" s="69">
        <f>'SLT 1'!D126+'SLT 2'!D126+'SLT 3'!D126+'SLT 4'!D126+'SLT 5'!D126+'WK1'!D126+'WK2'!D126+'WK3'!D126+'WK4'!D126+'WK5'!D126+'WK6'!D126+'WK7'!D126+'WK8'!D126+'WK9'!D126+'WK10'!D126+'WK11'!D126+'WK12'!D126+'WK13'!D126+'WK14'!D126+'WK15'!D126</f>
        <v>6</v>
      </c>
      <c r="I4" s="89">
        <f>'SLT 1'!E126+'SLT 2'!E126+'SLT 3'!E126+'SLT 4'!E126+'SLT 5'!E126+'WK1'!E126+'WK2'!E126+'WK3'!E126+'WK4'!E126+'WK5'!E126+'WK6'!E126+'WK7'!E126+'WK8'!E126+'WK9'!E126+'WK10'!E126+'WK11'!E126+'WK12'!E126+'WK13'!E126+'WK14'!E126+'WK15'!E126</f>
        <v>0</v>
      </c>
      <c r="J4" s="81">
        <f t="shared" si="1"/>
        <v>100</v>
      </c>
      <c r="K4" s="73">
        <f>'SLT 1'!F126+'SLT 2'!F126+'SLT 3'!F126+'SLT 4'!F126+'SLT 5'!F126+'WK1'!F126+'WK2'!F126+'WK3'!F126+'WK4'!F126+'WK5'!F126+'WK6'!F126+'WK7'!F126+'WK8'!F126+'WK9'!F126+'WK10'!F126+'WK11'!F126+'WK12'!F126+'WK13'!F126+'WK14'!F126+'WK15'!F126</f>
        <v>24</v>
      </c>
      <c r="L4" s="73">
        <f>'SLT 1'!G126+'SLT 2'!G126+'SLT 3'!G126+'SLT 4'!G126+'SLT 5'!G126+'WK1'!G126+'WK2'!G126+'WK3'!G126+'WK4'!G126+'WK5'!G126+'WK6'!G126+'WK7'!G126+'WK8'!G126+'WK9'!G126+'WK10'!G126+'WK11'!G126+'WK12'!G126+'WK13'!G126+'WK14'!G126+'WK15'!G126</f>
        <v>4</v>
      </c>
      <c r="M4" s="72">
        <f t="shared" si="2"/>
        <v>28</v>
      </c>
      <c r="N4" s="82">
        <f t="shared" si="3"/>
        <v>85.714285714285722</v>
      </c>
      <c r="O4" s="72">
        <f>'SLT 1'!H126+'SLT 2'!H126+'SLT 3'!H126+'SLT 4'!H126+'SLT 5'!H126+'WK1'!H126+'WK2'!H126+'WK3'!H126+'WK4'!H126+'WK5'!H126+'WK6'!H126+'WK7'!H126+'WK8'!H126+'WK9'!H126+'WK10'!H126+'WK11'!H126+'WK12'!H126+'WK13'!H126+'WK14'!H126+'WK15'!H126</f>
        <v>48</v>
      </c>
      <c r="P4" s="72">
        <f>'SLT 1'!I126+'SLT 2'!I126+'SLT 3'!I126+'SLT 4'!I126+'SLT 5'!I126+'WK1'!I126+'WK2'!I126+'WK3'!I126+'WK4'!I126+'WK5'!I126+'WK6'!I126+'WK7'!I126+'WK8'!I126+'WK9'!I126+'WK10'!I126+'WK11'!I126+'WK12'!I126+'WK13'!I126+'WK14'!I126+'WK15'!I126</f>
        <v>0</v>
      </c>
      <c r="Q4" s="72">
        <f>'SLT 1'!J126+'SLT 2'!J126+'SLT 3'!J126+'SLT 4'!J126+'SLT 5'!J126+'WK1'!J126+'WK2'!J126+'WK3'!J126+'WK4'!J126+'WK5'!J126+'WK6'!J126+'WK7'!J126+'WK8'!J126+'WK9'!J126+'WK10'!J126+'WK11'!J126+'WK12'!J126+'WK13'!J126+'WK14'!J126+'WK15'!J126</f>
        <v>6</v>
      </c>
      <c r="R4" s="71">
        <f t="shared" si="4"/>
        <v>1.9285714285714286</v>
      </c>
      <c r="S4" s="117">
        <f>'Hi Fin'!C126</f>
        <v>121</v>
      </c>
      <c r="T4" s="83">
        <f>'1 DAve'!H126</f>
        <v>0</v>
      </c>
      <c r="U4" s="115">
        <f>'1 DAve'!I126</f>
        <v>26.99</v>
      </c>
      <c r="V4" s="83">
        <f>'1 DAve'!J126</f>
        <v>0</v>
      </c>
      <c r="W4" s="115">
        <f>'1 DAve'!K126</f>
        <v>29.47</v>
      </c>
      <c r="X4" s="115">
        <f>'1 DAve'!L126</f>
        <v>29.09</v>
      </c>
      <c r="Y4" s="115">
        <f>'1 DAve'!M126</f>
        <v>28.29</v>
      </c>
      <c r="Z4" s="115">
        <f>'1 DAve'!N126</f>
        <v>26.72</v>
      </c>
      <c r="AA4" s="115">
        <f>'1 DAve'!O126</f>
        <v>24.44</v>
      </c>
      <c r="AB4" s="83">
        <f>'1 DAve'!P126</f>
        <v>0</v>
      </c>
      <c r="AC4" s="83">
        <f>'1 DAve'!Q126</f>
        <v>0</v>
      </c>
      <c r="AD4" s="83">
        <f>'1 DAve'!R126</f>
        <v>0</v>
      </c>
      <c r="AE4" s="83">
        <f>'1 DAve'!S126</f>
        <v>0</v>
      </c>
      <c r="AF4" s="83">
        <f>'1 DAve'!T126</f>
        <v>0</v>
      </c>
      <c r="AG4" s="83">
        <f>'1 DAve'!U126</f>
        <v>0</v>
      </c>
      <c r="AH4" s="83">
        <f>'1 DAve'!V126</f>
        <v>0</v>
      </c>
      <c r="AI4" s="83">
        <f>'1 DAve'!W126</f>
        <v>0</v>
      </c>
      <c r="AJ4" s="83">
        <f>'1 DAve'!X126</f>
        <v>0</v>
      </c>
      <c r="AK4" s="83">
        <f>'1 DAve'!Y126</f>
        <v>0</v>
      </c>
      <c r="AL4" s="83">
        <f>'1 DAve'!Z126</f>
        <v>0</v>
      </c>
      <c r="AM4" s="83">
        <f>'1 DAve'!AA126</f>
        <v>0</v>
      </c>
    </row>
    <row r="5" spans="1:39" ht="17.75" customHeight="1">
      <c r="A5" s="26">
        <f t="shared" si="5"/>
        <v>4</v>
      </c>
      <c r="B5" s="26"/>
      <c r="C5" s="70" t="str">
        <f>'1 DAve'!B31</f>
        <v>Mark Thompson</v>
      </c>
      <c r="D5" s="70" t="str">
        <f>'1 DAve'!C31</f>
        <v>Newfoundpool</v>
      </c>
      <c r="E5" s="71">
        <f>'1 DAve'!G31</f>
        <v>26.072499999999998</v>
      </c>
      <c r="F5" s="71">
        <f>'1 DAve'!E31</f>
        <v>33.072499999999998</v>
      </c>
      <c r="G5" s="72">
        <f t="shared" si="0"/>
        <v>8</v>
      </c>
      <c r="H5" s="69">
        <f>'SLT 1'!D31+'SLT 2'!D31+'SLT 3'!D31+'SLT 4'!D31+'SLT 5'!D31+'WK1'!D31+'WK2'!D31+'WK3'!D31+'WK4'!D31+'WK5'!D31+'WK6'!D31+'WK7'!D31+'WK8'!D31+'WK9'!D31+'WK10'!D31+'WK11'!D31+'WK12'!D31+'WK13'!D31+'WK14'!D31+'WK15'!D31</f>
        <v>7</v>
      </c>
      <c r="I5" s="89">
        <f>'SLT 1'!E31+'SLT 2'!E31+'SLT 3'!E31+'SLT 4'!E31+'SLT 5'!E31+'WK1'!E31+'WK2'!E31+'WK3'!E31+'WK4'!E31+'WK5'!E31+'WK6'!E31+'WK7'!E31+'WK8'!E31+'WK9'!E31+'WK10'!E31+'WK11'!E31+'WK12'!E31+'WK13'!E31+'WK14'!E31+'WK15'!E31</f>
        <v>1</v>
      </c>
      <c r="J5" s="81">
        <f t="shared" si="1"/>
        <v>87.5</v>
      </c>
      <c r="K5" s="73">
        <f>'SLT 1'!F31+'SLT 2'!F31+'SLT 3'!F31+'SLT 4'!F31+'SLT 5'!F31+'WK1'!F31+'WK2'!F31+'WK3'!F31+'WK4'!F31+'WK5'!F31+'WK6'!F31+'WK7'!F31+'WK8'!F31+'WK9'!F31+'WK10'!F31+'WK11'!F31+'WK12'!F31+'WK13'!F31+'WK14'!F31+'WK15'!F31</f>
        <v>31</v>
      </c>
      <c r="L5" s="73">
        <f>'SLT 1'!G31+'SLT 2'!G31+'SLT 3'!G31+'SLT 4'!G31+'SLT 5'!G31+'WK1'!G31+'WK2'!G31+'WK3'!G31+'WK4'!G31+'WK5'!G31+'WK6'!G31+'WK7'!G31+'WK8'!G31+'WK9'!G31+'WK10'!G31+'WK11'!G31+'WK12'!G31+'WK13'!G31+'WK14'!G31+'WK15'!G31</f>
        <v>17</v>
      </c>
      <c r="M5" s="72">
        <f t="shared" si="2"/>
        <v>48</v>
      </c>
      <c r="N5" s="82">
        <f t="shared" si="3"/>
        <v>64.583333333333343</v>
      </c>
      <c r="O5" s="72">
        <f>'SLT 1'!H31+'SLT 2'!H31+'SLT 3'!H31+'SLT 4'!H31+'SLT 5'!H31+'WK1'!H31+'WK2'!H31+'WK3'!H31+'WK4'!H31+'WK5'!H31+'WK6'!H31+'WK7'!H31+'WK8'!H31+'WK9'!H31+'WK10'!H31+'WK11'!H31+'WK12'!H31+'WK13'!H31+'WK14'!H31+'WK15'!H31</f>
        <v>76</v>
      </c>
      <c r="P5" s="72">
        <f>'SLT 1'!I31+'SLT 2'!I31+'SLT 3'!I31+'SLT 4'!I31+'SLT 5'!I31+'WK1'!I31+'WK2'!I31+'WK3'!I31+'WK4'!I31+'WK5'!I31+'WK6'!I31+'WK7'!I31+'WK8'!I31+'WK9'!I31+'WK10'!I31+'WK11'!I31+'WK12'!I31+'WK13'!I31+'WK14'!I31+'WK15'!I31</f>
        <v>0</v>
      </c>
      <c r="Q5" s="72">
        <f>'SLT 1'!J31+'SLT 2'!J31+'SLT 3'!J31+'SLT 4'!J31+'SLT 5'!J31+'WK1'!J31+'WK2'!J31+'WK3'!J31+'WK4'!J31+'WK5'!J31+'WK6'!J31+'WK7'!J31+'WK8'!J31+'WK9'!J31+'WK10'!J31+'WK11'!J31+'WK12'!J31+'WK13'!J31+'WK14'!J31+'WK15'!J31</f>
        <v>11</v>
      </c>
      <c r="R5" s="71">
        <f t="shared" si="4"/>
        <v>1.8125</v>
      </c>
      <c r="S5" s="117">
        <f>'Hi Fin'!C31</f>
        <v>140</v>
      </c>
      <c r="T5" s="115">
        <f>'1 DAve'!H31</f>
        <v>23.12</v>
      </c>
      <c r="U5" s="83">
        <f>'1 DAve'!I31</f>
        <v>0</v>
      </c>
      <c r="V5" s="115">
        <f>'1 DAve'!J31</f>
        <v>24.52</v>
      </c>
      <c r="W5" s="115">
        <f>'1 DAve'!K31</f>
        <v>29.04</v>
      </c>
      <c r="X5" s="115">
        <f>'1 DAve'!L31</f>
        <v>28.23</v>
      </c>
      <c r="Y5" s="115">
        <f>'1 DAve'!M31</f>
        <v>24.93</v>
      </c>
      <c r="Z5" s="115">
        <f>'1 DAve'!N31</f>
        <v>26.65</v>
      </c>
      <c r="AA5" s="116">
        <f>'1 DAve'!O31</f>
        <v>25.08</v>
      </c>
      <c r="AB5" s="115">
        <f>'1 DAve'!P31</f>
        <v>27.01</v>
      </c>
      <c r="AC5" s="83">
        <f>'1 DAve'!Q31</f>
        <v>0</v>
      </c>
      <c r="AD5" s="83">
        <f>'1 DAve'!R31</f>
        <v>0</v>
      </c>
      <c r="AE5" s="83">
        <f>'1 DAve'!S31</f>
        <v>0</v>
      </c>
      <c r="AF5" s="83">
        <f>'1 DAve'!T31</f>
        <v>0</v>
      </c>
      <c r="AG5" s="83">
        <f>'1 DAve'!U31</f>
        <v>0</v>
      </c>
      <c r="AH5" s="83">
        <f>'1 DAve'!V31</f>
        <v>0</v>
      </c>
      <c r="AI5" s="83">
        <f>'1 DAve'!W31</f>
        <v>0</v>
      </c>
      <c r="AJ5" s="83">
        <f>'1 DAve'!X31</f>
        <v>0</v>
      </c>
      <c r="AK5" s="83">
        <f>'1 DAve'!Y31</f>
        <v>0</v>
      </c>
      <c r="AL5" s="83">
        <f>'1 DAve'!Z31</f>
        <v>0</v>
      </c>
      <c r="AM5" s="83">
        <f>'1 DAve'!AA31</f>
        <v>0</v>
      </c>
    </row>
    <row r="6" spans="1:39" ht="17.75" customHeight="1">
      <c r="A6" s="26">
        <f t="shared" si="5"/>
        <v>5</v>
      </c>
      <c r="B6" s="26"/>
      <c r="C6" s="70" t="str">
        <f>'1 DAve'!B38</f>
        <v>Ricky Sudale</v>
      </c>
      <c r="D6" s="70" t="str">
        <f>'1 DAve'!C38</f>
        <v>Newfoundpool</v>
      </c>
      <c r="E6" s="71">
        <f>'1 DAve'!G38</f>
        <v>25.96</v>
      </c>
      <c r="F6" s="71">
        <f>'1 DAve'!E38</f>
        <v>32.96</v>
      </c>
      <c r="G6" s="72">
        <f t="shared" si="0"/>
        <v>7</v>
      </c>
      <c r="H6" s="69">
        <f>'SLT 1'!D38+'SLT 2'!D38+'SLT 3'!D38+'SLT 4'!D38+'SLT 5'!D38+'WK1'!D38+'WK2'!D38+'WK3'!D38+'WK4'!D38+'WK5'!D38+'WK6'!D38+'WK7'!D38+'WK8'!D38+'WK9'!D38+'WK10'!D38+'WK11'!D38+'WK12'!D38+'WK13'!D38+'WK14'!D38+'WK15'!D38</f>
        <v>7</v>
      </c>
      <c r="I6" s="89">
        <f>'SLT 1'!E38+'SLT 2'!E38+'SLT 3'!E38+'SLT 4'!E38+'SLT 5'!E38+'WK1'!E38+'WK2'!E38+'WK3'!E38+'WK4'!E38+'WK5'!E38+'WK6'!E38+'WK7'!E38+'WK8'!E38+'WK9'!E38+'WK10'!E38+'WK11'!E38+'WK12'!E38+'WK13'!E38+'WK14'!E38+'WK15'!E38</f>
        <v>0</v>
      </c>
      <c r="J6" s="81">
        <f t="shared" si="1"/>
        <v>100</v>
      </c>
      <c r="K6" s="73">
        <f>'SLT 1'!F38+'SLT 2'!F38+'SLT 3'!F38+'SLT 4'!F38+'SLT 5'!F38+'WK1'!F38+'WK2'!F38+'WK3'!F38+'WK4'!F38+'WK5'!F38+'WK6'!F38+'WK7'!F38+'WK8'!F38+'WK9'!F38+'WK10'!F38+'WK11'!F38+'WK12'!F38+'WK13'!F38+'WK14'!F38+'WK15'!F38</f>
        <v>28</v>
      </c>
      <c r="L6" s="73">
        <f>'SLT 1'!G38+'SLT 2'!G38+'SLT 3'!G38+'SLT 4'!G38+'SLT 5'!G38+'WK1'!G38+'WK2'!G38+'WK3'!G38+'WK4'!G38+'WK5'!G38+'WK6'!G38+'WK7'!G38+'WK8'!G38+'WK9'!G38+'WK10'!G38+'WK11'!G38+'WK12'!G38+'WK13'!G38+'WK14'!G38+'WK15'!G38</f>
        <v>2</v>
      </c>
      <c r="M6" s="72">
        <f t="shared" si="2"/>
        <v>30</v>
      </c>
      <c r="N6" s="82">
        <f t="shared" si="3"/>
        <v>93.333333333333343</v>
      </c>
      <c r="O6" s="72">
        <f>'SLT 1'!H38+'SLT 2'!H38+'SLT 3'!H38+'SLT 4'!H38+'SLT 5'!H38+'WK1'!H38+'WK2'!H38+'WK3'!H38+'WK4'!H38+'WK5'!H38+'WK6'!H38+'WK7'!H38+'WK8'!H38+'WK9'!H38+'WK10'!H38+'WK11'!H38+'WK12'!H38+'WK13'!H38+'WK14'!H38+'WK15'!H38</f>
        <v>59</v>
      </c>
      <c r="P6" s="72">
        <f>'SLT 1'!I38+'SLT 2'!I38+'SLT 3'!I38+'SLT 4'!I38+'SLT 5'!I38+'WK1'!I38+'WK2'!I38+'WK3'!I38+'WK4'!I38+'WK5'!I38+'WK6'!I38+'WK7'!I38+'WK8'!I38+'WK9'!I38+'WK10'!I38+'WK11'!I38+'WK12'!I38+'WK13'!I38+'WK14'!I38+'WK15'!I38</f>
        <v>0</v>
      </c>
      <c r="Q6" s="72">
        <f>'SLT 1'!J38+'SLT 2'!J38+'SLT 3'!J38+'SLT 4'!J38+'SLT 5'!J38+'WK1'!J38+'WK2'!J38+'WK3'!J38+'WK4'!J38+'WK5'!J38+'WK6'!J38+'WK7'!J38+'WK8'!J38+'WK9'!J38+'WK10'!J38+'WK11'!J38+'WK12'!J38+'WK13'!J38+'WK14'!J38+'WK15'!J38</f>
        <v>3</v>
      </c>
      <c r="R6" s="71">
        <f t="shared" si="4"/>
        <v>2.0666666666666669</v>
      </c>
      <c r="S6" s="117">
        <f>'Hi Fin'!C38</f>
        <v>130</v>
      </c>
      <c r="T6" s="115">
        <f>'1 DAve'!H38</f>
        <v>29.04</v>
      </c>
      <c r="U6" s="83">
        <f>'1 DAve'!I38</f>
        <v>0</v>
      </c>
      <c r="V6" s="115">
        <f>'1 DAve'!J38</f>
        <v>25.05</v>
      </c>
      <c r="W6" s="83">
        <f>'1 DAve'!K38</f>
        <v>0</v>
      </c>
      <c r="X6" s="115">
        <f>'1 DAve'!L38</f>
        <v>25.29</v>
      </c>
      <c r="Y6" s="115">
        <f>'1 DAve'!M38</f>
        <v>22.77</v>
      </c>
      <c r="Z6" s="115">
        <f>'1 DAve'!N38</f>
        <v>27.83</v>
      </c>
      <c r="AA6" s="115">
        <f>'1 DAve'!O38</f>
        <v>26.37</v>
      </c>
      <c r="AB6" s="115">
        <f>'1 DAve'!P38</f>
        <v>25.37</v>
      </c>
      <c r="AC6" s="83">
        <f>'1 DAve'!Q38</f>
        <v>0</v>
      </c>
      <c r="AD6" s="83">
        <f>'1 DAve'!R38</f>
        <v>0</v>
      </c>
      <c r="AE6" s="83">
        <f>'1 DAve'!S38</f>
        <v>0</v>
      </c>
      <c r="AF6" s="83">
        <f>'1 DAve'!T38</f>
        <v>0</v>
      </c>
      <c r="AG6" s="83">
        <f>'1 DAve'!U38</f>
        <v>0</v>
      </c>
      <c r="AH6" s="83">
        <f>'1 DAve'!V38</f>
        <v>0</v>
      </c>
      <c r="AI6" s="83">
        <f>'1 DAve'!W38</f>
        <v>0</v>
      </c>
      <c r="AJ6" s="83">
        <f>'1 DAve'!X38</f>
        <v>0</v>
      </c>
      <c r="AK6" s="83">
        <f>'1 DAve'!Y38</f>
        <v>0</v>
      </c>
      <c r="AL6" s="83">
        <f>'1 DAve'!Z38</f>
        <v>0</v>
      </c>
      <c r="AM6" s="83">
        <f>'1 DAve'!AA38</f>
        <v>0</v>
      </c>
    </row>
    <row r="7" spans="1:39" ht="17.75" customHeight="1">
      <c r="A7" s="26">
        <f t="shared" si="5"/>
        <v>6</v>
      </c>
      <c r="B7" s="26"/>
      <c r="C7" s="70" t="str">
        <f>'1 DAve'!B59</f>
        <v>Sam Whittaker</v>
      </c>
      <c r="D7" s="70" t="str">
        <f>'1 DAve'!C59</f>
        <v>Hinckley Warriors</v>
      </c>
      <c r="E7" s="71">
        <f>'1 DAve'!G59</f>
        <v>28.52</v>
      </c>
      <c r="F7" s="71">
        <f>'1 DAve'!E59</f>
        <v>32.519999999999996</v>
      </c>
      <c r="G7" s="72">
        <f t="shared" si="0"/>
        <v>5</v>
      </c>
      <c r="H7" s="69">
        <f>'SLT 1'!D59+'SLT 2'!D59+'SLT 3'!D59+'SLT 4'!D59+'SLT 5'!D59+'WK1'!D59+'WK2'!D59+'WK3'!D59+'WK4'!D59+'WK5'!D59+'WK6'!D59+'WK7'!D59+'WK8'!D59+'WK9'!D59+'WK10'!D59+'WK11'!D59+'WK12'!D59+'WK13'!D59+'WK14'!D59+'WK15'!D59</f>
        <v>4</v>
      </c>
      <c r="I7" s="89">
        <f>'SLT 1'!E59+'SLT 2'!E59+'SLT 3'!E59+'SLT 4'!E59+'SLT 5'!E59+'WK1'!E59+'WK2'!E59+'WK3'!E59+'WK4'!E59+'WK5'!E59+'WK6'!E59+'WK7'!E59+'WK8'!E59+'WK9'!E59+'WK10'!E59+'WK11'!E59+'WK12'!E59+'WK13'!E59+'WK14'!E59+'WK15'!E59</f>
        <v>1</v>
      </c>
      <c r="J7" s="81">
        <f t="shared" si="1"/>
        <v>80</v>
      </c>
      <c r="K7" s="73">
        <f>'SLT 1'!F59+'SLT 2'!F59+'SLT 3'!F59+'SLT 4'!F59+'SLT 5'!F59+'WK1'!F59+'WK2'!F59+'WK3'!F59+'WK4'!F59+'WK5'!F59+'WK6'!F59+'WK7'!F59+'WK8'!F59+'WK9'!F59+'WK10'!F59+'WK11'!F59+'WK12'!F59+'WK13'!F59+'WK14'!F59+'WK15'!F59</f>
        <v>18</v>
      </c>
      <c r="L7" s="73">
        <f>'SLT 1'!G59+'SLT 2'!G59+'SLT 3'!G59+'SLT 4'!G59+'SLT 5'!G59+'WK1'!G59+'WK2'!G59+'WK3'!G59+'WK4'!G59+'WK5'!G59+'WK6'!G59+'WK7'!G59+'WK8'!G59+'WK9'!G59+'WK10'!G59+'WK11'!G59+'WK12'!G59+'WK13'!G59+'WK14'!G59+'WK15'!G59</f>
        <v>8</v>
      </c>
      <c r="M7" s="72">
        <f t="shared" si="2"/>
        <v>26</v>
      </c>
      <c r="N7" s="82">
        <f t="shared" si="3"/>
        <v>69.230769230769226</v>
      </c>
      <c r="O7" s="72">
        <f>'SLT 1'!H59+'SLT 2'!H59+'SLT 3'!H59+'SLT 4'!H59+'SLT 5'!H59+'WK1'!H59+'WK2'!H59+'WK3'!H59+'WK4'!H59+'WK5'!H59+'WK6'!H59+'WK7'!H59+'WK8'!H59+'WK9'!H59+'WK10'!H59+'WK11'!H59+'WK12'!H59+'WK13'!H59+'WK14'!H59+'WK15'!H59</f>
        <v>44</v>
      </c>
      <c r="P7" s="72">
        <f>'SLT 1'!I59+'SLT 2'!I59+'SLT 3'!I59+'SLT 4'!I59+'SLT 5'!I59+'WK1'!I59+'WK2'!I59+'WK3'!I59+'WK4'!I59+'WK5'!I59+'WK6'!I59+'WK7'!I59+'WK8'!I59+'WK9'!I59+'WK10'!I59+'WK11'!I59+'WK12'!I59+'WK13'!I59+'WK14'!I59+'WK15'!I59</f>
        <v>0</v>
      </c>
      <c r="Q7" s="72">
        <f>'SLT 1'!J59+'SLT 2'!J59+'SLT 3'!J59+'SLT 4'!J59+'SLT 5'!J59+'WK1'!J59+'WK2'!J59+'WK3'!J59+'WK4'!J59+'WK5'!J59+'WK6'!J59+'WK7'!J59+'WK8'!J59+'WK9'!J59+'WK10'!J59+'WK11'!J59+'WK12'!J59+'WK13'!J59+'WK14'!J59+'WK15'!J59</f>
        <v>7</v>
      </c>
      <c r="R7" s="71">
        <f t="shared" si="4"/>
        <v>1.9615384615384615</v>
      </c>
      <c r="S7" s="117">
        <f>'Hi Fin'!C59</f>
        <v>105</v>
      </c>
      <c r="T7" s="115">
        <f>'1 DAve'!H59</f>
        <v>29.91</v>
      </c>
      <c r="U7" s="116">
        <f>'1 DAve'!I59</f>
        <v>25.98</v>
      </c>
      <c r="V7" s="115">
        <f>'1 DAve'!J59</f>
        <v>28.23</v>
      </c>
      <c r="W7" s="83">
        <f>'1 DAve'!K59</f>
        <v>0</v>
      </c>
      <c r="X7" s="115">
        <f>'1 DAve'!L59</f>
        <v>30.36</v>
      </c>
      <c r="Y7" s="83">
        <f>'1 DAve'!M59</f>
        <v>0</v>
      </c>
      <c r="Z7" s="83">
        <f>'1 DAve'!N59</f>
        <v>0</v>
      </c>
      <c r="AA7" s="115">
        <f>'1 DAve'!O59</f>
        <v>28.12</v>
      </c>
      <c r="AB7" s="83">
        <f>'1 DAve'!P59</f>
        <v>0</v>
      </c>
      <c r="AC7" s="83">
        <f>'1 DAve'!Q59</f>
        <v>0</v>
      </c>
      <c r="AD7" s="83">
        <f>'1 DAve'!R59</f>
        <v>0</v>
      </c>
      <c r="AE7" s="83">
        <f>'1 DAve'!S59</f>
        <v>0</v>
      </c>
      <c r="AF7" s="83">
        <f>'1 DAve'!T59</f>
        <v>0</v>
      </c>
      <c r="AG7" s="83">
        <f>'1 DAve'!U59</f>
        <v>0</v>
      </c>
      <c r="AH7" s="83">
        <f>'1 DAve'!V59</f>
        <v>0</v>
      </c>
      <c r="AI7" s="83">
        <f>'1 DAve'!W59</f>
        <v>0</v>
      </c>
      <c r="AJ7" s="83">
        <f>'1 DAve'!X59</f>
        <v>0</v>
      </c>
      <c r="AK7" s="83">
        <f>'1 DAve'!Y59</f>
        <v>0</v>
      </c>
      <c r="AL7" s="83">
        <f>'1 DAve'!Z59</f>
        <v>0</v>
      </c>
      <c r="AM7" s="83">
        <f>'1 DAve'!AA59</f>
        <v>0</v>
      </c>
    </row>
    <row r="8" spans="1:39" ht="17.75" customHeight="1">
      <c r="A8" s="26">
        <f t="shared" si="5"/>
        <v>7</v>
      </c>
      <c r="B8" s="26"/>
      <c r="C8" s="70" t="str">
        <f>'1 DAve'!B57</f>
        <v>Ian Turner</v>
      </c>
      <c r="D8" s="70" t="str">
        <f>'1 DAve'!C57</f>
        <v>Loughborough Lions</v>
      </c>
      <c r="E8" s="71">
        <f>'1 DAve'!G57</f>
        <v>25.465714285714284</v>
      </c>
      <c r="F8" s="71">
        <f>'1 DAve'!E57</f>
        <v>32.465714285714284</v>
      </c>
      <c r="G8" s="72">
        <f t="shared" si="0"/>
        <v>7</v>
      </c>
      <c r="H8" s="69">
        <f>'SLT 1'!D57+'SLT 2'!D57+'SLT 3'!D57+'SLT 4'!D57+'SLT 5'!D57+'WK1'!D57+'WK2'!D57+'WK3'!D57+'WK4'!D57+'WK5'!D57+'WK6'!D57+'WK7'!D57+'WK8'!D57+'WK9'!D57+'WK10'!D57+'WK11'!D57+'WK12'!D57+'WK13'!D57+'WK14'!D57+'WK15'!D57</f>
        <v>7</v>
      </c>
      <c r="I8" s="89">
        <f>'SLT 1'!E57+'SLT 2'!E57+'SLT 3'!E57+'SLT 4'!E57+'SLT 5'!E57+'WK1'!E57+'WK2'!E57+'WK3'!E57+'WK4'!E57+'WK5'!E57+'WK6'!E57+'WK7'!E57+'WK8'!E57+'WK9'!E57+'WK10'!E57+'WK11'!E57+'WK12'!E57+'WK13'!E57+'WK14'!E57+'WK15'!E57</f>
        <v>0</v>
      </c>
      <c r="J8" s="81">
        <f t="shared" si="1"/>
        <v>100</v>
      </c>
      <c r="K8" s="73">
        <f>'SLT 1'!F57+'SLT 2'!F57+'SLT 3'!F57+'SLT 4'!F57+'SLT 5'!F57+'WK1'!F57+'WK2'!F57+'WK3'!F57+'WK4'!F57+'WK5'!F57+'WK6'!F57+'WK7'!F57+'WK8'!F57+'WK9'!F57+'WK10'!F57+'WK11'!F57+'WK12'!F57+'WK13'!F57+'WK14'!F57+'WK15'!F57</f>
        <v>28</v>
      </c>
      <c r="L8" s="73">
        <f>'SLT 1'!G57+'SLT 2'!G57+'SLT 3'!G57+'SLT 4'!G57+'SLT 5'!G57+'WK1'!G57+'WK2'!G57+'WK3'!G57+'WK4'!G57+'WK5'!G57+'WK6'!G57+'WK7'!G57+'WK8'!G57+'WK9'!G57+'WK10'!G57+'WK11'!G57+'WK12'!G57+'WK13'!G57+'WK14'!G57+'WK15'!G57</f>
        <v>6</v>
      </c>
      <c r="M8" s="72">
        <f t="shared" si="2"/>
        <v>34</v>
      </c>
      <c r="N8" s="82">
        <f t="shared" si="3"/>
        <v>82.352941176470594</v>
      </c>
      <c r="O8" s="72">
        <f>'SLT 1'!H57+'SLT 2'!H57+'SLT 3'!H57+'SLT 4'!H57+'SLT 5'!H57+'WK1'!H57+'WK2'!H57+'WK3'!H57+'WK4'!H57+'WK5'!H57+'WK6'!H57+'WK7'!H57+'WK8'!H57+'WK9'!H57+'WK10'!H57+'WK11'!H57+'WK12'!H57+'WK13'!H57+'WK14'!H57+'WK15'!H57</f>
        <v>58</v>
      </c>
      <c r="P8" s="72">
        <f>'SLT 1'!I57+'SLT 2'!I57+'SLT 3'!I57+'SLT 4'!I57+'SLT 5'!I57+'WK1'!I57+'WK2'!I57+'WK3'!I57+'WK4'!I57+'WK5'!I57+'WK6'!I57+'WK7'!I57+'WK8'!I57+'WK9'!I57+'WK10'!I57+'WK11'!I57+'WK12'!I57+'WK13'!I57+'WK14'!I57+'WK15'!I57</f>
        <v>0</v>
      </c>
      <c r="Q8" s="72">
        <f>'SLT 1'!J57+'SLT 2'!J57+'SLT 3'!J57+'SLT 4'!J57+'SLT 5'!J57+'WK1'!J57+'WK2'!J57+'WK3'!J57+'WK4'!J57+'WK5'!J57+'WK6'!J57+'WK7'!J57+'WK8'!J57+'WK9'!J57+'WK10'!J57+'WK11'!J57+'WK12'!J57+'WK13'!J57+'WK14'!J57+'WK15'!J57</f>
        <v>4</v>
      </c>
      <c r="R8" s="71">
        <f t="shared" si="4"/>
        <v>1.8235294117647058</v>
      </c>
      <c r="S8" s="117">
        <f>'Hi Fin'!C57</f>
        <v>100</v>
      </c>
      <c r="T8" s="115">
        <f>'1 DAve'!H57</f>
        <v>29.79</v>
      </c>
      <c r="U8" s="115">
        <f>'1 DAve'!I57</f>
        <v>27.63</v>
      </c>
      <c r="V8" s="115">
        <f>'1 DAve'!J57</f>
        <v>20.52</v>
      </c>
      <c r="W8" s="115">
        <f>'1 DAve'!K57</f>
        <v>25.05</v>
      </c>
      <c r="X8" s="83">
        <f>'1 DAve'!L57</f>
        <v>0</v>
      </c>
      <c r="Y8" s="115">
        <f>'1 DAve'!M57</f>
        <v>25.42</v>
      </c>
      <c r="Z8" s="115">
        <f>'1 DAve'!N57</f>
        <v>23.48</v>
      </c>
      <c r="AA8" s="115">
        <f>'1 DAve'!O57</f>
        <v>26.37</v>
      </c>
      <c r="AB8" s="83">
        <f>'1 DAve'!P57</f>
        <v>0</v>
      </c>
      <c r="AC8" s="83">
        <f>'1 DAve'!Q57</f>
        <v>0</v>
      </c>
      <c r="AD8" s="83">
        <f>'1 DAve'!R57</f>
        <v>0</v>
      </c>
      <c r="AE8" s="83">
        <f>'1 DAve'!S57</f>
        <v>0</v>
      </c>
      <c r="AF8" s="83">
        <f>'1 DAve'!T57</f>
        <v>0</v>
      </c>
      <c r="AG8" s="83">
        <f>'1 DAve'!U57</f>
        <v>0</v>
      </c>
      <c r="AH8" s="83">
        <f>'1 DAve'!V57</f>
        <v>0</v>
      </c>
      <c r="AI8" s="83">
        <f>'1 DAve'!W57</f>
        <v>0</v>
      </c>
      <c r="AJ8" s="83">
        <f>'1 DAve'!X57</f>
        <v>0</v>
      </c>
      <c r="AK8" s="83">
        <f>'1 DAve'!Y57</f>
        <v>0</v>
      </c>
      <c r="AL8" s="83">
        <f>'1 DAve'!Z57</f>
        <v>0</v>
      </c>
      <c r="AM8" s="83">
        <f>'1 DAve'!AA57</f>
        <v>0</v>
      </c>
    </row>
    <row r="9" spans="1:39" ht="17.75" customHeight="1">
      <c r="A9" s="26">
        <f t="shared" si="5"/>
        <v>8</v>
      </c>
      <c r="B9" s="26"/>
      <c r="C9" s="70" t="str">
        <f>'1 DAve'!B65</f>
        <v>Scott Hope</v>
      </c>
      <c r="D9" s="70" t="str">
        <f>'1 DAve'!C65</f>
        <v>Hinckley Warriors</v>
      </c>
      <c r="E9" s="71">
        <f>'1 DAve'!G65</f>
        <v>26.38</v>
      </c>
      <c r="F9" s="71">
        <f>'1 DAve'!E65</f>
        <v>32.379999999999995</v>
      </c>
      <c r="G9" s="72">
        <f t="shared" si="0"/>
        <v>6</v>
      </c>
      <c r="H9" s="69">
        <f>'SLT 1'!D65+'SLT 2'!D65+'SLT 3'!D65+'SLT 4'!D65+'SLT 5'!D65+'WK1'!D65+'WK2'!D65+'WK3'!D65+'WK4'!D65+'WK5'!D65+'WK6'!D65+'WK7'!D65+'WK8'!D65+'WK9'!D65+'WK10'!D65+'WK11'!D65+'WK12'!D65+'WK13'!D65+'WK14'!D65+'WK15'!D65</f>
        <v>6</v>
      </c>
      <c r="I9" s="89">
        <f>'SLT 1'!E65+'SLT 2'!E65+'SLT 3'!E65+'SLT 4'!E65+'SLT 5'!E65+'WK1'!E65+'WK2'!E65+'WK3'!E65+'WK4'!E65+'WK5'!E65+'WK6'!E65+'WK7'!E65+'WK8'!E65+'WK9'!E65+'WK10'!E65+'WK11'!E65+'WK12'!E65+'WK13'!E65+'WK14'!E65+'WK15'!E65</f>
        <v>0</v>
      </c>
      <c r="J9" s="81">
        <f t="shared" si="1"/>
        <v>100</v>
      </c>
      <c r="K9" s="73">
        <f>'SLT 1'!F65+'SLT 2'!F65+'SLT 3'!F65+'SLT 4'!F65+'SLT 5'!F65+'WK1'!F65+'WK2'!F65+'WK3'!F65+'WK4'!F65+'WK5'!F65+'WK6'!F65+'WK7'!F65+'WK8'!F65+'WK9'!F65+'WK10'!F65+'WK11'!F65+'WK12'!F65+'WK13'!F65+'WK14'!F65+'WK15'!F65</f>
        <v>24</v>
      </c>
      <c r="L9" s="73">
        <f>'SLT 1'!G65+'SLT 2'!G65+'SLT 3'!G65+'SLT 4'!G65+'SLT 5'!G65+'WK1'!G65+'WK2'!G65+'WK3'!G65+'WK4'!G65+'WK5'!G65+'WK6'!G65+'WK7'!G65+'WK8'!G65+'WK9'!G65+'WK10'!G65+'WK11'!G65+'WK12'!G65+'WK13'!G65+'WK14'!G65+'WK15'!G65</f>
        <v>5</v>
      </c>
      <c r="M9" s="72">
        <f t="shared" si="2"/>
        <v>29</v>
      </c>
      <c r="N9" s="82">
        <f t="shared" si="3"/>
        <v>82.758620689655174</v>
      </c>
      <c r="O9" s="72">
        <f>'SLT 1'!H65+'SLT 2'!H65+'SLT 3'!H65+'SLT 4'!H65+'SLT 5'!H65+'WK1'!H65+'WK2'!H65+'WK3'!H65+'WK4'!H65+'WK5'!H65+'WK6'!H65+'WK7'!H65+'WK8'!H65+'WK9'!H65+'WK10'!H65+'WK11'!H65+'WK12'!H65+'WK13'!H65+'WK14'!H65+'WK15'!H65</f>
        <v>63</v>
      </c>
      <c r="P9" s="72">
        <f>'SLT 1'!I65+'SLT 2'!I65+'SLT 3'!I65+'SLT 4'!I65+'SLT 5'!I65+'WK1'!I65+'WK2'!I65+'WK3'!I65+'WK4'!I65+'WK5'!I65+'WK6'!I65+'WK7'!I65+'WK8'!I65+'WK9'!I65+'WK10'!I65+'WK11'!I65+'WK12'!I65+'WK13'!I65+'WK14'!I65+'WK15'!I65</f>
        <v>0</v>
      </c>
      <c r="Q9" s="72">
        <f>'SLT 1'!J65+'SLT 2'!J65+'SLT 3'!J65+'SLT 4'!J65+'SLT 5'!J65+'WK1'!J65+'WK2'!J65+'WK3'!J65+'WK4'!J65+'WK5'!J65+'WK6'!J65+'WK7'!J65+'WK8'!J65+'WK9'!J65+'WK10'!J65+'WK11'!J65+'WK12'!J65+'WK13'!J65+'WK14'!J65+'WK15'!J65</f>
        <v>1</v>
      </c>
      <c r="R9" s="71">
        <f t="shared" si="4"/>
        <v>2.2068965517241379</v>
      </c>
      <c r="S9" s="117">
        <f>'Hi Fin'!C65</f>
        <v>121</v>
      </c>
      <c r="T9" s="115">
        <f>'1 DAve'!H65</f>
        <v>25.37</v>
      </c>
      <c r="U9" s="115">
        <f>'1 DAve'!I65</f>
        <v>25.19</v>
      </c>
      <c r="V9" s="115">
        <f>'1 DAve'!J65</f>
        <v>28.09</v>
      </c>
      <c r="W9" s="83">
        <f>'1 DAve'!K65</f>
        <v>0</v>
      </c>
      <c r="X9" s="115">
        <f>'1 DAve'!L65</f>
        <v>26.03</v>
      </c>
      <c r="Y9" s="83">
        <f>'1 DAve'!M65</f>
        <v>0</v>
      </c>
      <c r="Z9" s="115">
        <f>'1 DAve'!N65</f>
        <v>25.37</v>
      </c>
      <c r="AA9" s="115">
        <f>'1 DAve'!O65</f>
        <v>28.23</v>
      </c>
      <c r="AB9" s="83">
        <f>'1 DAve'!P65</f>
        <v>0</v>
      </c>
      <c r="AC9" s="83">
        <f>'1 DAve'!Q65</f>
        <v>0</v>
      </c>
      <c r="AD9" s="83">
        <f>'1 DAve'!R65</f>
        <v>0</v>
      </c>
      <c r="AE9" s="83">
        <f>'1 DAve'!S65</f>
        <v>0</v>
      </c>
      <c r="AF9" s="83">
        <f>'1 DAve'!T65</f>
        <v>0</v>
      </c>
      <c r="AG9" s="83">
        <f>'1 DAve'!U65</f>
        <v>0</v>
      </c>
      <c r="AH9" s="83">
        <f>'1 DAve'!V65</f>
        <v>0</v>
      </c>
      <c r="AI9" s="83">
        <f>'1 DAve'!W65</f>
        <v>0</v>
      </c>
      <c r="AJ9" s="83">
        <f>'1 DAve'!X65</f>
        <v>0</v>
      </c>
      <c r="AK9" s="83">
        <f>'1 DAve'!Y65</f>
        <v>0</v>
      </c>
      <c r="AL9" s="83">
        <f>'1 DAve'!Z65</f>
        <v>0</v>
      </c>
      <c r="AM9" s="83">
        <f>'1 DAve'!AA65</f>
        <v>0</v>
      </c>
    </row>
    <row r="10" spans="1:39" ht="17.75" customHeight="1">
      <c r="A10" s="26">
        <f t="shared" si="5"/>
        <v>9</v>
      </c>
      <c r="B10" s="26"/>
      <c r="C10" s="70" t="str">
        <f>'1 DAve'!B35</f>
        <v>Stu Lilley</v>
      </c>
      <c r="D10" s="70" t="str">
        <f>'1 DAve'!C35</f>
        <v>Newfoundpool</v>
      </c>
      <c r="E10" s="71">
        <f>'1 DAve'!G35</f>
        <v>23.546250000000001</v>
      </c>
      <c r="F10" s="71">
        <f>'1 DAve'!E35</f>
        <v>31.546250000000001</v>
      </c>
      <c r="G10" s="72">
        <f t="shared" si="0"/>
        <v>8</v>
      </c>
      <c r="H10" s="69">
        <f>'SLT 1'!D35+'SLT 2'!D35+'SLT 3'!D35+'SLT 4'!D35+'SLT 5'!D35+'WK1'!D35+'WK2'!D35+'WK3'!D35+'WK4'!D35+'WK5'!D35+'WK6'!D35+'WK7'!D35+'WK8'!D35+'WK9'!D35+'WK10'!D35+'WK11'!D35+'WK12'!D35+'WK13'!D35+'WK14'!D35+'WK15'!D35</f>
        <v>8</v>
      </c>
      <c r="I10" s="89">
        <f>'SLT 1'!E35+'SLT 2'!E35+'SLT 3'!E35+'SLT 4'!E35+'SLT 5'!E35+'WK1'!E35+'WK2'!E35+'WK3'!E35+'WK4'!E35+'WK5'!E35+'WK6'!E35+'WK7'!E35+'WK8'!E35+'WK9'!E35+'WK10'!E35+'WK11'!E35+'WK12'!E35+'WK13'!E35+'WK14'!E35+'WK15'!E35</f>
        <v>0</v>
      </c>
      <c r="J10" s="81">
        <f t="shared" si="1"/>
        <v>100</v>
      </c>
      <c r="K10" s="73">
        <f>'SLT 1'!F35+'SLT 2'!F35+'SLT 3'!F35+'SLT 4'!F35+'SLT 5'!F35+'WK1'!F35+'WK2'!F35+'WK3'!F35+'WK4'!F35+'WK5'!F35+'WK6'!F35+'WK7'!F35+'WK8'!F35+'WK9'!F35+'WK10'!F35+'WK11'!F35+'WK12'!F35+'WK13'!F35+'WK14'!F35+'WK15'!F35</f>
        <v>32</v>
      </c>
      <c r="L10" s="73">
        <f>'SLT 1'!G35+'SLT 2'!G35+'SLT 3'!G35+'SLT 4'!G35+'SLT 5'!G35+'WK1'!G35+'WK2'!G35+'WK3'!G35+'WK4'!G35+'WK5'!G35+'WK6'!G35+'WK7'!G35+'WK8'!G35+'WK9'!G35+'WK10'!G35+'WK11'!G35+'WK12'!G35+'WK13'!G35+'WK14'!G35+'WK15'!G35</f>
        <v>14</v>
      </c>
      <c r="M10" s="72">
        <f t="shared" si="2"/>
        <v>46</v>
      </c>
      <c r="N10" s="82">
        <f t="shared" si="3"/>
        <v>69.565217391304344</v>
      </c>
      <c r="O10" s="72">
        <f>'SLT 1'!H35+'SLT 2'!H35+'SLT 3'!H35+'SLT 4'!H35+'SLT 5'!H35+'WK1'!H35+'WK2'!H35+'WK3'!H35+'WK4'!H35+'WK5'!H35+'WK6'!H35+'WK7'!H35+'WK8'!H35+'WK9'!H35+'WK10'!H35+'WK11'!H35+'WK12'!H35+'WK13'!H35+'WK14'!H35+'WK15'!H35</f>
        <v>73</v>
      </c>
      <c r="P10" s="72">
        <f>'SLT 1'!I35+'SLT 2'!I35+'SLT 3'!I35+'SLT 4'!I35+'SLT 5'!I35+'WK1'!I35+'WK2'!I35+'WK3'!I35+'WK4'!I35+'WK5'!I35+'WK6'!I35+'WK7'!I35+'WK8'!I35+'WK9'!I35+'WK10'!I35+'WK11'!I35+'WK12'!I35+'WK13'!I35+'WK14'!I35+'WK15'!I35</f>
        <v>0</v>
      </c>
      <c r="Q10" s="72">
        <f>'SLT 1'!J35+'SLT 2'!J35+'SLT 3'!J35+'SLT 4'!J35+'SLT 5'!J35+'WK1'!J35+'WK2'!J35+'WK3'!J35+'WK4'!J35+'WK5'!J35+'WK6'!J35+'WK7'!J35+'WK8'!J35+'WK9'!J35+'WK10'!J35+'WK11'!J35+'WK12'!J35+'WK13'!J35+'WK14'!J35+'WK15'!J35</f>
        <v>5</v>
      </c>
      <c r="R10" s="71">
        <f t="shared" si="4"/>
        <v>1.6956521739130435</v>
      </c>
      <c r="S10" s="117">
        <f>'Hi Fin'!C35</f>
        <v>157</v>
      </c>
      <c r="T10" s="115">
        <f>'1 DAve'!H35</f>
        <v>26.03</v>
      </c>
      <c r="U10" s="83">
        <f>'1 DAve'!I35</f>
        <v>0</v>
      </c>
      <c r="V10" s="115">
        <f>'1 DAve'!J35</f>
        <v>23.65</v>
      </c>
      <c r="W10" s="115">
        <f>'1 DAve'!K35</f>
        <v>23.86</v>
      </c>
      <c r="X10" s="115">
        <f>'1 DAve'!L35</f>
        <v>23.11</v>
      </c>
      <c r="Y10" s="115">
        <f>'1 DAve'!M35</f>
        <v>21.8</v>
      </c>
      <c r="Z10" s="115">
        <f>'1 DAve'!N35</f>
        <v>21.98</v>
      </c>
      <c r="AA10" s="115">
        <f>'1 DAve'!O35</f>
        <v>23.3</v>
      </c>
      <c r="AB10" s="115">
        <f>'1 DAve'!P35</f>
        <v>24.64</v>
      </c>
      <c r="AC10" s="83">
        <f>'1 DAve'!Q35</f>
        <v>0</v>
      </c>
      <c r="AD10" s="83">
        <f>'1 DAve'!R35</f>
        <v>0</v>
      </c>
      <c r="AE10" s="83">
        <f>'1 DAve'!S35</f>
        <v>0</v>
      </c>
      <c r="AF10" s="83">
        <f>'1 DAve'!T35</f>
        <v>0</v>
      </c>
      <c r="AG10" s="83">
        <f>'1 DAve'!U35</f>
        <v>0</v>
      </c>
      <c r="AH10" s="83">
        <f>'1 DAve'!V35</f>
        <v>0</v>
      </c>
      <c r="AI10" s="83">
        <f>'1 DAve'!W35</f>
        <v>0</v>
      </c>
      <c r="AJ10" s="83">
        <f>'1 DAve'!X35</f>
        <v>0</v>
      </c>
      <c r="AK10" s="83">
        <f>'1 DAve'!Y35</f>
        <v>0</v>
      </c>
      <c r="AL10" s="83">
        <f>'1 DAve'!Z35</f>
        <v>0</v>
      </c>
      <c r="AM10" s="83">
        <f>'1 DAve'!AA35</f>
        <v>0</v>
      </c>
    </row>
    <row r="11" spans="1:39" ht="17.75" customHeight="1">
      <c r="A11" s="26">
        <f t="shared" si="5"/>
        <v>10</v>
      </c>
      <c r="B11" s="26"/>
      <c r="C11" s="70" t="str">
        <f>'1 DAve'!B129</f>
        <v>Craig Allen</v>
      </c>
      <c r="D11" s="70" t="str">
        <f>'1 DAve'!C129</f>
        <v>Hinckley Hawks</v>
      </c>
      <c r="E11" s="71">
        <f>'1 DAve'!G129</f>
        <v>25.444999999999997</v>
      </c>
      <c r="F11" s="71">
        <f>'1 DAve'!E129</f>
        <v>31.444999999999997</v>
      </c>
      <c r="G11" s="72">
        <f t="shared" si="0"/>
        <v>6</v>
      </c>
      <c r="H11" s="69">
        <f>'SLT 1'!D129+'SLT 2'!D129+'SLT 3'!D129+'SLT 4'!D129+'SLT 5'!D129+'WK1'!D129+'WK2'!D129+'WK3'!D129+'WK4'!D129+'WK5'!D129+'WK6'!D129+'WK7'!D129+'WK8'!D129+'WK9'!D129+'WK10'!D129+'WK11'!D129+'WK12'!D129+'WK13'!D129+'WK14'!D129+'WK15'!D129</f>
        <v>6</v>
      </c>
      <c r="I11" s="89">
        <f>'SLT 1'!E129+'SLT 2'!E129+'SLT 3'!E129+'SLT 4'!E129+'SLT 5'!E129+'WK1'!E129+'WK2'!E129+'WK3'!E129+'WK4'!E129+'WK5'!E129+'WK6'!E129+'WK7'!E129+'WK8'!E129+'WK9'!E129+'WK10'!E129+'WK11'!E129+'WK12'!E129+'WK13'!E129+'WK14'!E129+'WK15'!E129</f>
        <v>0</v>
      </c>
      <c r="J11" s="81">
        <f t="shared" si="1"/>
        <v>100</v>
      </c>
      <c r="K11" s="73">
        <f>'SLT 1'!F129+'SLT 2'!F129+'SLT 3'!F129+'SLT 4'!F129+'SLT 5'!F129+'WK1'!F129+'WK2'!F129+'WK3'!F129+'WK4'!F129+'WK5'!F129+'WK6'!F129+'WK7'!F129+'WK8'!F129+'WK9'!F129+'WK10'!F129+'WK11'!F129+'WK12'!F129+'WK13'!F129+'WK14'!F129+'WK15'!F129</f>
        <v>24</v>
      </c>
      <c r="L11" s="73">
        <f>'SLT 1'!G129+'SLT 2'!G129+'SLT 3'!G129+'SLT 4'!G129+'SLT 5'!G129+'WK1'!G129+'WK2'!G129+'WK3'!G129+'WK4'!G129+'WK5'!G129+'WK6'!G129+'WK7'!G129+'WK8'!G129+'WK9'!G129+'WK10'!G129+'WK11'!G129+'WK12'!G129+'WK13'!G129+'WK14'!G129+'WK15'!G129</f>
        <v>2</v>
      </c>
      <c r="M11" s="72">
        <f t="shared" si="2"/>
        <v>26</v>
      </c>
      <c r="N11" s="82">
        <f t="shared" si="3"/>
        <v>92.307692307692307</v>
      </c>
      <c r="O11" s="72">
        <f>'SLT 1'!H129+'SLT 2'!H129+'SLT 3'!H129+'SLT 4'!H129+'SLT 5'!H129+'WK1'!H129+'WK2'!H129+'WK3'!H129+'WK4'!H129+'WK5'!H129+'WK6'!H129+'WK7'!H129+'WK8'!H129+'WK9'!H129+'WK10'!H129+'WK11'!H129+'WK12'!H129+'WK13'!H129+'WK14'!H129+'WK15'!H129</f>
        <v>41</v>
      </c>
      <c r="P11" s="72">
        <f>'SLT 1'!I129+'SLT 2'!I129+'SLT 3'!I129+'SLT 4'!I129+'SLT 5'!I129+'WK1'!I129+'WK2'!I129+'WK3'!I129+'WK4'!I129+'WK5'!I129+'WK6'!I129+'WK7'!I129+'WK8'!I129+'WK9'!I129+'WK10'!I129+'WK11'!I129+'WK12'!I129+'WK13'!I129+'WK14'!I129+'WK15'!I129</f>
        <v>0</v>
      </c>
      <c r="Q11" s="72">
        <f>'SLT 1'!J129+'SLT 2'!J129+'SLT 3'!J129+'SLT 4'!J129+'SLT 5'!J129+'WK1'!J129+'WK2'!J129+'WK3'!J129+'WK4'!J129+'WK5'!J129+'WK6'!J129+'WK7'!J129+'WK8'!J129+'WK9'!J129+'WK10'!J129+'WK11'!J129+'WK12'!J129+'WK13'!J129+'WK14'!J129+'WK15'!J129</f>
        <v>3</v>
      </c>
      <c r="R11" s="71">
        <f t="shared" si="4"/>
        <v>1.6923076923076923</v>
      </c>
      <c r="S11" s="87">
        <f>'Hi Fin'!C129</f>
        <v>97</v>
      </c>
      <c r="T11" s="83">
        <f>'1 DAve'!H129</f>
        <v>0</v>
      </c>
      <c r="U11" s="115">
        <f>'1 DAve'!I129</f>
        <v>24.44</v>
      </c>
      <c r="V11" s="83">
        <f>'1 DAve'!J129</f>
        <v>0</v>
      </c>
      <c r="W11" s="115">
        <f>'1 DAve'!K129</f>
        <v>31.81</v>
      </c>
      <c r="X11" s="115">
        <f>'1 DAve'!L129</f>
        <v>23.8</v>
      </c>
      <c r="Y11" s="115">
        <f>'1 DAve'!M129</f>
        <v>22.52</v>
      </c>
      <c r="Z11" s="115">
        <f>'1 DAve'!N129</f>
        <v>25.05</v>
      </c>
      <c r="AA11" s="115">
        <f>'1 DAve'!O129</f>
        <v>25.05</v>
      </c>
      <c r="AB11" s="83">
        <f>'1 DAve'!P129</f>
        <v>0</v>
      </c>
      <c r="AC11" s="83">
        <f>'1 DAve'!Q129</f>
        <v>0</v>
      </c>
      <c r="AD11" s="83">
        <f>'1 DAve'!R129</f>
        <v>0</v>
      </c>
      <c r="AE11" s="83">
        <f>'1 DAve'!S129</f>
        <v>0</v>
      </c>
      <c r="AF11" s="83">
        <f>'1 DAve'!T129</f>
        <v>0</v>
      </c>
      <c r="AG11" s="83">
        <f>'1 DAve'!U129</f>
        <v>0</v>
      </c>
      <c r="AH11" s="83">
        <f>'1 DAve'!V129</f>
        <v>0</v>
      </c>
      <c r="AI11" s="83">
        <f>'1 DAve'!W129</f>
        <v>0</v>
      </c>
      <c r="AJ11" s="83">
        <f>'1 DAve'!X129</f>
        <v>0</v>
      </c>
      <c r="AK11" s="83">
        <f>'1 DAve'!Y129</f>
        <v>0</v>
      </c>
      <c r="AL11" s="83">
        <f>'1 DAve'!Z129</f>
        <v>0</v>
      </c>
      <c r="AM11" s="83">
        <f>'1 DAve'!AA129</f>
        <v>0</v>
      </c>
    </row>
    <row r="12" spans="1:39" ht="17.75" customHeight="1">
      <c r="A12" s="26">
        <f t="shared" si="5"/>
        <v>11</v>
      </c>
      <c r="B12" s="26"/>
      <c r="C12" s="70" t="str">
        <f>'1 DAve'!B128</f>
        <v>Adam Marziano</v>
      </c>
      <c r="D12" s="70" t="str">
        <f>'1 DAve'!C128</f>
        <v>Hinckley Hawks</v>
      </c>
      <c r="E12" s="71">
        <f>'1 DAve'!G128</f>
        <v>27.215</v>
      </c>
      <c r="F12" s="71">
        <f>'1 DAve'!E128</f>
        <v>31.215</v>
      </c>
      <c r="G12" s="72">
        <f t="shared" si="0"/>
        <v>4</v>
      </c>
      <c r="H12" s="69">
        <f>'SLT 1'!D128+'SLT 2'!D128+'SLT 3'!D128+'SLT 4'!D128+'SLT 5'!D128+'WK1'!D128+'WK2'!D128+'WK3'!D128+'WK4'!D128+'WK5'!D128+'WK6'!D128+'WK7'!D128+'WK8'!D128+'WK9'!D128+'WK10'!D128+'WK11'!D128+'WK12'!D128+'WK13'!D128+'WK14'!D128+'WK15'!D128</f>
        <v>4</v>
      </c>
      <c r="I12" s="89">
        <f>'SLT 1'!E128+'SLT 2'!E128+'SLT 3'!E128+'SLT 4'!E128+'SLT 5'!E128+'WK1'!E128+'WK2'!E128+'WK3'!E128+'WK4'!E128+'WK5'!E128+'WK6'!E128+'WK7'!E128+'WK8'!E128+'WK9'!E128+'WK10'!E128+'WK11'!E128+'WK12'!E128+'WK13'!E128+'WK14'!E128+'WK15'!E128</f>
        <v>0</v>
      </c>
      <c r="J12" s="81">
        <f t="shared" si="1"/>
        <v>100</v>
      </c>
      <c r="K12" s="73">
        <f>'SLT 1'!F128+'SLT 2'!F128+'SLT 3'!F128+'SLT 4'!F128+'SLT 5'!F128+'WK1'!F128+'WK2'!F128+'WK3'!F128+'WK4'!F128+'WK5'!F128+'WK6'!F128+'WK7'!F128+'WK8'!F128+'WK9'!F128+'WK10'!F128+'WK11'!F128+'WK12'!F128+'WK13'!F128+'WK14'!F128+'WK15'!F128</f>
        <v>16</v>
      </c>
      <c r="L12" s="73">
        <f>'SLT 1'!G128+'SLT 2'!G128+'SLT 3'!G128+'SLT 4'!G128+'SLT 5'!G128+'WK1'!G128+'WK2'!G128+'WK3'!G128+'WK4'!G128+'WK5'!G128+'WK6'!G128+'WK7'!G128+'WK8'!G128+'WK9'!G128+'WK10'!G128+'WK11'!G128+'WK12'!G128+'WK13'!G128+'WK14'!G128+'WK15'!G128</f>
        <v>1</v>
      </c>
      <c r="M12" s="72">
        <f t="shared" si="2"/>
        <v>17</v>
      </c>
      <c r="N12" s="82">
        <f t="shared" si="3"/>
        <v>94.117647058823536</v>
      </c>
      <c r="O12" s="72">
        <f>'SLT 1'!H128+'SLT 2'!H128+'SLT 3'!H128+'SLT 4'!H128+'SLT 5'!H128+'WK1'!H128+'WK2'!H128+'WK3'!H128+'WK4'!H128+'WK5'!H128+'WK6'!H128+'WK7'!H128+'WK8'!H128+'WK9'!H128+'WK10'!H128+'WK11'!H128+'WK12'!H128+'WK13'!H128+'WK14'!H128+'WK15'!H128</f>
        <v>35</v>
      </c>
      <c r="P12" s="72">
        <f>'SLT 1'!I128+'SLT 2'!I128+'SLT 3'!I128+'SLT 4'!I128+'SLT 5'!I128+'WK1'!I128+'WK2'!I128+'WK3'!I128+'WK4'!I128+'WK5'!I128+'WK6'!I128+'WK7'!I128+'WK8'!I128+'WK9'!I128+'WK10'!I128+'WK11'!I128+'WK12'!I128+'WK13'!I128+'WK14'!I128+'WK15'!I128</f>
        <v>0</v>
      </c>
      <c r="Q12" s="72">
        <f>'SLT 1'!J128+'SLT 2'!J128+'SLT 3'!J128+'SLT 4'!J128+'SLT 5'!J128+'WK1'!J128+'WK2'!J128+'WK3'!J128+'WK4'!J128+'WK5'!J128+'WK6'!J128+'WK7'!J128+'WK8'!J128+'WK9'!J128+'WK10'!J128+'WK11'!J128+'WK12'!J128+'WK13'!J128+'WK14'!J128+'WK15'!J128</f>
        <v>4</v>
      </c>
      <c r="R12" s="71">
        <f t="shared" si="4"/>
        <v>2.2941176470588234</v>
      </c>
      <c r="S12" s="117">
        <f>'Hi Fin'!C128</f>
        <v>121</v>
      </c>
      <c r="T12" s="83">
        <f>'1 DAve'!H128</f>
        <v>0</v>
      </c>
      <c r="U12" s="115">
        <f>'1 DAve'!I128</f>
        <v>24.28</v>
      </c>
      <c r="V12" s="83">
        <f>'1 DAve'!J128</f>
        <v>0</v>
      </c>
      <c r="W12" s="115">
        <f>'1 DAve'!K128</f>
        <v>31.81</v>
      </c>
      <c r="X12" s="83">
        <f>'1 DAve'!L128</f>
        <v>0</v>
      </c>
      <c r="Y12" s="115">
        <f>'1 DAve'!M128</f>
        <v>28.63</v>
      </c>
      <c r="Z12" s="115">
        <f>'1 DAve'!N128</f>
        <v>24.14</v>
      </c>
      <c r="AA12" s="83">
        <f>'1 DAve'!O128</f>
        <v>0</v>
      </c>
      <c r="AB12" s="83">
        <f>'1 DAve'!P128</f>
        <v>0</v>
      </c>
      <c r="AC12" s="83">
        <f>'1 DAve'!Q128</f>
        <v>0</v>
      </c>
      <c r="AD12" s="83">
        <f>'1 DAve'!R128</f>
        <v>0</v>
      </c>
      <c r="AE12" s="83">
        <f>'1 DAve'!S128</f>
        <v>0</v>
      </c>
      <c r="AF12" s="83">
        <f>'1 DAve'!T128</f>
        <v>0</v>
      </c>
      <c r="AG12" s="83">
        <f>'1 DAve'!U128</f>
        <v>0</v>
      </c>
      <c r="AH12" s="83">
        <f>'1 DAve'!V128</f>
        <v>0</v>
      </c>
      <c r="AI12" s="83">
        <f>'1 DAve'!W128</f>
        <v>0</v>
      </c>
      <c r="AJ12" s="83">
        <f>'1 DAve'!X128</f>
        <v>0</v>
      </c>
      <c r="AK12" s="83">
        <f>'1 DAve'!Y128</f>
        <v>0</v>
      </c>
      <c r="AL12" s="83">
        <f>'1 DAve'!Z128</f>
        <v>0</v>
      </c>
      <c r="AM12" s="83">
        <f>'1 DAve'!AA128</f>
        <v>0</v>
      </c>
    </row>
    <row r="13" spans="1:39" ht="17.75" customHeight="1">
      <c r="A13" s="26">
        <f t="shared" si="5"/>
        <v>12</v>
      </c>
      <c r="B13" s="26"/>
      <c r="C13" s="70" t="str">
        <f>'1 DAve'!B80</f>
        <v>Jaikob Selby-Rivas</v>
      </c>
      <c r="D13" s="70" t="str">
        <f>'1 DAve'!C80</f>
        <v>Whitwick</v>
      </c>
      <c r="E13" s="71">
        <f>'1 DAve'!G80</f>
        <v>26.905999999999999</v>
      </c>
      <c r="F13" s="71">
        <f>'1 DAve'!E80</f>
        <v>30.905999999999999</v>
      </c>
      <c r="G13" s="72">
        <f t="shared" si="0"/>
        <v>5</v>
      </c>
      <c r="H13" s="69">
        <f>'SLT 1'!D80+'SLT 2'!D80+'SLT 3'!D80+'SLT 4'!D80+'SLT 5'!D80+'WK1'!D80+'WK2'!D80+'WK3'!D80+'WK4'!D80+'WK5'!D80+'WK6'!D80+'WK7'!D80+'WK8'!D80+'WK9'!D80+'WK10'!D80+'WK11'!D80+'WK12'!D80+'WK13'!D80+'WK14'!D80+'WK15'!D80</f>
        <v>4</v>
      </c>
      <c r="I13" s="89">
        <f>'SLT 1'!E80+'SLT 2'!E80+'SLT 3'!E80+'SLT 4'!E80+'SLT 5'!E80+'WK1'!E80+'WK2'!E80+'WK3'!E80+'WK4'!E80+'WK5'!E80+'WK6'!E80+'WK7'!E80+'WK8'!E80+'WK9'!E80+'WK10'!E80+'WK11'!E80+'WK12'!E80+'WK13'!E80+'WK14'!E80+'WK15'!E80</f>
        <v>1</v>
      </c>
      <c r="J13" s="81">
        <f t="shared" si="1"/>
        <v>80</v>
      </c>
      <c r="K13" s="73">
        <f>'SLT 1'!F80+'SLT 2'!F80+'SLT 3'!F80+'SLT 4'!F80+'SLT 5'!F80+'WK1'!F80+'WK2'!F80+'WK3'!F80+'WK4'!F80+'WK5'!F80+'WK6'!F80+'WK7'!F80+'WK8'!F80+'WK9'!F80+'WK10'!F80+'WK11'!F80+'WK12'!F80+'WK13'!F80+'WK14'!F80+'WK15'!F80</f>
        <v>19</v>
      </c>
      <c r="L13" s="73">
        <f>'SLT 1'!G80+'SLT 2'!G80+'SLT 3'!G80+'SLT 4'!G80+'SLT 5'!G80+'WK1'!G80+'WK2'!G80+'WK3'!G80+'WK4'!G80+'WK5'!G80+'WK6'!G80+'WK7'!G80+'WK8'!G80+'WK9'!G80+'WK10'!G80+'WK11'!G80+'WK12'!G80+'WK13'!G80+'WK14'!G80+'WK15'!G80</f>
        <v>8</v>
      </c>
      <c r="M13" s="72">
        <f t="shared" si="2"/>
        <v>27</v>
      </c>
      <c r="N13" s="82">
        <f t="shared" si="3"/>
        <v>70.370370370370367</v>
      </c>
      <c r="O13" s="72">
        <f>'SLT 1'!H80+'SLT 2'!H80+'SLT 3'!H80+'SLT 4'!H80+'SLT 5'!H80+'WK1'!H80+'WK2'!H80+'WK3'!H80+'WK4'!H80+'WK5'!H80+'WK6'!H80+'WK7'!H80+'WK8'!H80+'WK9'!H80+'WK10'!H80+'WK11'!H80+'WK12'!H80+'WK13'!H80+'WK14'!H80+'WK15'!H80</f>
        <v>41</v>
      </c>
      <c r="P13" s="72">
        <f>'SLT 1'!I80+'SLT 2'!I80+'SLT 3'!I80+'SLT 4'!I80+'SLT 5'!I80+'WK1'!I80+'WK2'!I80+'WK3'!I80+'WK4'!I80+'WK5'!I80+'WK6'!I80+'WK7'!I80+'WK8'!I80+'WK9'!I80+'WK10'!I80+'WK11'!I80+'WK12'!I80+'WK13'!I80+'WK14'!I80+'WK15'!I80</f>
        <v>0</v>
      </c>
      <c r="Q13" s="72">
        <f>'SLT 1'!J80+'SLT 2'!J80+'SLT 3'!J80+'SLT 4'!J80+'SLT 5'!J80+'WK1'!J80+'WK2'!J80+'WK3'!J80+'WK4'!J80+'WK5'!J80+'WK6'!J80+'WK7'!J80+'WK8'!J80+'WK9'!J80+'WK10'!J80+'WK11'!J80+'WK12'!J80+'WK13'!J80+'WK14'!J80+'WK15'!J80</f>
        <v>4</v>
      </c>
      <c r="R13" s="71">
        <f t="shared" si="4"/>
        <v>1.6666666666666667</v>
      </c>
      <c r="S13" s="117">
        <f>'Hi Fin'!C80</f>
        <v>139</v>
      </c>
      <c r="T13" s="116">
        <f>'1 DAve'!H80</f>
        <v>28.53</v>
      </c>
      <c r="U13" s="83">
        <f>'1 DAve'!I80</f>
        <v>0</v>
      </c>
      <c r="V13" s="83">
        <f>'1 DAve'!J80</f>
        <v>0</v>
      </c>
      <c r="W13" s="83">
        <f>'1 DAve'!K80</f>
        <v>0</v>
      </c>
      <c r="X13" s="115">
        <f>'1 DAve'!L80</f>
        <v>26.74</v>
      </c>
      <c r="Y13" s="115">
        <f>'1 DAve'!M80</f>
        <v>27.83</v>
      </c>
      <c r="Z13" s="115">
        <f>'1 DAve'!N80</f>
        <v>25.78</v>
      </c>
      <c r="AA13" s="115">
        <f>'1 DAve'!O80</f>
        <v>25.65</v>
      </c>
      <c r="AB13" s="83">
        <f>'1 DAve'!P80</f>
        <v>0</v>
      </c>
      <c r="AC13" s="83">
        <f>'1 DAve'!Q80</f>
        <v>0</v>
      </c>
      <c r="AD13" s="83">
        <f>'1 DAve'!R80</f>
        <v>0</v>
      </c>
      <c r="AE13" s="83">
        <f>'1 DAve'!S80</f>
        <v>0</v>
      </c>
      <c r="AF13" s="83">
        <f>'1 DAve'!T80</f>
        <v>0</v>
      </c>
      <c r="AG13" s="83">
        <f>'1 DAve'!U80</f>
        <v>0</v>
      </c>
      <c r="AH13" s="83">
        <f>'1 DAve'!V80</f>
        <v>0</v>
      </c>
      <c r="AI13" s="83">
        <f>'1 DAve'!W80</f>
        <v>0</v>
      </c>
      <c r="AJ13" s="83">
        <f>'1 DAve'!X80</f>
        <v>0</v>
      </c>
      <c r="AK13" s="83">
        <f>'1 DAve'!Y80</f>
        <v>0</v>
      </c>
      <c r="AL13" s="83">
        <f>'1 DAve'!Z80</f>
        <v>0</v>
      </c>
      <c r="AM13" s="83">
        <f>'1 DAve'!AA80</f>
        <v>0</v>
      </c>
    </row>
    <row r="14" spans="1:39" ht="17.75" customHeight="1">
      <c r="A14" s="26">
        <f t="shared" si="5"/>
        <v>13</v>
      </c>
      <c r="B14" s="26"/>
      <c r="C14" s="70" t="str">
        <f>'1 DAve'!B47</f>
        <v>Janek Hill</v>
      </c>
      <c r="D14" s="70" t="str">
        <f>'1 DAve'!C47</f>
        <v>Leicester De Montfort</v>
      </c>
      <c r="E14" s="71">
        <f>'1 DAve'!G47</f>
        <v>24.618333333333336</v>
      </c>
      <c r="F14" s="71">
        <f>'1 DAve'!E47</f>
        <v>30.618333333333336</v>
      </c>
      <c r="G14" s="72">
        <f t="shared" si="0"/>
        <v>6</v>
      </c>
      <c r="H14" s="69">
        <f>'SLT 1'!D47+'SLT 2'!D47+'SLT 3'!D47+'SLT 4'!D47+'SLT 5'!D47+'WK1'!D47+'WK2'!D47+'WK3'!D47+'WK4'!D47+'WK5'!D47+'WK6'!D47+'WK7'!D47+'WK8'!D47+'WK9'!D47+'WK10'!D47+'WK11'!D47+'WK12'!D47+'WK13'!D47+'WK14'!D47+'WK15'!D47</f>
        <v>6</v>
      </c>
      <c r="I14" s="89">
        <f>'SLT 1'!E47+'SLT 2'!E47+'SLT 3'!E47+'SLT 4'!E47+'SLT 5'!E47+'WK1'!E47+'WK2'!E47+'WK3'!E47+'WK4'!E47+'WK5'!E47+'WK6'!E47+'WK7'!E47+'WK8'!E47+'WK9'!E47+'WK10'!E47+'WK11'!E47+'WK12'!E47+'WK13'!E47+'WK14'!E47+'WK15'!E47</f>
        <v>0</v>
      </c>
      <c r="J14" s="81">
        <f t="shared" si="1"/>
        <v>100</v>
      </c>
      <c r="K14" s="73">
        <f>'SLT 1'!F47+'SLT 2'!F47+'SLT 3'!F47+'SLT 4'!F47+'SLT 5'!F47+'WK1'!F47+'WK2'!F47+'WK3'!F47+'WK4'!F47+'WK5'!F47+'WK6'!F47+'WK7'!F47+'WK8'!F47+'WK9'!F47+'WK10'!F47+'WK11'!F47+'WK12'!F47+'WK13'!F47+'WK14'!F47+'WK15'!F47</f>
        <v>24</v>
      </c>
      <c r="L14" s="73">
        <f>'SLT 1'!G47+'SLT 2'!G47+'SLT 3'!G47+'SLT 4'!G47+'SLT 5'!G47+'WK1'!G47+'WK2'!G47+'WK3'!G47+'WK4'!G47+'WK5'!G47+'WK6'!G47+'WK7'!G47+'WK8'!G47+'WK9'!G47+'WK10'!G47+'WK11'!G47+'WK12'!G47+'WK13'!G47+'WK14'!G47+'WK15'!G47</f>
        <v>11</v>
      </c>
      <c r="M14" s="72">
        <f t="shared" si="2"/>
        <v>35</v>
      </c>
      <c r="N14" s="82">
        <f t="shared" si="3"/>
        <v>68.571428571428569</v>
      </c>
      <c r="O14" s="72">
        <f>'SLT 1'!H47+'SLT 2'!H47+'SLT 3'!H47+'SLT 4'!H47+'SLT 5'!H47+'WK1'!H47+'WK2'!H47+'WK3'!H47+'WK4'!H47+'WK5'!H47+'WK6'!H47+'WK7'!H47+'WK8'!H47+'WK9'!H47+'WK10'!H47+'WK11'!H47+'WK12'!H47+'WK13'!H47+'WK14'!H47+'WK15'!H47</f>
        <v>49</v>
      </c>
      <c r="P14" s="72">
        <f>'SLT 1'!I47+'SLT 2'!I47+'SLT 3'!I47+'SLT 4'!I47+'SLT 5'!I47+'WK1'!I47+'WK2'!I47+'WK3'!I47+'WK4'!I47+'WK5'!I47+'WK6'!I47+'WK7'!I47+'WK8'!I47+'WK9'!I47+'WK10'!I47+'WK11'!I47+'WK12'!I47+'WK13'!I47+'WK14'!I47+'WK15'!I47</f>
        <v>0</v>
      </c>
      <c r="Q14" s="72">
        <f>'SLT 1'!J47+'SLT 2'!J47+'SLT 3'!J47+'SLT 4'!J47+'SLT 5'!J47+'WK1'!J47+'WK2'!J47+'WK3'!J47+'WK4'!J47+'WK5'!J47+'WK6'!J47+'WK7'!J47+'WK8'!J47+'WK9'!J47+'WK10'!J47+'WK11'!J47+'WK12'!J47+'WK13'!J47+'WK14'!J47+'WK15'!J47</f>
        <v>3</v>
      </c>
      <c r="R14" s="71">
        <f t="shared" si="4"/>
        <v>1.4857142857142858</v>
      </c>
      <c r="S14" s="117">
        <f>'Hi Fin'!C47</f>
        <v>130</v>
      </c>
      <c r="T14" s="115">
        <f>'1 DAve'!H47</f>
        <v>22.66</v>
      </c>
      <c r="U14" s="83">
        <f>'1 DAve'!I47</f>
        <v>0</v>
      </c>
      <c r="V14" s="115">
        <f>'1 DAve'!J47</f>
        <v>27.45</v>
      </c>
      <c r="W14" s="115">
        <f>'1 DAve'!K47</f>
        <v>23.79</v>
      </c>
      <c r="X14" s="115">
        <f>'1 DAve'!L47</f>
        <v>24.74</v>
      </c>
      <c r="Y14" s="83">
        <f>'1 DAve'!M47</f>
        <v>0</v>
      </c>
      <c r="Z14" s="115">
        <f>'1 DAve'!N47</f>
        <v>21.84</v>
      </c>
      <c r="AA14" s="115">
        <f>'1 DAve'!O47</f>
        <v>27.23</v>
      </c>
      <c r="AB14" s="83">
        <f>'1 DAve'!P47</f>
        <v>0</v>
      </c>
      <c r="AC14" s="83">
        <f>'1 DAve'!Q47</f>
        <v>0</v>
      </c>
      <c r="AD14" s="83">
        <f>'1 DAve'!R47</f>
        <v>0</v>
      </c>
      <c r="AE14" s="83">
        <f>'1 DAve'!S47</f>
        <v>0</v>
      </c>
      <c r="AF14" s="83">
        <f>'1 DAve'!T47</f>
        <v>0</v>
      </c>
      <c r="AG14" s="83">
        <f>'1 DAve'!U47</f>
        <v>0</v>
      </c>
      <c r="AH14" s="83">
        <f>'1 DAve'!V47</f>
        <v>0</v>
      </c>
      <c r="AI14" s="83">
        <f>'1 DAve'!W47</f>
        <v>0</v>
      </c>
      <c r="AJ14" s="83">
        <f>'1 DAve'!X47</f>
        <v>0</v>
      </c>
      <c r="AK14" s="83">
        <f>'1 DAve'!Y47</f>
        <v>0</v>
      </c>
      <c r="AL14" s="83">
        <f>'1 DAve'!Z47</f>
        <v>0</v>
      </c>
      <c r="AM14" s="83">
        <f>'1 DAve'!AA47</f>
        <v>0</v>
      </c>
    </row>
    <row r="15" spans="1:39" ht="17.75" customHeight="1">
      <c r="A15" s="26">
        <f t="shared" si="5"/>
        <v>14</v>
      </c>
      <c r="B15" s="26"/>
      <c r="C15" s="70" t="str">
        <f>'1 DAve'!B148</f>
        <v>Martin Giddings</v>
      </c>
      <c r="D15" s="70" t="str">
        <f>'1 DAve'!C148</f>
        <v>Wykin</v>
      </c>
      <c r="E15" s="71">
        <f>'1 DAve'!G148</f>
        <v>24.465</v>
      </c>
      <c r="F15" s="71">
        <f>'1 DAve'!E148</f>
        <v>30.465</v>
      </c>
      <c r="G15" s="72">
        <f t="shared" si="0"/>
        <v>6</v>
      </c>
      <c r="H15" s="69">
        <f>'SLT 1'!D148+'SLT 2'!D148+'SLT 3'!D148+'SLT 4'!D148+'SLT 5'!D148+'WK1'!D148+'WK2'!D148+'WK3'!D148+'WK4'!D148+'WK5'!D148+'WK6'!D148+'WK7'!D148+'WK8'!D148+'WK9'!D148+'WK10'!D148+'WK11'!D148+'WK12'!D148+'WK13'!D148+'WK14'!D148+'WK15'!D148</f>
        <v>6</v>
      </c>
      <c r="I15" s="89">
        <f>'SLT 1'!E148+'SLT 2'!E148+'SLT 3'!E148+'SLT 4'!E148+'SLT 5'!E148+'WK1'!E148+'WK2'!E148+'WK3'!E148+'WK4'!E148+'WK5'!E148+'WK6'!E148+'WK7'!E148+'WK8'!E148+'WK9'!E148+'WK10'!E148+'WK11'!E148+'WK12'!E148+'WK13'!E148+'WK14'!E148+'WK15'!E148</f>
        <v>0</v>
      </c>
      <c r="J15" s="81">
        <f t="shared" si="1"/>
        <v>100</v>
      </c>
      <c r="K15" s="73">
        <f>'SLT 1'!F148+'SLT 2'!F148+'SLT 3'!F148+'SLT 4'!F148+'SLT 5'!F148+'WK1'!F148+'WK2'!F148+'WK3'!F148+'WK4'!F148+'WK5'!F148+'WK6'!F148+'WK7'!F148+'WK8'!F148+'WK9'!F148+'WK10'!F148+'WK11'!F148+'WK12'!F148+'WK13'!F148+'WK14'!F148+'WK15'!F148</f>
        <v>24</v>
      </c>
      <c r="L15" s="73">
        <f>'SLT 1'!G148+'SLT 2'!G148+'SLT 3'!G148+'SLT 4'!G148+'SLT 5'!G148+'WK1'!G148+'WK2'!G148+'WK3'!G148+'WK4'!G148+'WK5'!G148+'WK6'!G148+'WK7'!G148+'WK8'!G148+'WK9'!G148+'WK10'!G148+'WK11'!G148+'WK12'!G148+'WK13'!G148+'WK14'!G148+'WK15'!G148</f>
        <v>7</v>
      </c>
      <c r="M15" s="72">
        <f t="shared" si="2"/>
        <v>31</v>
      </c>
      <c r="N15" s="82">
        <f t="shared" si="3"/>
        <v>77.419354838709666</v>
      </c>
      <c r="O15" s="72">
        <f>'SLT 1'!H148+'SLT 2'!H148+'SLT 3'!H148+'SLT 4'!H148+'SLT 5'!H148+'WK1'!H148+'WK2'!H148+'WK3'!H148+'WK4'!H148+'WK5'!H148+'WK6'!H148+'WK7'!H148+'WK8'!H148+'WK9'!H148+'WK10'!H148+'WK11'!H148+'WK12'!H148+'WK13'!H148+'WK14'!H148+'WK15'!H148</f>
        <v>43</v>
      </c>
      <c r="P15" s="72">
        <f>'SLT 1'!I148+'SLT 2'!I148+'SLT 3'!I148+'SLT 4'!I148+'SLT 5'!I148+'WK1'!I148+'WK2'!I148+'WK3'!I148+'WK4'!I148+'WK5'!I148+'WK6'!I148+'WK7'!I148+'WK8'!I148+'WK9'!I148+'WK10'!I148+'WK11'!I148+'WK12'!I148+'WK13'!I148+'WK14'!I148+'WK15'!I148</f>
        <v>0</v>
      </c>
      <c r="Q15" s="72">
        <f>'SLT 1'!J148+'SLT 2'!J148+'SLT 3'!J148+'SLT 4'!J148+'SLT 5'!J148+'WK1'!J148+'WK2'!J148+'WK3'!J148+'WK4'!J148+'WK5'!J148+'WK6'!J148+'WK7'!J148+'WK8'!J148+'WK9'!J148+'WK10'!J148+'WK11'!J148+'WK12'!J148+'WK13'!J148+'WK14'!J148+'WK15'!J148</f>
        <v>1</v>
      </c>
      <c r="R15" s="71">
        <f t="shared" si="4"/>
        <v>1.4193548387096775</v>
      </c>
      <c r="S15" s="117">
        <f>'Hi Fin'!C148</f>
        <v>110</v>
      </c>
      <c r="T15" s="115">
        <f>'1 DAve'!H148</f>
        <v>21.85</v>
      </c>
      <c r="U15" s="115">
        <f>'1 DAve'!I148</f>
        <v>24.18</v>
      </c>
      <c r="V15" s="115">
        <f>'1 DAve'!J148</f>
        <v>25.05</v>
      </c>
      <c r="W15" s="83">
        <f>'1 DAve'!K148</f>
        <v>0</v>
      </c>
      <c r="X15" s="115">
        <f>'1 DAve'!L148</f>
        <v>24.12</v>
      </c>
      <c r="Y15" s="115">
        <f>'1 DAve'!M148</f>
        <v>25.22</v>
      </c>
      <c r="Z15" s="83">
        <f>'1 DAve'!N148</f>
        <v>0</v>
      </c>
      <c r="AA15" s="115">
        <f>'1 DAve'!O148</f>
        <v>26.37</v>
      </c>
      <c r="AB15" s="83">
        <f>'1 DAve'!P148</f>
        <v>0</v>
      </c>
      <c r="AC15" s="83">
        <f>'1 DAve'!Q148</f>
        <v>0</v>
      </c>
      <c r="AD15" s="83">
        <f>'1 DAve'!R148</f>
        <v>0</v>
      </c>
      <c r="AE15" s="83">
        <f>'1 DAve'!S148</f>
        <v>0</v>
      </c>
      <c r="AF15" s="83">
        <f>'1 DAve'!T148</f>
        <v>0</v>
      </c>
      <c r="AG15" s="83">
        <f>'1 DAve'!U148</f>
        <v>0</v>
      </c>
      <c r="AH15" s="83">
        <f>'1 DAve'!V148</f>
        <v>0</v>
      </c>
      <c r="AI15" s="83">
        <f>'1 DAve'!W148</f>
        <v>0</v>
      </c>
      <c r="AJ15" s="83">
        <f>'1 DAve'!X148</f>
        <v>0</v>
      </c>
      <c r="AK15" s="83">
        <f>'1 DAve'!Y148</f>
        <v>0</v>
      </c>
      <c r="AL15" s="83">
        <f>'1 DAve'!Z148</f>
        <v>0</v>
      </c>
      <c r="AM15" s="83">
        <f>'1 DAve'!AA148</f>
        <v>0</v>
      </c>
    </row>
    <row r="16" spans="1:39" ht="17.75" customHeight="1">
      <c r="A16" s="26">
        <f t="shared" si="5"/>
        <v>15</v>
      </c>
      <c r="B16" s="26"/>
      <c r="C16" s="70" t="str">
        <f>'1 DAve'!B140</f>
        <v>Ryan Carter</v>
      </c>
      <c r="D16" s="70" t="str">
        <f>'1 DAve'!C140</f>
        <v>Grosvenor</v>
      </c>
      <c r="E16" s="71">
        <f>'1 DAve'!G140</f>
        <v>23.43</v>
      </c>
      <c r="F16" s="71">
        <f>'1 DAve'!E140</f>
        <v>30.43</v>
      </c>
      <c r="G16" s="72">
        <f t="shared" si="0"/>
        <v>7</v>
      </c>
      <c r="H16" s="69">
        <f>'SLT 1'!D140+'SLT 2'!D140+'SLT 3'!D140+'SLT 4'!D140+'SLT 5'!D140+'WK1'!D140+'WK2'!D140+'WK3'!D140+'WK4'!D140+'WK5'!D140+'WK6'!D140+'WK7'!D140+'WK8'!D140+'WK9'!D140+'WK10'!D140+'WK11'!D140+'WK12'!D140+'WK13'!D140+'WK14'!D140+'WK15'!D140</f>
        <v>7</v>
      </c>
      <c r="I16" s="89">
        <f>'SLT 1'!E140+'SLT 2'!E140+'SLT 3'!E140+'SLT 4'!E140+'SLT 5'!E140+'WK1'!E140+'WK2'!E140+'WK3'!E140+'WK4'!E140+'WK5'!E140+'WK6'!E140+'WK7'!E140+'WK8'!E140+'WK9'!E140+'WK10'!E140+'WK11'!E140+'WK12'!E140+'WK13'!E140+'WK14'!E140+'WK15'!E140</f>
        <v>0</v>
      </c>
      <c r="J16" s="81">
        <f t="shared" si="1"/>
        <v>100</v>
      </c>
      <c r="K16" s="73">
        <f>'SLT 1'!F140+'SLT 2'!F140+'SLT 3'!F140+'SLT 4'!F140+'SLT 5'!F140+'WK1'!F140+'WK2'!F140+'WK3'!F140+'WK4'!F140+'WK5'!F140+'WK6'!F140+'WK7'!F140+'WK8'!F140+'WK9'!F140+'WK10'!F140+'WK11'!F140+'WK12'!F140+'WK13'!F140+'WK14'!F140+'WK15'!F140</f>
        <v>28</v>
      </c>
      <c r="L16" s="73">
        <f>'SLT 1'!G140+'SLT 2'!G140+'SLT 3'!G140+'SLT 4'!G140+'SLT 5'!G140+'WK1'!G140+'WK2'!G140+'WK3'!G140+'WK4'!G140+'WK5'!G140+'WK6'!G140+'WK7'!G140+'WK8'!G140+'WK9'!G140+'WK10'!G140+'WK11'!G140+'WK12'!G140+'WK13'!G140+'WK14'!G140+'WK15'!G140</f>
        <v>8</v>
      </c>
      <c r="M16" s="72">
        <f t="shared" si="2"/>
        <v>36</v>
      </c>
      <c r="N16" s="82">
        <f t="shared" si="3"/>
        <v>77.777777777777771</v>
      </c>
      <c r="O16" s="72">
        <f>'SLT 1'!H140+'SLT 2'!H140+'SLT 3'!H140+'SLT 4'!H140+'SLT 5'!H140+'WK1'!H140+'WK2'!H140+'WK3'!H140+'WK4'!H140+'WK5'!H140+'WK6'!H140+'WK7'!H140+'WK8'!H140+'WK9'!H140+'WK10'!H140+'WK11'!H140+'WK12'!H140+'WK13'!H140+'WK14'!H140+'WK15'!H140</f>
        <v>48</v>
      </c>
      <c r="P16" s="72">
        <f>'SLT 1'!I140+'SLT 2'!I140+'SLT 3'!I140+'SLT 4'!I140+'SLT 5'!I140+'WK1'!I140+'WK2'!I140+'WK3'!I140+'WK4'!I140+'WK5'!I140+'WK6'!I140+'WK7'!I140+'WK8'!I140+'WK9'!I140+'WK10'!I140+'WK11'!I140+'WK12'!I140+'WK13'!I140+'WK14'!I140+'WK15'!I140</f>
        <v>0</v>
      </c>
      <c r="Q16" s="72">
        <f>'SLT 1'!J140+'SLT 2'!J140+'SLT 3'!J140+'SLT 4'!J140+'SLT 5'!J140+'WK1'!J140+'WK2'!J140+'WK3'!J140+'WK4'!J140+'WK5'!J140+'WK6'!J140+'WK7'!J140+'WK8'!J140+'WK9'!J140+'WK10'!J140+'WK11'!J140+'WK12'!J140+'WK13'!J140+'WK14'!J140+'WK15'!J140</f>
        <v>4</v>
      </c>
      <c r="R16" s="71">
        <f t="shared" si="4"/>
        <v>1.4444444444444444</v>
      </c>
      <c r="S16" s="117">
        <f>'Hi Fin'!C140</f>
        <v>118</v>
      </c>
      <c r="T16" s="83">
        <f>'1 DAve'!H140</f>
        <v>0</v>
      </c>
      <c r="U16" s="115">
        <f>'1 DAve'!I140</f>
        <v>24.31</v>
      </c>
      <c r="V16" s="115">
        <f>'1 DAve'!J140</f>
        <v>27.01</v>
      </c>
      <c r="W16" s="115">
        <f>'1 DAve'!K140</f>
        <v>22.5</v>
      </c>
      <c r="X16" s="115">
        <f>'1 DAve'!L140</f>
        <v>21.78</v>
      </c>
      <c r="Y16" s="115">
        <f>'1 DAve'!M140</f>
        <v>20.66</v>
      </c>
      <c r="Z16" s="115">
        <f>'1 DAve'!N140</f>
        <v>26.8</v>
      </c>
      <c r="AA16" s="115">
        <f>'1 DAve'!O140</f>
        <v>20.95</v>
      </c>
      <c r="AB16" s="83">
        <f>'1 DAve'!P140</f>
        <v>0</v>
      </c>
      <c r="AC16" s="83">
        <f>'1 DAve'!Q140</f>
        <v>0</v>
      </c>
      <c r="AD16" s="83">
        <f>'1 DAve'!R140</f>
        <v>0</v>
      </c>
      <c r="AE16" s="83">
        <f>'1 DAve'!S140</f>
        <v>0</v>
      </c>
      <c r="AF16" s="83">
        <f>'1 DAve'!T140</f>
        <v>0</v>
      </c>
      <c r="AG16" s="83">
        <f>'1 DAve'!U140</f>
        <v>0</v>
      </c>
      <c r="AH16" s="83">
        <f>'1 DAve'!V140</f>
        <v>0</v>
      </c>
      <c r="AI16" s="83">
        <f>'1 DAve'!W140</f>
        <v>0</v>
      </c>
      <c r="AJ16" s="83">
        <f>'1 DAve'!X140</f>
        <v>0</v>
      </c>
      <c r="AK16" s="83">
        <f>'1 DAve'!Y140</f>
        <v>0</v>
      </c>
      <c r="AL16" s="83">
        <f>'1 DAve'!Z140</f>
        <v>0</v>
      </c>
      <c r="AM16" s="83">
        <f>'1 DAve'!AA140</f>
        <v>0</v>
      </c>
    </row>
    <row r="17" spans="1:39" ht="17.75" customHeight="1">
      <c r="A17" s="26">
        <f t="shared" si="5"/>
        <v>16</v>
      </c>
      <c r="B17" s="26"/>
      <c r="C17" s="70" t="str">
        <f>'1 DAve'!B72</f>
        <v>Nigel Ward</v>
      </c>
      <c r="D17" s="70" t="str">
        <f>'1 DAve'!C72</f>
        <v>Central Cobras</v>
      </c>
      <c r="E17" s="71">
        <f>'1 DAve'!G72</f>
        <v>27.119999999999997</v>
      </c>
      <c r="F17" s="71">
        <f>'1 DAve'!E72</f>
        <v>30.119999999999997</v>
      </c>
      <c r="G17" s="72">
        <f t="shared" si="0"/>
        <v>4</v>
      </c>
      <c r="H17" s="69">
        <f>'SLT 1'!D72+'SLT 2'!D72+'SLT 3'!D72+'SLT 4'!D72+'SLT 5'!D72+'WK1'!D72+'WK2'!D72+'WK3'!D72+'WK4'!D72+'WK5'!D72+'WK6'!D72+'WK7'!D72+'WK8'!D72+'WK9'!D72+'WK10'!D72+'WK11'!D72+'WK12'!D72+'WK13'!D72+'WK14'!D72+'WK15'!D72</f>
        <v>3</v>
      </c>
      <c r="I17" s="89">
        <f>'SLT 1'!E72+'SLT 2'!E72+'SLT 3'!E72+'SLT 4'!E72+'SLT 5'!E72+'WK1'!E72+'WK2'!E72+'WK3'!E72+'WK4'!E72+'WK5'!E72+'WK6'!E72+'WK7'!E72+'WK8'!E72+'WK9'!E72+'WK10'!E72+'WK11'!E72+'WK12'!E72+'WK13'!E72+'WK14'!E72+'WK15'!E72</f>
        <v>1</v>
      </c>
      <c r="J17" s="81">
        <f t="shared" si="1"/>
        <v>75</v>
      </c>
      <c r="K17" s="73">
        <f>'SLT 1'!F72+'SLT 2'!F72+'SLT 3'!F72+'SLT 4'!F72+'SLT 5'!F72+'WK1'!F72+'WK2'!F72+'WK3'!F72+'WK4'!F72+'WK5'!F72+'WK6'!F72+'WK7'!F72+'WK8'!F72+'WK9'!F72+'WK10'!F72+'WK11'!F72+'WK12'!F72+'WK13'!F72+'WK14'!F72+'WK15'!F72</f>
        <v>15</v>
      </c>
      <c r="L17" s="73">
        <f>'SLT 1'!G72+'SLT 2'!G72+'SLT 3'!G72+'SLT 4'!G72+'SLT 5'!G72+'WK1'!G72+'WK2'!G72+'WK3'!G72+'WK4'!G72+'WK5'!G72+'WK6'!G72+'WK7'!G72+'WK8'!G72+'WK9'!G72+'WK10'!G72+'WK11'!G72+'WK12'!G72+'WK13'!G72+'WK14'!G72+'WK15'!G72</f>
        <v>6</v>
      </c>
      <c r="M17" s="72">
        <f t="shared" si="2"/>
        <v>21</v>
      </c>
      <c r="N17" s="82">
        <f t="shared" si="3"/>
        <v>71.428571428571431</v>
      </c>
      <c r="O17" s="72">
        <f>'SLT 1'!H72+'SLT 2'!H72+'SLT 3'!H72+'SLT 4'!H72+'SLT 5'!H72+'WK1'!H72+'WK2'!H72+'WK3'!H72+'WK4'!H72+'WK5'!H72+'WK6'!H72+'WK7'!H72+'WK8'!H72+'WK9'!H72+'WK10'!H72+'WK11'!H72+'WK12'!H72+'WK13'!H72+'WK14'!H72+'WK15'!H72</f>
        <v>31</v>
      </c>
      <c r="P17" s="72">
        <f>'SLT 1'!I72+'SLT 2'!I72+'SLT 3'!I72+'SLT 4'!I72+'SLT 5'!I72+'WK1'!I72+'WK2'!I72+'WK3'!I72+'WK4'!I72+'WK5'!I72+'WK6'!I72+'WK7'!I72+'WK8'!I72+'WK9'!I72+'WK10'!I72+'WK11'!I72+'WK12'!I72+'WK13'!I72+'WK14'!I72+'WK15'!I72</f>
        <v>0</v>
      </c>
      <c r="Q17" s="72">
        <f>'SLT 1'!J72+'SLT 2'!J72+'SLT 3'!J72+'SLT 4'!J72+'SLT 5'!J72+'WK1'!J72+'WK2'!J72+'WK3'!J72+'WK4'!J72+'WK5'!J72+'WK6'!J72+'WK7'!J72+'WK8'!J72+'WK9'!J72+'WK10'!J72+'WK11'!J72+'WK12'!J72+'WK13'!J72+'WK14'!J72+'WK15'!J72</f>
        <v>6</v>
      </c>
      <c r="R17" s="71">
        <f t="shared" si="4"/>
        <v>1.7619047619047619</v>
      </c>
      <c r="S17" s="87">
        <f>'Hi Fin'!C72</f>
        <v>90</v>
      </c>
      <c r="T17" s="116">
        <f>'1 DAve'!H72</f>
        <v>24.38</v>
      </c>
      <c r="U17" s="115">
        <f>'1 DAve'!I72</f>
        <v>27.47</v>
      </c>
      <c r="V17" s="83">
        <f>'1 DAve'!J72</f>
        <v>0</v>
      </c>
      <c r="W17" s="116">
        <f>'1 DAve'!K72</f>
        <v>26.72</v>
      </c>
      <c r="X17" s="115">
        <f>'1 DAve'!L72</f>
        <v>29.91</v>
      </c>
      <c r="Y17" s="83">
        <f>'1 DAve'!M72</f>
        <v>0</v>
      </c>
      <c r="Z17" s="83">
        <f>'1 DAve'!N72</f>
        <v>0</v>
      </c>
      <c r="AA17" s="83">
        <f>'1 DAve'!O72</f>
        <v>0</v>
      </c>
      <c r="AB17" s="83">
        <f>'1 DAve'!P72</f>
        <v>0</v>
      </c>
      <c r="AC17" s="83">
        <f>'1 DAve'!Q72</f>
        <v>0</v>
      </c>
      <c r="AD17" s="83">
        <f>'1 DAve'!R72</f>
        <v>0</v>
      </c>
      <c r="AE17" s="83">
        <f>'1 DAve'!S72</f>
        <v>0</v>
      </c>
      <c r="AF17" s="83">
        <f>'1 DAve'!T72</f>
        <v>0</v>
      </c>
      <c r="AG17" s="83">
        <f>'1 DAve'!U72</f>
        <v>0</v>
      </c>
      <c r="AH17" s="83">
        <f>'1 DAve'!V72</f>
        <v>0</v>
      </c>
      <c r="AI17" s="83">
        <f>'1 DAve'!W72</f>
        <v>0</v>
      </c>
      <c r="AJ17" s="83">
        <f>'1 DAve'!X72</f>
        <v>0</v>
      </c>
      <c r="AK17" s="83">
        <f>'1 DAve'!Y72</f>
        <v>0</v>
      </c>
      <c r="AL17" s="83">
        <f>'1 DAve'!Z72</f>
        <v>0</v>
      </c>
      <c r="AM17" s="83">
        <f>'1 DAve'!AA72</f>
        <v>0</v>
      </c>
    </row>
    <row r="18" spans="1:39" ht="17.75" customHeight="1">
      <c r="A18" s="26">
        <f t="shared" si="5"/>
        <v>17</v>
      </c>
      <c r="B18" s="26"/>
      <c r="C18" s="70" t="str">
        <f>'1 DAve'!B150</f>
        <v>Derek Allsopp</v>
      </c>
      <c r="D18" s="70" t="str">
        <f>'1 DAve'!C150</f>
        <v>Wykin</v>
      </c>
      <c r="E18" s="71">
        <f>'1 DAve'!G150</f>
        <v>24.75</v>
      </c>
      <c r="F18" s="71">
        <f>'1 DAve'!E150</f>
        <v>29.75</v>
      </c>
      <c r="G18" s="72">
        <f t="shared" si="0"/>
        <v>6</v>
      </c>
      <c r="H18" s="69">
        <f>'SLT 1'!D150+'SLT 2'!D150+'SLT 3'!D150+'SLT 4'!D150+'SLT 5'!D150+'WK1'!D150+'WK2'!D150+'WK3'!D150+'WK4'!D150+'WK5'!D150+'WK6'!D150+'WK7'!D150+'WK8'!D150+'WK9'!D150+'WK10'!D150+'WK11'!D150+'WK12'!D150+'WK13'!D150+'WK14'!D150+'WK15'!D150</f>
        <v>5</v>
      </c>
      <c r="I18" s="89">
        <f>'SLT 1'!E150+'SLT 2'!E150+'SLT 3'!E150+'SLT 4'!E150+'SLT 5'!E150+'WK1'!E150+'WK2'!E150+'WK3'!E150+'WK4'!E150+'WK5'!E150+'WK6'!E150+'WK7'!E150+'WK8'!E150+'WK9'!E150+'WK10'!E150+'WK11'!E150+'WK12'!E150+'WK13'!E150+'WK14'!E150+'WK15'!E150</f>
        <v>1</v>
      </c>
      <c r="J18" s="81">
        <f t="shared" si="1"/>
        <v>83.333333333333343</v>
      </c>
      <c r="K18" s="73">
        <f>'SLT 1'!F150+'SLT 2'!F150+'SLT 3'!F150+'SLT 4'!F150+'SLT 5'!F150+'WK1'!F150+'WK2'!F150+'WK3'!F150+'WK4'!F150+'WK5'!F150+'WK6'!F150+'WK7'!F150+'WK8'!F150+'WK9'!F150+'WK10'!F150+'WK11'!F150+'WK12'!F150+'WK13'!F150+'WK14'!F150+'WK15'!F150</f>
        <v>22</v>
      </c>
      <c r="L18" s="73">
        <f>'SLT 1'!G150+'SLT 2'!G150+'SLT 3'!G150+'SLT 4'!G150+'SLT 5'!G150+'WK1'!G150+'WK2'!G150+'WK3'!G150+'WK4'!G150+'WK5'!G150+'WK6'!G150+'WK7'!G150+'WK8'!G150+'WK9'!G150+'WK10'!G150+'WK11'!G150+'WK12'!G150+'WK13'!G150+'WK14'!G150+'WK15'!G150</f>
        <v>9</v>
      </c>
      <c r="M18" s="72">
        <f t="shared" si="2"/>
        <v>31</v>
      </c>
      <c r="N18" s="82">
        <f t="shared" si="3"/>
        <v>70.967741935483872</v>
      </c>
      <c r="O18" s="72">
        <f>'SLT 1'!H150+'SLT 2'!H150+'SLT 3'!H150+'SLT 4'!H150+'SLT 5'!H150+'WK1'!H150+'WK2'!H150+'WK3'!H150+'WK4'!H150+'WK5'!H150+'WK6'!H150+'WK7'!H150+'WK8'!H150+'WK9'!H150+'WK10'!H150+'WK11'!H150+'WK12'!H150+'WK13'!H150+'WK14'!H150+'WK15'!H150</f>
        <v>47</v>
      </c>
      <c r="P18" s="72">
        <f>'SLT 1'!I150+'SLT 2'!I150+'SLT 3'!I150+'SLT 4'!I150+'SLT 5'!I150+'WK1'!I150+'WK2'!I150+'WK3'!I150+'WK4'!I150+'WK5'!I150+'WK6'!I150+'WK7'!I150+'WK8'!I150+'WK9'!I150+'WK10'!I150+'WK11'!I150+'WK12'!I150+'WK13'!I150+'WK14'!I150+'WK15'!I150</f>
        <v>0</v>
      </c>
      <c r="Q18" s="72">
        <f>'SLT 1'!J150+'SLT 2'!J150+'SLT 3'!J150+'SLT 4'!J150+'SLT 5'!J150+'WK1'!J150+'WK2'!J150+'WK3'!J150+'WK4'!J150+'WK5'!J150+'WK6'!J150+'WK7'!J150+'WK8'!J150+'WK9'!J150+'WK10'!J150+'WK11'!J150+'WK12'!J150+'WK13'!J150+'WK14'!J150+'WK15'!J150</f>
        <v>3</v>
      </c>
      <c r="R18" s="71">
        <f t="shared" si="4"/>
        <v>1.6129032258064515</v>
      </c>
      <c r="S18" s="117">
        <f>'Hi Fin'!C150</f>
        <v>130</v>
      </c>
      <c r="T18" s="115">
        <f>'1 DAve'!H150</f>
        <v>26.97</v>
      </c>
      <c r="U18" s="115">
        <f>'1 DAve'!I150</f>
        <v>21.89</v>
      </c>
      <c r="V18" s="115">
        <f>'1 DAve'!J150</f>
        <v>24.17</v>
      </c>
      <c r="W18" s="83">
        <f>'1 DAve'!K150</f>
        <v>0</v>
      </c>
      <c r="X18" s="115">
        <f>'1 DAve'!L150</f>
        <v>27.83</v>
      </c>
      <c r="Y18" s="116">
        <f>'1 DAve'!M150</f>
        <v>23.2</v>
      </c>
      <c r="Z18" s="83">
        <f>'1 DAve'!N150</f>
        <v>0</v>
      </c>
      <c r="AA18" s="115">
        <f>'1 DAve'!O150</f>
        <v>24.44</v>
      </c>
      <c r="AB18" s="83">
        <f>'1 DAve'!P150</f>
        <v>0</v>
      </c>
      <c r="AC18" s="83">
        <f>'1 DAve'!Q150</f>
        <v>0</v>
      </c>
      <c r="AD18" s="83">
        <f>'1 DAve'!R150</f>
        <v>0</v>
      </c>
      <c r="AE18" s="83">
        <f>'1 DAve'!S150</f>
        <v>0</v>
      </c>
      <c r="AF18" s="83">
        <f>'1 DAve'!T150</f>
        <v>0</v>
      </c>
      <c r="AG18" s="83">
        <f>'1 DAve'!U150</f>
        <v>0</v>
      </c>
      <c r="AH18" s="83">
        <f>'1 DAve'!V150</f>
        <v>0</v>
      </c>
      <c r="AI18" s="83">
        <f>'1 DAve'!W150</f>
        <v>0</v>
      </c>
      <c r="AJ18" s="83">
        <f>'1 DAve'!X150</f>
        <v>0</v>
      </c>
      <c r="AK18" s="83">
        <f>'1 DAve'!Y150</f>
        <v>0</v>
      </c>
      <c r="AL18" s="83">
        <f>'1 DAve'!Z150</f>
        <v>0</v>
      </c>
      <c r="AM18" s="83">
        <f>'1 DAve'!AA150</f>
        <v>0</v>
      </c>
    </row>
    <row r="19" spans="1:39" ht="17.75" customHeight="1">
      <c r="A19" s="26">
        <f t="shared" si="5"/>
        <v>18</v>
      </c>
      <c r="B19" s="26"/>
      <c r="C19" s="70" t="str">
        <f>'1 DAve'!B192</f>
        <v>Phil Coward</v>
      </c>
      <c r="D19" s="70" t="str">
        <f>'1 DAve'!C192</f>
        <v>Leicester De Montfort</v>
      </c>
      <c r="E19" s="71">
        <f>'1 DAve'!G192</f>
        <v>26.68</v>
      </c>
      <c r="F19" s="71">
        <f>'1 DAve'!E192</f>
        <v>29.68</v>
      </c>
      <c r="G19" s="72">
        <f t="shared" si="0"/>
        <v>4</v>
      </c>
      <c r="H19" s="69">
        <f>'SLT 1'!D192+'SLT 2'!D192+'SLT 3'!D192+'SLT 4'!D192+'SLT 5'!D192+'WK1'!D192+'WK2'!D192+'WK3'!D192+'WK4'!D192+'WK5'!D192+'WK6'!D192+'WK7'!D192+'WK8'!D192+'WK9'!D192+'WK10'!D192+'WK11'!D192+'WK12'!D192+'WK13'!D192+'WK14'!D192+'WK15'!D192</f>
        <v>3</v>
      </c>
      <c r="I19" s="89">
        <f>'SLT 1'!E192+'SLT 2'!E192+'SLT 3'!E192+'SLT 4'!E192+'SLT 5'!E192+'WK1'!E192+'WK2'!E192+'WK3'!E192+'WK4'!E192+'WK5'!E192+'WK6'!E192+'WK7'!E192+'WK8'!E192+'WK9'!E192+'WK10'!E192+'WK11'!E192+'WK12'!E192+'WK13'!E192+'WK14'!E192+'WK15'!E192</f>
        <v>1</v>
      </c>
      <c r="J19" s="81">
        <f t="shared" si="1"/>
        <v>75</v>
      </c>
      <c r="K19" s="73">
        <f>'SLT 1'!F192+'SLT 2'!F192+'SLT 3'!F192+'SLT 4'!F192+'SLT 5'!F192+'WK1'!F192+'WK2'!F192+'WK3'!F192+'WK4'!F192+'WK5'!F192+'WK6'!F192+'WK7'!F192+'WK8'!F192+'WK9'!F192+'WK10'!F192+'WK11'!F192+'WK12'!F192+'WK13'!F192+'WK14'!F192+'WK15'!F192</f>
        <v>14</v>
      </c>
      <c r="L19" s="73">
        <f>'SLT 1'!G192+'SLT 2'!G192+'SLT 3'!G192+'SLT 4'!G192+'SLT 5'!G192+'WK1'!G192+'WK2'!G192+'WK3'!G192+'WK4'!G192+'WK5'!G192+'WK6'!G192+'WK7'!G192+'WK8'!G192+'WK9'!G192+'WK10'!G192+'WK11'!G192+'WK12'!G192+'WK13'!G192+'WK14'!G192+'WK15'!G192</f>
        <v>4</v>
      </c>
      <c r="M19" s="72">
        <f t="shared" si="2"/>
        <v>18</v>
      </c>
      <c r="N19" s="82">
        <f t="shared" si="3"/>
        <v>77.777777777777771</v>
      </c>
      <c r="O19" s="72">
        <f>'SLT 1'!H192+'SLT 2'!H192+'SLT 3'!H192+'SLT 4'!H192+'SLT 5'!H192+'WK1'!H192+'WK2'!H192+'WK3'!H192+'WK4'!H192+'WK5'!H192+'WK6'!H192+'WK7'!H192+'WK8'!H192+'WK9'!H192+'WK10'!H192+'WK11'!H192+'WK12'!H192+'WK13'!H192+'WK14'!H192+'WK15'!H192</f>
        <v>30</v>
      </c>
      <c r="P19" s="72">
        <f>'SLT 1'!I192+'SLT 2'!I192+'SLT 3'!I192+'SLT 4'!I192+'SLT 5'!I192+'WK1'!I192+'WK2'!I192+'WK3'!I192+'WK4'!I192+'WK5'!I192+'WK6'!I192+'WK7'!I192+'WK8'!I192+'WK9'!I192+'WK10'!I192+'WK11'!I192+'WK12'!I192+'WK13'!I192+'WK14'!I192+'WK15'!I192</f>
        <v>0</v>
      </c>
      <c r="Q19" s="72">
        <f>'SLT 1'!J192+'SLT 2'!J192+'SLT 3'!J192+'SLT 4'!J192+'SLT 5'!J192+'WK1'!J192+'WK2'!J192+'WK3'!J192+'WK4'!J192+'WK5'!J192+'WK6'!J192+'WK7'!J192+'WK8'!J192+'WK9'!J192+'WK10'!J192+'WK11'!J192+'WK12'!J192+'WK13'!J192+'WK14'!J192+'WK15'!J192</f>
        <v>4</v>
      </c>
      <c r="R19" s="71">
        <f t="shared" si="4"/>
        <v>1.8888888888888888</v>
      </c>
      <c r="S19" s="87">
        <f>'Hi Fin'!C192</f>
        <v>59</v>
      </c>
      <c r="T19" s="83">
        <f>'1 DAve'!H192</f>
        <v>0</v>
      </c>
      <c r="U19" s="83">
        <f>'1 DAve'!I192</f>
        <v>0</v>
      </c>
      <c r="V19" s="83">
        <f>'1 DAve'!J192</f>
        <v>0</v>
      </c>
      <c r="W19" s="115">
        <f>'1 DAve'!K192</f>
        <v>28.23</v>
      </c>
      <c r="X19" s="115">
        <f>'1 DAve'!L192</f>
        <v>23.86</v>
      </c>
      <c r="Y19" s="83">
        <f>'1 DAve'!M192</f>
        <v>0</v>
      </c>
      <c r="Z19" s="115">
        <f>'1 DAve'!N192</f>
        <v>29.47</v>
      </c>
      <c r="AA19" s="116">
        <f>'1 DAve'!O192</f>
        <v>25.16</v>
      </c>
      <c r="AB19" s="83">
        <f>'1 DAve'!P192</f>
        <v>0</v>
      </c>
      <c r="AC19" s="83">
        <f>'1 DAve'!Q192</f>
        <v>0</v>
      </c>
      <c r="AD19" s="83">
        <f>'1 DAve'!R192</f>
        <v>0</v>
      </c>
      <c r="AE19" s="83">
        <f>'1 DAve'!S192</f>
        <v>0</v>
      </c>
      <c r="AF19" s="83">
        <f>'1 DAve'!T192</f>
        <v>0</v>
      </c>
      <c r="AG19" s="83">
        <f>'1 DAve'!U192</f>
        <v>0</v>
      </c>
      <c r="AH19" s="83">
        <f>'1 DAve'!V192</f>
        <v>0</v>
      </c>
      <c r="AI19" s="83">
        <f>'1 DAve'!W192</f>
        <v>0</v>
      </c>
      <c r="AJ19" s="83">
        <f>'1 DAve'!X192</f>
        <v>0</v>
      </c>
      <c r="AK19" s="83">
        <f>'1 DAve'!Y192</f>
        <v>0</v>
      </c>
      <c r="AL19" s="83">
        <f>'1 DAve'!Z192</f>
        <v>0</v>
      </c>
      <c r="AM19" s="83">
        <f>'1 DAve'!AA192</f>
        <v>0</v>
      </c>
    </row>
    <row r="20" spans="1:39" ht="17.75" customHeight="1">
      <c r="A20" s="26">
        <f t="shared" si="5"/>
        <v>19</v>
      </c>
      <c r="B20" s="26"/>
      <c r="C20" s="70" t="str">
        <f>'1 DAve'!B145</f>
        <v>Dave Gunn</v>
      </c>
      <c r="D20" s="70" t="str">
        <f>'1 DAve'!C145</f>
        <v>Wykin</v>
      </c>
      <c r="E20" s="71">
        <f>'1 DAve'!G145</f>
        <v>25.586000000000002</v>
      </c>
      <c r="F20" s="71">
        <f>'1 DAve'!E145</f>
        <v>29.586000000000002</v>
      </c>
      <c r="G20" s="72">
        <f t="shared" si="0"/>
        <v>5</v>
      </c>
      <c r="H20" s="69">
        <f>'SLT 1'!D145+'SLT 2'!D145+'SLT 3'!D145+'SLT 4'!D145+'SLT 5'!D145+'WK1'!D145+'WK2'!D145+'WK3'!D145+'WK4'!D145+'WK5'!D145+'WK6'!D145+'WK7'!D145+'WK8'!D145+'WK9'!D145+'WK10'!D145+'WK11'!D145+'WK12'!D145+'WK13'!D145+'WK14'!D145+'WK15'!D145</f>
        <v>4</v>
      </c>
      <c r="I20" s="89">
        <f>'SLT 1'!E145+'SLT 2'!E145+'SLT 3'!E145+'SLT 4'!E145+'SLT 5'!E145+'WK1'!E145+'WK2'!E145+'WK3'!E145+'WK4'!E145+'WK5'!E145+'WK6'!E145+'WK7'!E145+'WK8'!E145+'WK9'!E145+'WK10'!E145+'WK11'!E145+'WK12'!E145+'WK13'!E145+'WK14'!E145+'WK15'!E145</f>
        <v>1</v>
      </c>
      <c r="J20" s="81">
        <f t="shared" si="1"/>
        <v>80</v>
      </c>
      <c r="K20" s="73">
        <f>'SLT 1'!F145+'SLT 2'!F145+'SLT 3'!F145+'SLT 4'!F145+'SLT 5'!F145+'WK1'!F145+'WK2'!F145+'WK3'!F145+'WK4'!F145+'WK5'!F145+'WK6'!F145+'WK7'!F145+'WK8'!F145+'WK9'!F145+'WK10'!F145+'WK11'!F145+'WK12'!F145+'WK13'!F145+'WK14'!F145+'WK15'!F145</f>
        <v>18</v>
      </c>
      <c r="L20" s="73">
        <f>'SLT 1'!G145+'SLT 2'!G145+'SLT 3'!G145+'SLT 4'!G145+'SLT 5'!G145+'WK1'!G145+'WK2'!G145+'WK3'!G145+'WK4'!G145+'WK5'!G145+'WK6'!G145+'WK7'!G145+'WK8'!G145+'WK9'!G145+'WK10'!G145+'WK11'!G145+'WK12'!G145+'WK13'!G145+'WK14'!G145+'WK15'!G145</f>
        <v>8</v>
      </c>
      <c r="M20" s="72">
        <f t="shared" si="2"/>
        <v>26</v>
      </c>
      <c r="N20" s="82">
        <f t="shared" si="3"/>
        <v>69.230769230769226</v>
      </c>
      <c r="O20" s="72">
        <f>'SLT 1'!H145+'SLT 2'!H145+'SLT 3'!H145+'SLT 4'!H145+'SLT 5'!H145+'WK1'!H145+'WK2'!H145+'WK3'!H145+'WK4'!H145+'WK5'!H145+'WK6'!H145+'WK7'!H145+'WK8'!H145+'WK9'!H145+'WK10'!H145+'WK11'!H145+'WK12'!H145+'WK13'!H145+'WK14'!H145+'WK15'!H145</f>
        <v>39</v>
      </c>
      <c r="P20" s="72">
        <f>'SLT 1'!I145+'SLT 2'!I145+'SLT 3'!I145+'SLT 4'!I145+'SLT 5'!I145+'WK1'!I145+'WK2'!I145+'WK3'!I145+'WK4'!I145+'WK5'!I145+'WK6'!I145+'WK7'!I145+'WK8'!I145+'WK9'!I145+'WK10'!I145+'WK11'!I145+'WK12'!I145+'WK13'!I145+'WK14'!I145+'WK15'!I145</f>
        <v>0</v>
      </c>
      <c r="Q20" s="72">
        <f>'SLT 1'!J145+'SLT 2'!J145+'SLT 3'!J145+'SLT 4'!J145+'SLT 5'!J145+'WK1'!J145+'WK2'!J145+'WK3'!J145+'WK4'!J145+'WK5'!J145+'WK6'!J145+'WK7'!J145+'WK8'!J145+'WK9'!J145+'WK10'!J145+'WK11'!J145+'WK12'!J145+'WK13'!J145+'WK14'!J145+'WK15'!J145</f>
        <v>4</v>
      </c>
      <c r="R20" s="71">
        <f t="shared" si="4"/>
        <v>1.6538461538461537</v>
      </c>
      <c r="S20" s="117">
        <f>'Hi Fin'!C145</f>
        <v>130</v>
      </c>
      <c r="T20" s="115">
        <f>'1 DAve'!H145</f>
        <v>24.01</v>
      </c>
      <c r="U20" s="115">
        <f>'1 DAve'!I145</f>
        <v>24.95</v>
      </c>
      <c r="V20" s="115">
        <f>'1 DAve'!J145</f>
        <v>25.54</v>
      </c>
      <c r="W20" s="83">
        <f>'1 DAve'!K145</f>
        <v>0</v>
      </c>
      <c r="X20" s="116">
        <f>'1 DAve'!L145</f>
        <v>27.06</v>
      </c>
      <c r="Y20" s="83">
        <f>'1 DAve'!M145</f>
        <v>0</v>
      </c>
      <c r="Z20" s="83">
        <f>'1 DAve'!N145</f>
        <v>0</v>
      </c>
      <c r="AA20" s="115">
        <f>'1 DAve'!O145</f>
        <v>26.37</v>
      </c>
      <c r="AB20" s="83">
        <f>'1 DAve'!P145</f>
        <v>0</v>
      </c>
      <c r="AC20" s="83">
        <f>'1 DAve'!Q145</f>
        <v>0</v>
      </c>
      <c r="AD20" s="83">
        <f>'1 DAve'!R145</f>
        <v>0</v>
      </c>
      <c r="AE20" s="83">
        <f>'1 DAve'!S145</f>
        <v>0</v>
      </c>
      <c r="AF20" s="83">
        <f>'1 DAve'!T145</f>
        <v>0</v>
      </c>
      <c r="AG20" s="83">
        <f>'1 DAve'!U145</f>
        <v>0</v>
      </c>
      <c r="AH20" s="83">
        <f>'1 DAve'!V145</f>
        <v>0</v>
      </c>
      <c r="AI20" s="83">
        <f>'1 DAve'!W145</f>
        <v>0</v>
      </c>
      <c r="AJ20" s="83">
        <f>'1 DAve'!X145</f>
        <v>0</v>
      </c>
      <c r="AK20" s="83">
        <f>'1 DAve'!Y145</f>
        <v>0</v>
      </c>
      <c r="AL20" s="83">
        <f>'1 DAve'!Z145</f>
        <v>0</v>
      </c>
      <c r="AM20" s="83">
        <f>'1 DAve'!AA145</f>
        <v>0</v>
      </c>
    </row>
    <row r="21" spans="1:39" ht="17.75" customHeight="1">
      <c r="A21" s="26">
        <f t="shared" si="5"/>
        <v>20</v>
      </c>
      <c r="B21" s="26"/>
      <c r="C21" s="70" t="str">
        <f>'1 DAve'!B89</f>
        <v>Thomas Mills</v>
      </c>
      <c r="D21" s="70" t="str">
        <f>'1 DAve'!C89</f>
        <v>Hillmorton</v>
      </c>
      <c r="E21" s="71">
        <f>'1 DAve'!G89</f>
        <v>24.504285714285714</v>
      </c>
      <c r="F21" s="71">
        <f>'1 DAve'!E89</f>
        <v>29.504285714285714</v>
      </c>
      <c r="G21" s="72">
        <f t="shared" si="0"/>
        <v>7</v>
      </c>
      <c r="H21" s="69">
        <f>'SLT 1'!D89+'SLT 2'!D89+'SLT 3'!D89+'SLT 4'!D89+'SLT 5'!D89+'WK1'!D89+'WK2'!D89+'WK3'!D89+'WK4'!D89+'WK5'!D89+'WK6'!D89+'WK7'!D89+'WK8'!D89+'WK9'!D89+'WK10'!D89+'WK11'!D89+'WK12'!D89+'WK13'!D89+'WK14'!D89+'WK15'!D89</f>
        <v>5</v>
      </c>
      <c r="I21" s="89">
        <f>'SLT 1'!E89+'SLT 2'!E89+'SLT 3'!E89+'SLT 4'!E89+'SLT 5'!E89+'WK1'!E89+'WK2'!E89+'WK3'!E89+'WK4'!E89+'WK5'!E89+'WK6'!E89+'WK7'!E89+'WK8'!E89+'WK9'!E89+'WK10'!E89+'WK11'!E89+'WK12'!E89+'WK13'!E89+'WK14'!E89+'WK15'!E89</f>
        <v>2</v>
      </c>
      <c r="J21" s="81">
        <f t="shared" si="1"/>
        <v>71.428571428571431</v>
      </c>
      <c r="K21" s="73">
        <f>'SLT 1'!F89+'SLT 2'!F89+'SLT 3'!F89+'SLT 4'!F89+'SLT 5'!F89+'WK1'!F89+'WK2'!F89+'WK3'!F89+'WK4'!F89+'WK5'!F89+'WK6'!F89+'WK7'!F89+'WK8'!F89+'WK9'!F89+'WK10'!F89+'WK11'!F89+'WK12'!F89+'WK13'!F89+'WK14'!F89+'WK15'!F89</f>
        <v>24</v>
      </c>
      <c r="L21" s="73">
        <f>'SLT 1'!G89+'SLT 2'!G89+'SLT 3'!G89+'SLT 4'!G89+'SLT 5'!G89+'WK1'!G89+'WK2'!G89+'WK3'!G89+'WK4'!G89+'WK5'!G89+'WK6'!G89+'WK7'!G89+'WK8'!G89+'WK9'!G89+'WK10'!G89+'WK11'!G89+'WK12'!G89+'WK13'!G89+'WK14'!G89+'WK15'!G89</f>
        <v>15</v>
      </c>
      <c r="M21" s="72">
        <f t="shared" si="2"/>
        <v>39</v>
      </c>
      <c r="N21" s="82">
        <f t="shared" si="3"/>
        <v>61.538461538461547</v>
      </c>
      <c r="O21" s="72">
        <f>'SLT 1'!H89+'SLT 2'!H89+'SLT 3'!H89+'SLT 4'!H89+'SLT 5'!H89+'WK1'!H89+'WK2'!H89+'WK3'!H89+'WK4'!H89+'WK5'!H89+'WK6'!H89+'WK7'!H89+'WK8'!H89+'WK9'!H89+'WK10'!H89+'WK11'!H89+'WK12'!H89+'WK13'!H89+'WK14'!H89+'WK15'!H89</f>
        <v>48</v>
      </c>
      <c r="P21" s="72">
        <f>'SLT 1'!I89+'SLT 2'!I89+'SLT 3'!I89+'SLT 4'!I89+'SLT 5'!I89+'WK1'!I89+'WK2'!I89+'WK3'!I89+'WK4'!I89+'WK5'!I89+'WK6'!I89+'WK7'!I89+'WK8'!I89+'WK9'!I89+'WK10'!I89+'WK11'!I89+'WK12'!I89+'WK13'!I89+'WK14'!I89+'WK15'!I89</f>
        <v>0</v>
      </c>
      <c r="Q21" s="72">
        <f>'SLT 1'!J89+'SLT 2'!J89+'SLT 3'!J89+'SLT 4'!J89+'SLT 5'!J89+'WK1'!J89+'WK2'!J89+'WK3'!J89+'WK4'!J89+'WK5'!J89+'WK6'!J89+'WK7'!J89+'WK8'!J89+'WK9'!J89+'WK10'!J89+'WK11'!J89+'WK12'!J89+'WK13'!J89+'WK14'!J89+'WK15'!J89</f>
        <v>10</v>
      </c>
      <c r="R21" s="71">
        <f t="shared" si="4"/>
        <v>1.4871794871794872</v>
      </c>
      <c r="S21" s="117">
        <f>'Hi Fin'!C89</f>
        <v>100</v>
      </c>
      <c r="T21" s="115">
        <f>'1 DAve'!H89</f>
        <v>26.52</v>
      </c>
      <c r="U21" s="115">
        <f>'1 DAve'!I89</f>
        <v>24.14</v>
      </c>
      <c r="V21" s="83">
        <f>'1 DAve'!J89</f>
        <v>0</v>
      </c>
      <c r="W21" s="116">
        <f>'1 DAve'!K89</f>
        <v>23.45</v>
      </c>
      <c r="X21" s="115">
        <f>'1 DAve'!L89</f>
        <v>22.86</v>
      </c>
      <c r="Y21" s="116">
        <f>'1 DAve'!M89</f>
        <v>24.95</v>
      </c>
      <c r="Z21" s="115">
        <f>'1 DAve'!N89</f>
        <v>22.52</v>
      </c>
      <c r="AA21" s="115">
        <f>'1 DAve'!O89</f>
        <v>27.09</v>
      </c>
      <c r="AB21" s="83">
        <f>'1 DAve'!P89</f>
        <v>0</v>
      </c>
      <c r="AC21" s="83">
        <f>'1 DAve'!Q89</f>
        <v>0</v>
      </c>
      <c r="AD21" s="83">
        <f>'1 DAve'!R89</f>
        <v>0</v>
      </c>
      <c r="AE21" s="83">
        <f>'1 DAve'!S89</f>
        <v>0</v>
      </c>
      <c r="AF21" s="83">
        <f>'1 DAve'!T89</f>
        <v>0</v>
      </c>
      <c r="AG21" s="83">
        <f>'1 DAve'!U89</f>
        <v>0</v>
      </c>
      <c r="AH21" s="83">
        <f>'1 DAve'!V89</f>
        <v>0</v>
      </c>
      <c r="AI21" s="83">
        <f>'1 DAve'!W89</f>
        <v>0</v>
      </c>
      <c r="AJ21" s="83">
        <f>'1 DAve'!X89</f>
        <v>0</v>
      </c>
      <c r="AK21" s="83">
        <f>'1 DAve'!Y89</f>
        <v>0</v>
      </c>
      <c r="AL21" s="83">
        <f>'1 DAve'!Z89</f>
        <v>0</v>
      </c>
      <c r="AM21" s="83">
        <f>'1 DAve'!AA89</f>
        <v>0</v>
      </c>
    </row>
    <row r="22" spans="1:39" ht="17.75" customHeight="1">
      <c r="A22" s="26">
        <f t="shared" si="5"/>
        <v>21</v>
      </c>
      <c r="B22" s="26"/>
      <c r="C22" s="70" t="str">
        <f>'1 DAve'!B115</f>
        <v>Martin Gamble</v>
      </c>
      <c r="D22" s="70" t="str">
        <f>'1 DAve'!C115</f>
        <v>Brinklow Lions</v>
      </c>
      <c r="E22" s="71">
        <f>'1 DAve'!G115</f>
        <v>23.458571428571428</v>
      </c>
      <c r="F22" s="71">
        <f>'1 DAve'!E115</f>
        <v>29.458571428571428</v>
      </c>
      <c r="G22" s="72">
        <f t="shared" si="0"/>
        <v>7</v>
      </c>
      <c r="H22" s="69">
        <f>'SLT 1'!D115+'SLT 2'!D115+'SLT 3'!D115+'SLT 4'!D115+'SLT 5'!D115+'WK1'!D115+'WK2'!D115+'WK3'!D115+'WK4'!D115+'WK5'!D115+'WK6'!D115+'WK7'!D115+'WK8'!D115+'WK9'!D115+'WK10'!D115+'WK11'!D115+'WK12'!D115+'WK13'!D115+'WK14'!D115+'WK15'!D115</f>
        <v>6</v>
      </c>
      <c r="I22" s="89">
        <f>'SLT 1'!E115+'SLT 2'!E115+'SLT 3'!E115+'SLT 4'!E115+'SLT 5'!E115+'WK1'!E115+'WK2'!E115+'WK3'!E115+'WK4'!E115+'WK5'!E115+'WK6'!E115+'WK7'!E115+'WK8'!E115+'WK9'!E115+'WK10'!E115+'WK11'!E115+'WK12'!E115+'WK13'!E115+'WK14'!E115+'WK15'!E115</f>
        <v>1</v>
      </c>
      <c r="J22" s="81">
        <f t="shared" si="1"/>
        <v>85.714285714285722</v>
      </c>
      <c r="K22" s="73">
        <f>'SLT 1'!F115+'SLT 2'!F115+'SLT 3'!F115+'SLT 4'!F115+'SLT 5'!F115+'WK1'!F115+'WK2'!F115+'WK3'!F115+'WK4'!F115+'WK5'!F115+'WK6'!F115+'WK7'!F115+'WK8'!F115+'WK9'!F115+'WK10'!F115+'WK11'!F115+'WK12'!F115+'WK13'!F115+'WK14'!F115+'WK15'!F115</f>
        <v>26</v>
      </c>
      <c r="L22" s="73">
        <f>'SLT 1'!G115+'SLT 2'!G115+'SLT 3'!G115+'SLT 4'!G115+'SLT 5'!G115+'WK1'!G115+'WK2'!G115+'WK3'!G115+'WK4'!G115+'WK5'!G115+'WK6'!G115+'WK7'!G115+'WK8'!G115+'WK9'!G115+'WK10'!G115+'WK11'!G115+'WK12'!G115+'WK13'!G115+'WK14'!G115+'WK15'!G115</f>
        <v>10</v>
      </c>
      <c r="M22" s="72">
        <f t="shared" si="2"/>
        <v>36</v>
      </c>
      <c r="N22" s="82">
        <f t="shared" si="3"/>
        <v>72.222222222222214</v>
      </c>
      <c r="O22" s="72">
        <f>'SLT 1'!H115+'SLT 2'!H115+'SLT 3'!H115+'SLT 4'!H115+'SLT 5'!H115+'WK1'!H115+'WK2'!H115+'WK3'!H115+'WK4'!H115+'WK5'!H115+'WK6'!H115+'WK7'!H115+'WK8'!H115+'WK9'!H115+'WK10'!H115+'WK11'!H115+'WK12'!H115+'WK13'!H115+'WK14'!H115+'WK15'!H115</f>
        <v>52</v>
      </c>
      <c r="P22" s="72">
        <f>'SLT 1'!I115+'SLT 2'!I115+'SLT 3'!I115+'SLT 4'!I115+'SLT 5'!I115+'WK1'!I115+'WK2'!I115+'WK3'!I115+'WK4'!I115+'WK5'!I115+'WK6'!I115+'WK7'!I115+'WK8'!I115+'WK9'!I115+'WK10'!I115+'WK11'!I115+'WK12'!I115+'WK13'!I115+'WK14'!I115+'WK15'!I115</f>
        <v>0</v>
      </c>
      <c r="Q22" s="72">
        <f>'SLT 1'!J115+'SLT 2'!J115+'SLT 3'!J115+'SLT 4'!J115+'SLT 5'!J115+'WK1'!J115+'WK2'!J115+'WK3'!J115+'WK4'!J115+'WK5'!J115+'WK6'!J115+'WK7'!J115+'WK8'!J115+'WK9'!J115+'WK10'!J115+'WK11'!J115+'WK12'!J115+'WK13'!J115+'WK14'!J115+'WK15'!J115</f>
        <v>4</v>
      </c>
      <c r="R22" s="71">
        <f t="shared" si="4"/>
        <v>1.5555555555555556</v>
      </c>
      <c r="S22" s="87">
        <f>'Hi Fin'!C115</f>
        <v>92</v>
      </c>
      <c r="T22" s="83">
        <f>'1 DAve'!H115</f>
        <v>0</v>
      </c>
      <c r="U22" s="115">
        <f>'1 DAve'!I115</f>
        <v>21.83</v>
      </c>
      <c r="V22" s="115">
        <f>'1 DAve'!J115</f>
        <v>24.93</v>
      </c>
      <c r="W22" s="115">
        <f>'1 DAve'!K115</f>
        <v>22.27</v>
      </c>
      <c r="X22" s="116">
        <f>'1 DAve'!L115</f>
        <v>23.36</v>
      </c>
      <c r="Y22" s="115">
        <f>'1 DAve'!M115</f>
        <v>24.14</v>
      </c>
      <c r="Z22" s="115">
        <f>'1 DAve'!N115</f>
        <v>25.05</v>
      </c>
      <c r="AA22" s="115">
        <f>'1 DAve'!O115</f>
        <v>22.63</v>
      </c>
      <c r="AB22" s="83">
        <f>'1 DAve'!P115</f>
        <v>0</v>
      </c>
      <c r="AC22" s="83">
        <f>'1 DAve'!Q115</f>
        <v>0</v>
      </c>
      <c r="AD22" s="83">
        <f>'1 DAve'!R115</f>
        <v>0</v>
      </c>
      <c r="AE22" s="83">
        <f>'1 DAve'!S115</f>
        <v>0</v>
      </c>
      <c r="AF22" s="83">
        <f>'1 DAve'!T115</f>
        <v>0</v>
      </c>
      <c r="AG22" s="83">
        <f>'1 DAve'!U115</f>
        <v>0</v>
      </c>
      <c r="AH22" s="83">
        <f>'1 DAve'!V115</f>
        <v>0</v>
      </c>
      <c r="AI22" s="83">
        <f>'1 DAve'!W115</f>
        <v>0</v>
      </c>
      <c r="AJ22" s="83">
        <f>'1 DAve'!X115</f>
        <v>0</v>
      </c>
      <c r="AK22" s="83">
        <f>'1 DAve'!Y115</f>
        <v>0</v>
      </c>
      <c r="AL22" s="83">
        <f>'1 DAve'!Z115</f>
        <v>0</v>
      </c>
      <c r="AM22" s="83">
        <f>'1 DAve'!AA115</f>
        <v>0</v>
      </c>
    </row>
    <row r="23" spans="1:39" ht="17.75" customHeight="1">
      <c r="A23" s="26">
        <f t="shared" si="5"/>
        <v>22</v>
      </c>
      <c r="B23" s="26"/>
      <c r="C23" s="70" t="str">
        <f>'1 DAve'!B63</f>
        <v>Mark Faulkner</v>
      </c>
      <c r="D23" s="70" t="str">
        <f>'1 DAve'!C63</f>
        <v>Hinckley Warriors</v>
      </c>
      <c r="E23" s="71">
        <f>'1 DAve'!G63</f>
        <v>24.438333333333336</v>
      </c>
      <c r="F23" s="71">
        <f>'1 DAve'!E63</f>
        <v>29.438333333333336</v>
      </c>
      <c r="G23" s="72">
        <f t="shared" si="0"/>
        <v>6</v>
      </c>
      <c r="H23" s="69">
        <f>'SLT 1'!D63+'SLT 2'!D63+'SLT 3'!D63+'SLT 4'!D63+'SLT 5'!D63+'WK1'!D63+'WK2'!D63+'WK3'!D63+'WK4'!D63+'WK5'!D63+'WK6'!D63+'WK7'!D63+'WK8'!D63+'WK9'!D63+'WK10'!D63+'WK11'!D63+'WK12'!D63+'WK13'!D63+'WK14'!D63+'WK15'!D63</f>
        <v>5</v>
      </c>
      <c r="I23" s="89">
        <f>'SLT 1'!E63+'SLT 2'!E63+'SLT 3'!E63+'SLT 4'!E63+'SLT 5'!E63+'WK1'!E63+'WK2'!E63+'WK3'!E63+'WK4'!E63+'WK5'!E63+'WK6'!E63+'WK7'!E63+'WK8'!E63+'WK9'!E63+'WK10'!E63+'WK11'!E63+'WK12'!E63+'WK13'!E63+'WK14'!E63+'WK15'!E63</f>
        <v>1</v>
      </c>
      <c r="J23" s="81">
        <f t="shared" si="1"/>
        <v>83.333333333333343</v>
      </c>
      <c r="K23" s="73">
        <f>'SLT 1'!F63+'SLT 2'!F63+'SLT 3'!F63+'SLT 4'!F63+'SLT 5'!F63+'WK1'!F63+'WK2'!F63+'WK3'!F63+'WK4'!F63+'WK5'!F63+'WK6'!F63+'WK7'!F63+'WK8'!F63+'WK9'!F63+'WK10'!F63+'WK11'!F63+'WK12'!F63+'WK13'!F63+'WK14'!F63+'WK15'!F63</f>
        <v>21</v>
      </c>
      <c r="L23" s="73">
        <f>'SLT 1'!G63+'SLT 2'!G63+'SLT 3'!G63+'SLT 4'!G63+'SLT 5'!G63+'WK1'!G63+'WK2'!G63+'WK3'!G63+'WK4'!G63+'WK5'!G63+'WK6'!G63+'WK7'!G63+'WK8'!G63+'WK9'!G63+'WK10'!G63+'WK11'!G63+'WK12'!G63+'WK13'!G63+'WK14'!G63+'WK15'!G63</f>
        <v>11</v>
      </c>
      <c r="M23" s="72">
        <f t="shared" si="2"/>
        <v>32</v>
      </c>
      <c r="N23" s="82">
        <f t="shared" si="3"/>
        <v>65.625</v>
      </c>
      <c r="O23" s="72">
        <f>'SLT 1'!H63+'SLT 2'!H63+'SLT 3'!H63+'SLT 4'!H63+'SLT 5'!H63+'WK1'!H63+'WK2'!H63+'WK3'!H63+'WK4'!H63+'WK5'!H63+'WK6'!H63+'WK7'!H63+'WK8'!H63+'WK9'!H63+'WK10'!H63+'WK11'!H63+'WK12'!H63+'WK13'!H63+'WK14'!H63+'WK15'!H63</f>
        <v>61</v>
      </c>
      <c r="P23" s="72">
        <f>'SLT 1'!I63+'SLT 2'!I63+'SLT 3'!I63+'SLT 4'!I63+'SLT 5'!I63+'WK1'!I63+'WK2'!I63+'WK3'!I63+'WK4'!I63+'WK5'!I63+'WK6'!I63+'WK7'!I63+'WK8'!I63+'WK9'!I63+'WK10'!I63+'WK11'!I63+'WK12'!I63+'WK13'!I63+'WK14'!I63+'WK15'!I63</f>
        <v>0</v>
      </c>
      <c r="Q23" s="72">
        <f>'SLT 1'!J63+'SLT 2'!J63+'SLT 3'!J63+'SLT 4'!J63+'SLT 5'!J63+'WK1'!J63+'WK2'!J63+'WK3'!J63+'WK4'!J63+'WK5'!J63+'WK6'!J63+'WK7'!J63+'WK8'!J63+'WK9'!J63+'WK10'!J63+'WK11'!J63+'WK12'!J63+'WK13'!J63+'WK14'!J63+'WK15'!J63</f>
        <v>3</v>
      </c>
      <c r="R23" s="71">
        <f t="shared" si="4"/>
        <v>2</v>
      </c>
      <c r="S23" s="117">
        <f>'Hi Fin'!C63</f>
        <v>116</v>
      </c>
      <c r="T23" s="115">
        <f>'1 DAve'!H63</f>
        <v>27.17</v>
      </c>
      <c r="U23" s="115">
        <f>'1 DAve'!I63</f>
        <v>24.15</v>
      </c>
      <c r="V23" s="116">
        <f>'1 DAve'!J63</f>
        <v>23.94</v>
      </c>
      <c r="W23" s="83">
        <f>'1 DAve'!K63</f>
        <v>0</v>
      </c>
      <c r="X23" s="115">
        <f>'1 DAve'!L63</f>
        <v>25.37</v>
      </c>
      <c r="Y23" s="83">
        <f>'1 DAve'!M63</f>
        <v>0</v>
      </c>
      <c r="Z23" s="115">
        <f>'1 DAve'!N63</f>
        <v>25.34</v>
      </c>
      <c r="AA23" s="115">
        <f>'1 DAve'!O63</f>
        <v>20.66</v>
      </c>
      <c r="AB23" s="83">
        <f>'1 DAve'!P63</f>
        <v>0</v>
      </c>
      <c r="AC23" s="83">
        <f>'1 DAve'!Q63</f>
        <v>0</v>
      </c>
      <c r="AD23" s="83">
        <f>'1 DAve'!R63</f>
        <v>0</v>
      </c>
      <c r="AE23" s="83">
        <f>'1 DAve'!S63</f>
        <v>0</v>
      </c>
      <c r="AF23" s="83">
        <f>'1 DAve'!T63</f>
        <v>0</v>
      </c>
      <c r="AG23" s="83">
        <f>'1 DAve'!U63</f>
        <v>0</v>
      </c>
      <c r="AH23" s="83">
        <f>'1 DAve'!V63</f>
        <v>0</v>
      </c>
      <c r="AI23" s="83">
        <f>'1 DAve'!W63</f>
        <v>0</v>
      </c>
      <c r="AJ23" s="83">
        <f>'1 DAve'!X63</f>
        <v>0</v>
      </c>
      <c r="AK23" s="83">
        <f>'1 DAve'!Y63</f>
        <v>0</v>
      </c>
      <c r="AL23" s="83">
        <f>'1 DAve'!Z63</f>
        <v>0</v>
      </c>
      <c r="AM23" s="83">
        <f>'1 DAve'!AA63</f>
        <v>0</v>
      </c>
    </row>
    <row r="24" spans="1:39" ht="17.75" customHeight="1">
      <c r="A24" s="26">
        <f t="shared" si="5"/>
        <v>23</v>
      </c>
      <c r="B24" s="26"/>
      <c r="C24" s="70" t="str">
        <f>'1 DAve'!B222</f>
        <v>Darren Tyler</v>
      </c>
      <c r="D24" s="70" t="str">
        <f>'1 DAve'!C222</f>
        <v>Whitwick</v>
      </c>
      <c r="E24" s="71">
        <f>'1 DAve'!G222</f>
        <v>26.386666666666667</v>
      </c>
      <c r="F24" s="71">
        <f>'1 DAve'!E222</f>
        <v>29.386666666666667</v>
      </c>
      <c r="G24" s="72">
        <f t="shared" si="0"/>
        <v>3</v>
      </c>
      <c r="H24" s="69">
        <f>'SLT 1'!D222+'SLT 2'!D222+'SLT 3'!D222+'SLT 4'!D222+'SLT 5'!D222+'WK1'!D222+'WK2'!D222+'WK3'!D222+'WK4'!D222+'WK5'!D222+'WK6'!D222+'WK7'!D222+'WK8'!D222+'WK9'!D222+'WK10'!D222+'WK11'!D222+'WK12'!D222+'WK13'!D222+'WK14'!D222+'WK15'!D222</f>
        <v>3</v>
      </c>
      <c r="I24" s="89">
        <f>'SLT 1'!E222+'SLT 2'!E222+'SLT 3'!E222+'SLT 4'!E222+'SLT 5'!E222+'WK1'!E222+'WK2'!E222+'WK3'!E222+'WK4'!E222+'WK5'!E222+'WK6'!E222+'WK7'!E222+'WK8'!E222+'WK9'!E222+'WK10'!E222+'WK11'!E222+'WK12'!E222+'WK13'!E222+'WK14'!E222+'WK15'!E222</f>
        <v>0</v>
      </c>
      <c r="J24" s="81">
        <f t="shared" si="1"/>
        <v>100</v>
      </c>
      <c r="K24" s="73">
        <f>'SLT 1'!F222+'SLT 2'!F222+'SLT 3'!F222+'SLT 4'!F222+'SLT 5'!F222+'WK1'!F222+'WK2'!F222+'WK3'!F222+'WK4'!F222+'WK5'!F222+'WK6'!F222+'WK7'!F222+'WK8'!F222+'WK9'!F222+'WK10'!F222+'WK11'!F222+'WK12'!F222+'WK13'!F222+'WK14'!F222+'WK15'!F222</f>
        <v>12</v>
      </c>
      <c r="L24" s="73">
        <f>'SLT 1'!G222+'SLT 2'!G222+'SLT 3'!G222+'SLT 4'!G222+'SLT 5'!G222+'WK1'!G222+'WK2'!G222+'WK3'!G222+'WK4'!G222+'WK5'!G222+'WK6'!G222+'WK7'!G222+'WK8'!G222+'WK9'!G222+'WK10'!G222+'WK11'!G222+'WK12'!G222+'WK13'!G222+'WK14'!G222+'WK15'!G222</f>
        <v>5</v>
      </c>
      <c r="M24" s="72">
        <f t="shared" si="2"/>
        <v>17</v>
      </c>
      <c r="N24" s="82">
        <f t="shared" si="3"/>
        <v>70.588235294117652</v>
      </c>
      <c r="O24" s="72">
        <f>'SLT 1'!H222+'SLT 2'!H222+'SLT 3'!H222+'SLT 4'!H222+'SLT 5'!H222+'WK1'!H222+'WK2'!H222+'WK3'!H222+'WK4'!H222+'WK5'!H222+'WK6'!H222+'WK7'!H222+'WK8'!H222+'WK9'!H222+'WK10'!H222+'WK11'!H222+'WK12'!H222+'WK13'!H222+'WK14'!H222+'WK15'!H222</f>
        <v>26</v>
      </c>
      <c r="P24" s="72">
        <f>'SLT 1'!I222+'SLT 2'!I222+'SLT 3'!I222+'SLT 4'!I222+'SLT 5'!I222+'WK1'!I222+'WK2'!I222+'WK3'!I222+'WK4'!I222+'WK5'!I222+'WK6'!I222+'WK7'!I222+'WK8'!I222+'WK9'!I222+'WK10'!I222+'WK11'!I222+'WK12'!I222+'WK13'!I222+'WK14'!I222+'WK15'!I222</f>
        <v>0</v>
      </c>
      <c r="Q24" s="72">
        <f>'SLT 1'!J222+'SLT 2'!J222+'SLT 3'!J222+'SLT 4'!J222+'SLT 5'!J222+'WK1'!J222+'WK2'!J222+'WK3'!J222+'WK4'!J222+'WK5'!J222+'WK6'!J222+'WK7'!J222+'WK8'!J222+'WK9'!J222+'WK10'!J222+'WK11'!J222+'WK12'!J222+'WK13'!J222+'WK14'!J222+'WK15'!J222</f>
        <v>3</v>
      </c>
      <c r="R24" s="71">
        <f t="shared" si="4"/>
        <v>1.7058823529411764</v>
      </c>
      <c r="S24" s="117">
        <f>'Hi Fin'!C222</f>
        <v>118</v>
      </c>
      <c r="T24" s="83">
        <f>'1 DAve'!H222</f>
        <v>0</v>
      </c>
      <c r="U24" s="83">
        <f>'1 DAve'!I222</f>
        <v>0</v>
      </c>
      <c r="V24" s="83">
        <f>'1 DAve'!J222</f>
        <v>0</v>
      </c>
      <c r="W24" s="83">
        <f>'1 DAve'!K222</f>
        <v>0</v>
      </c>
      <c r="X24" s="83">
        <f>'1 DAve'!L222</f>
        <v>0</v>
      </c>
      <c r="Y24" s="115">
        <f>'1 DAve'!M222</f>
        <v>30.36</v>
      </c>
      <c r="Z24" s="115">
        <f>'1 DAve'!N222</f>
        <v>25.66</v>
      </c>
      <c r="AA24" s="115">
        <f>'1 DAve'!O222</f>
        <v>23.14</v>
      </c>
      <c r="AB24" s="83">
        <f>'1 DAve'!P222</f>
        <v>0</v>
      </c>
      <c r="AC24" s="83">
        <f>'1 DAve'!Q222</f>
        <v>0</v>
      </c>
      <c r="AD24" s="83">
        <f>'1 DAve'!R222</f>
        <v>0</v>
      </c>
      <c r="AE24" s="83">
        <f>'1 DAve'!S222</f>
        <v>0</v>
      </c>
      <c r="AF24" s="83">
        <f>'1 DAve'!T222</f>
        <v>0</v>
      </c>
      <c r="AG24" s="83">
        <f>'1 DAve'!U222</f>
        <v>0</v>
      </c>
      <c r="AH24" s="83">
        <f>'1 DAve'!V222</f>
        <v>0</v>
      </c>
      <c r="AI24" s="83">
        <f>'1 DAve'!W222</f>
        <v>0</v>
      </c>
      <c r="AJ24" s="83">
        <f>'1 DAve'!X222</f>
        <v>0</v>
      </c>
      <c r="AK24" s="83">
        <f>'1 DAve'!Y222</f>
        <v>0</v>
      </c>
      <c r="AL24" s="83">
        <f>'1 DAve'!Z222</f>
        <v>0</v>
      </c>
      <c r="AM24" s="83">
        <f>'1 DAve'!AA222</f>
        <v>0</v>
      </c>
    </row>
    <row r="25" spans="1:39" ht="17.75" customHeight="1">
      <c r="A25" s="26">
        <f t="shared" si="5"/>
        <v>24</v>
      </c>
      <c r="B25" s="26"/>
      <c r="C25" s="70" t="str">
        <f>'1 DAve'!B40</f>
        <v>Paul Ablett</v>
      </c>
      <c r="D25" s="70" t="str">
        <f>'1 DAve'!C40</f>
        <v>Leicester De Montfort</v>
      </c>
      <c r="E25" s="71">
        <f>'1 DAve'!G40</f>
        <v>24.167999999999999</v>
      </c>
      <c r="F25" s="71">
        <f>'1 DAve'!E40</f>
        <v>29.167999999999999</v>
      </c>
      <c r="G25" s="72">
        <f t="shared" si="0"/>
        <v>5</v>
      </c>
      <c r="H25" s="69">
        <f>'SLT 1'!D40+'SLT 2'!D40+'SLT 3'!D40+'SLT 4'!D40+'SLT 5'!D40+'WK1'!D40+'WK2'!D40+'WK3'!D40+'WK4'!D40+'WK5'!D40+'WK6'!D40+'WK7'!D40+'WK8'!D40+'WK9'!D40+'WK10'!D40+'WK11'!D40+'WK12'!D40+'WK13'!D40+'WK14'!D40+'WK15'!D40</f>
        <v>5</v>
      </c>
      <c r="I25" s="89">
        <f>'SLT 1'!E40+'SLT 2'!E40+'SLT 3'!E40+'SLT 4'!E40+'SLT 5'!E40+'WK1'!E40+'WK2'!E40+'WK3'!E40+'WK4'!E40+'WK5'!E40+'WK6'!E40+'WK7'!E40+'WK8'!E40+'WK9'!E40+'WK10'!E40+'WK11'!E40+'WK12'!E40+'WK13'!E40+'WK14'!E40+'WK15'!E40</f>
        <v>0</v>
      </c>
      <c r="J25" s="81">
        <f t="shared" si="1"/>
        <v>100</v>
      </c>
      <c r="K25" s="73">
        <f>'SLT 1'!F40+'SLT 2'!F40+'SLT 3'!F40+'SLT 4'!F40+'SLT 5'!F40+'WK1'!F40+'WK2'!F40+'WK3'!F40+'WK4'!F40+'WK5'!F40+'WK6'!F40+'WK7'!F40+'WK8'!F40+'WK9'!F40+'WK10'!F40+'WK11'!F40+'WK12'!F40+'WK13'!F40+'WK14'!F40+'WK15'!F40</f>
        <v>20</v>
      </c>
      <c r="L25" s="73">
        <f>'SLT 1'!G40+'SLT 2'!G40+'SLT 3'!G40+'SLT 4'!G40+'SLT 5'!G40+'WK1'!G40+'WK2'!G40+'WK3'!G40+'WK4'!G40+'WK5'!G40+'WK6'!G40+'WK7'!G40+'WK8'!G40+'WK9'!G40+'WK10'!G40+'WK11'!G40+'WK12'!G40+'WK13'!G40+'WK14'!G40+'WK15'!G40</f>
        <v>4</v>
      </c>
      <c r="M25" s="72">
        <f t="shared" si="2"/>
        <v>24</v>
      </c>
      <c r="N25" s="82">
        <f t="shared" si="3"/>
        <v>83.333333333333343</v>
      </c>
      <c r="O25" s="72">
        <f>'SLT 1'!H40+'SLT 2'!H40+'SLT 3'!H40+'SLT 4'!H40+'SLT 5'!H40+'WK1'!H40+'WK2'!H40+'WK3'!H40+'WK4'!H40+'WK5'!H40+'WK6'!H40+'WK7'!H40+'WK8'!H40+'WK9'!H40+'WK10'!H40+'WK11'!H40+'WK12'!H40+'WK13'!H40+'WK14'!H40+'WK15'!H40</f>
        <v>30</v>
      </c>
      <c r="P25" s="72">
        <f>'SLT 1'!I40+'SLT 2'!I40+'SLT 3'!I40+'SLT 4'!I40+'SLT 5'!I40+'WK1'!I40+'WK2'!I40+'WK3'!I40+'WK4'!I40+'WK5'!I40+'WK6'!I40+'WK7'!I40+'WK8'!I40+'WK9'!I40+'WK10'!I40+'WK11'!I40+'WK12'!I40+'WK13'!I40+'WK14'!I40+'WK15'!I40</f>
        <v>0</v>
      </c>
      <c r="Q25" s="72">
        <f>'SLT 1'!J40+'SLT 2'!J40+'SLT 3'!J40+'SLT 4'!J40+'SLT 5'!J40+'WK1'!J40+'WK2'!J40+'WK3'!J40+'WK4'!J40+'WK5'!J40+'WK6'!J40+'WK7'!J40+'WK8'!J40+'WK9'!J40+'WK10'!J40+'WK11'!J40+'WK12'!J40+'WK13'!J40+'WK14'!J40+'WK15'!J40</f>
        <v>4</v>
      </c>
      <c r="R25" s="71">
        <f t="shared" si="4"/>
        <v>1.4166666666666667</v>
      </c>
      <c r="S25" s="87">
        <f>'Hi Fin'!C40</f>
        <v>73</v>
      </c>
      <c r="T25" s="115">
        <f>'1 DAve'!H40</f>
        <v>24.43</v>
      </c>
      <c r="U25" s="83">
        <f>'1 DAve'!I40</f>
        <v>0</v>
      </c>
      <c r="V25" s="115">
        <f>'1 DAve'!J40</f>
        <v>26.51</v>
      </c>
      <c r="W25" s="83">
        <f>'1 DAve'!K40</f>
        <v>0</v>
      </c>
      <c r="X25" s="115">
        <f>'1 DAve'!L40</f>
        <v>22.52</v>
      </c>
      <c r="Y25" s="115">
        <f>'1 DAve'!M40</f>
        <v>21.01</v>
      </c>
      <c r="Z25" s="83">
        <f>'1 DAve'!N40</f>
        <v>0</v>
      </c>
      <c r="AA25" s="115">
        <f>'1 DAve'!O40</f>
        <v>26.37</v>
      </c>
      <c r="AB25" s="83">
        <f>'1 DAve'!P40</f>
        <v>0</v>
      </c>
      <c r="AC25" s="83">
        <f>'1 DAve'!Q40</f>
        <v>0</v>
      </c>
      <c r="AD25" s="83">
        <f>'1 DAve'!R40</f>
        <v>0</v>
      </c>
      <c r="AE25" s="83">
        <f>'1 DAve'!S40</f>
        <v>0</v>
      </c>
      <c r="AF25" s="83">
        <f>'1 DAve'!T40</f>
        <v>0</v>
      </c>
      <c r="AG25" s="83">
        <f>'1 DAve'!U40</f>
        <v>0</v>
      </c>
      <c r="AH25" s="83">
        <f>'1 DAve'!V40</f>
        <v>0</v>
      </c>
      <c r="AI25" s="83">
        <f>'1 DAve'!W40</f>
        <v>0</v>
      </c>
      <c r="AJ25" s="83">
        <f>'1 DAve'!X40</f>
        <v>0</v>
      </c>
      <c r="AK25" s="83">
        <f>'1 DAve'!Y40</f>
        <v>0</v>
      </c>
      <c r="AL25" s="83">
        <f>'1 DAve'!Z40</f>
        <v>0</v>
      </c>
      <c r="AM25" s="83">
        <f>'1 DAve'!AA40</f>
        <v>0</v>
      </c>
    </row>
    <row r="26" spans="1:39" ht="17.75" customHeight="1">
      <c r="A26" s="26">
        <f t="shared" si="5"/>
        <v>25</v>
      </c>
      <c r="B26" s="26"/>
      <c r="C26" s="70" t="str">
        <f>'1 DAve'!B78</f>
        <v>Grant Brown</v>
      </c>
      <c r="D26" s="70" t="str">
        <f>'1 DAve'!C78</f>
        <v>Whitwick</v>
      </c>
      <c r="E26" s="71">
        <f>'1 DAve'!G78</f>
        <v>24.034285714285712</v>
      </c>
      <c r="F26" s="71">
        <f>'1 DAve'!E78</f>
        <v>29.034285714285712</v>
      </c>
      <c r="G26" s="72">
        <f t="shared" si="0"/>
        <v>7</v>
      </c>
      <c r="H26" s="69">
        <f>'SLT 1'!D78+'SLT 2'!D78+'SLT 3'!D78+'SLT 4'!D78+'SLT 5'!D78+'WK1'!D78+'WK2'!D78+'WK3'!D78+'WK4'!D78+'WK5'!D78+'WK6'!D78+'WK7'!D78+'WK8'!D78+'WK9'!D78+'WK10'!D78+'WK11'!D78+'WK12'!D78+'WK13'!D78+'WK14'!D78+'WK15'!D78</f>
        <v>5</v>
      </c>
      <c r="I26" s="89">
        <f>'SLT 1'!E78+'SLT 2'!E78+'SLT 3'!E78+'SLT 4'!E78+'SLT 5'!E78+'WK1'!E78+'WK2'!E78+'WK3'!E78+'WK4'!E78+'WK5'!E78+'WK6'!E78+'WK7'!E78+'WK8'!E78+'WK9'!E78+'WK10'!E78+'WK11'!E78+'WK12'!E78+'WK13'!E78+'WK14'!E78+'WK15'!E78</f>
        <v>2</v>
      </c>
      <c r="J26" s="81">
        <f t="shared" si="1"/>
        <v>71.428571428571431</v>
      </c>
      <c r="K26" s="73">
        <f>'SLT 1'!F78+'SLT 2'!F78+'SLT 3'!F78+'SLT 4'!F78+'SLT 5'!F78+'WK1'!F78+'WK2'!F78+'WK3'!F78+'WK4'!F78+'WK5'!F78+'WK6'!F78+'WK7'!F78+'WK8'!F78+'WK9'!F78+'WK10'!F78+'WK11'!F78+'WK12'!F78+'WK13'!F78+'WK14'!F78+'WK15'!F78</f>
        <v>23</v>
      </c>
      <c r="L26" s="73">
        <f>'SLT 1'!G78+'SLT 2'!G78+'SLT 3'!G78+'SLT 4'!G78+'SLT 5'!G78+'WK1'!G78+'WK2'!G78+'WK3'!G78+'WK4'!G78+'WK5'!G78+'WK6'!G78+'WK7'!G78+'WK8'!G78+'WK9'!G78+'WK10'!G78+'WK11'!G78+'WK12'!G78+'WK13'!G78+'WK14'!G78+'WK15'!G78</f>
        <v>11</v>
      </c>
      <c r="M26" s="72">
        <f t="shared" si="2"/>
        <v>34</v>
      </c>
      <c r="N26" s="82">
        <f t="shared" si="3"/>
        <v>67.64705882352942</v>
      </c>
      <c r="O26" s="72">
        <f>'SLT 1'!H78+'SLT 2'!H78+'SLT 3'!H78+'SLT 4'!H78+'SLT 5'!H78+'WK1'!H78+'WK2'!H78+'WK3'!H78+'WK4'!H78+'WK5'!H78+'WK6'!H78+'WK7'!H78+'WK8'!H78+'WK9'!H78+'WK10'!H78+'WK11'!H78+'WK12'!H78+'WK13'!H78+'WK14'!H78+'WK15'!H78</f>
        <v>51</v>
      </c>
      <c r="P26" s="72">
        <f>'SLT 1'!I78+'SLT 2'!I78+'SLT 3'!I78+'SLT 4'!I78+'SLT 5'!I78+'WK1'!I78+'WK2'!I78+'WK3'!I78+'WK4'!I78+'WK5'!I78+'WK6'!I78+'WK7'!I78+'WK8'!I78+'WK9'!I78+'WK10'!I78+'WK11'!I78+'WK12'!I78+'WK13'!I78+'WK14'!I78+'WK15'!I78</f>
        <v>0</v>
      </c>
      <c r="Q26" s="72">
        <f>'SLT 1'!J78+'SLT 2'!J78+'SLT 3'!J78+'SLT 4'!J78+'SLT 5'!J78+'WK1'!J78+'WK2'!J78+'WK3'!J78+'WK4'!J78+'WK5'!J78+'WK6'!J78+'WK7'!J78+'WK8'!J78+'WK9'!J78+'WK10'!J78+'WK11'!J78+'WK12'!J78+'WK13'!J78+'WK14'!J78+'WK15'!J78</f>
        <v>5</v>
      </c>
      <c r="R26" s="71">
        <f t="shared" si="4"/>
        <v>1.6470588235294117</v>
      </c>
      <c r="S26" s="117">
        <f>'Hi Fin'!C78</f>
        <v>100</v>
      </c>
      <c r="T26" s="116">
        <f>'1 DAve'!H78</f>
        <v>24.51</v>
      </c>
      <c r="U26" s="115">
        <f>'1 DAve'!I78</f>
        <v>24.27</v>
      </c>
      <c r="V26" s="115">
        <f>'1 DAve'!J78</f>
        <v>22.52</v>
      </c>
      <c r="W26" s="83">
        <f>'1 DAve'!K78</f>
        <v>0</v>
      </c>
      <c r="X26" s="115">
        <f>'1 DAve'!L78</f>
        <v>26.72</v>
      </c>
      <c r="Y26" s="115">
        <f>'1 DAve'!M78</f>
        <v>23.3</v>
      </c>
      <c r="Z26" s="115">
        <f>'1 DAve'!N78</f>
        <v>23.35</v>
      </c>
      <c r="AA26" s="116">
        <f>'1 DAve'!O78</f>
        <v>23.57</v>
      </c>
      <c r="AB26" s="83">
        <f>'1 DAve'!P78</f>
        <v>0</v>
      </c>
      <c r="AC26" s="83">
        <f>'1 DAve'!Q78</f>
        <v>0</v>
      </c>
      <c r="AD26" s="83">
        <f>'1 DAve'!R78</f>
        <v>0</v>
      </c>
      <c r="AE26" s="83">
        <f>'1 DAve'!S78</f>
        <v>0</v>
      </c>
      <c r="AF26" s="83">
        <f>'1 DAve'!T78</f>
        <v>0</v>
      </c>
      <c r="AG26" s="83">
        <f>'1 DAve'!U78</f>
        <v>0</v>
      </c>
      <c r="AH26" s="83">
        <f>'1 DAve'!V78</f>
        <v>0</v>
      </c>
      <c r="AI26" s="83">
        <f>'1 DAve'!W78</f>
        <v>0</v>
      </c>
      <c r="AJ26" s="83">
        <f>'1 DAve'!X78</f>
        <v>0</v>
      </c>
      <c r="AK26" s="83">
        <f>'1 DAve'!Y78</f>
        <v>0</v>
      </c>
      <c r="AL26" s="83">
        <f>'1 DAve'!Z78</f>
        <v>0</v>
      </c>
      <c r="AM26" s="83">
        <f>'1 DAve'!AA78</f>
        <v>0</v>
      </c>
    </row>
    <row r="27" spans="1:39" ht="17.75" customHeight="1">
      <c r="A27" s="26">
        <f t="shared" si="5"/>
        <v>26</v>
      </c>
      <c r="B27" s="26"/>
      <c r="C27" s="70" t="str">
        <f>'1 DAve'!B36</f>
        <v>Leigh Peet</v>
      </c>
      <c r="D27" s="70" t="str">
        <f>'1 DAve'!C36</f>
        <v>Newfoundpool</v>
      </c>
      <c r="E27" s="71">
        <f>'1 DAve'!G36</f>
        <v>21.930000000000003</v>
      </c>
      <c r="F27" s="71">
        <f>'1 DAve'!E36</f>
        <v>28.930000000000003</v>
      </c>
      <c r="G27" s="72">
        <f t="shared" si="0"/>
        <v>8</v>
      </c>
      <c r="H27" s="69">
        <f>'SLT 1'!D36+'SLT 2'!D36+'SLT 3'!D36+'SLT 4'!D36+'SLT 5'!D36+'WK1'!D36+'WK2'!D36+'WK3'!D36+'WK4'!D36+'WK5'!D36+'WK6'!D36+'WK7'!D36+'WK8'!D36+'WK9'!D36+'WK10'!D36+'WK11'!D36+'WK12'!D36+'WK13'!D36+'WK14'!D36+'WK15'!D36</f>
        <v>7</v>
      </c>
      <c r="I27" s="89">
        <f>'SLT 1'!E36+'SLT 2'!E36+'SLT 3'!E36+'SLT 4'!E36+'SLT 5'!E36+'WK1'!E36+'WK2'!E36+'WK3'!E36+'WK4'!E36+'WK5'!E36+'WK6'!E36+'WK7'!E36+'WK8'!E36+'WK9'!E36+'WK10'!E36+'WK11'!E36+'WK12'!E36+'WK13'!E36+'WK14'!E36+'WK15'!E36</f>
        <v>1</v>
      </c>
      <c r="J27" s="81">
        <f t="shared" si="1"/>
        <v>87.5</v>
      </c>
      <c r="K27" s="73">
        <f>'SLT 1'!F36+'SLT 2'!F36+'SLT 3'!F36+'SLT 4'!F36+'SLT 5'!F36+'WK1'!F36+'WK2'!F36+'WK3'!F36+'WK4'!F36+'WK5'!F36+'WK6'!F36+'WK7'!F36+'WK8'!F36+'WK9'!F36+'WK10'!F36+'WK11'!F36+'WK12'!F36+'WK13'!F36+'WK14'!F36+'WK15'!F36</f>
        <v>30</v>
      </c>
      <c r="L27" s="73">
        <f>'SLT 1'!G36+'SLT 2'!G36+'SLT 3'!G36+'SLT 4'!G36+'SLT 5'!G36+'WK1'!G36+'WK2'!G36+'WK3'!G36+'WK4'!G36+'WK5'!G36+'WK6'!G36+'WK7'!G36+'WK8'!G36+'WK9'!G36+'WK10'!G36+'WK11'!G36+'WK12'!G36+'WK13'!G36+'WK14'!G36+'WK15'!G36</f>
        <v>20</v>
      </c>
      <c r="M27" s="72">
        <f t="shared" si="2"/>
        <v>50</v>
      </c>
      <c r="N27" s="82">
        <f t="shared" si="3"/>
        <v>60</v>
      </c>
      <c r="O27" s="72">
        <f>'SLT 1'!H36+'SLT 2'!H36+'SLT 3'!H36+'SLT 4'!H36+'SLT 5'!H36+'WK1'!H36+'WK2'!H36+'WK3'!H36+'WK4'!H36+'WK5'!H36+'WK6'!H36+'WK7'!H36+'WK8'!H36+'WK9'!H36+'WK10'!H36+'WK11'!H36+'WK12'!H36+'WK13'!H36+'WK14'!H36+'WK15'!H36</f>
        <v>54</v>
      </c>
      <c r="P27" s="72">
        <f>'SLT 1'!I36+'SLT 2'!I36+'SLT 3'!I36+'SLT 4'!I36+'SLT 5'!I36+'WK1'!I36+'WK2'!I36+'WK3'!I36+'WK4'!I36+'WK5'!I36+'WK6'!I36+'WK7'!I36+'WK8'!I36+'WK9'!I36+'WK10'!I36+'WK11'!I36+'WK12'!I36+'WK13'!I36+'WK14'!I36+'WK15'!I36</f>
        <v>0</v>
      </c>
      <c r="Q27" s="72">
        <f>'SLT 1'!J36+'SLT 2'!J36+'SLT 3'!J36+'SLT 4'!J36+'SLT 5'!J36+'WK1'!J36+'WK2'!J36+'WK3'!J36+'WK4'!J36+'WK5'!J36+'WK6'!J36+'WK7'!J36+'WK8'!J36+'WK9'!J36+'WK10'!J36+'WK11'!J36+'WK12'!J36+'WK13'!J36+'WK14'!J36+'WK15'!J36</f>
        <v>1</v>
      </c>
      <c r="R27" s="71">
        <f t="shared" si="4"/>
        <v>1.1000000000000001</v>
      </c>
      <c r="S27" s="87">
        <f>'Hi Fin'!C36</f>
        <v>90</v>
      </c>
      <c r="T27" s="115">
        <f>'1 DAve'!H36</f>
        <v>23.21</v>
      </c>
      <c r="U27" s="83">
        <f>'1 DAve'!I36</f>
        <v>0</v>
      </c>
      <c r="V27" s="116">
        <f>'1 DAve'!J36</f>
        <v>18.010000000000002</v>
      </c>
      <c r="W27" s="115">
        <f>'1 DAve'!K36</f>
        <v>20.03</v>
      </c>
      <c r="X27" s="115">
        <f>'1 DAve'!L36</f>
        <v>25.53</v>
      </c>
      <c r="Y27" s="115">
        <f>'1 DAve'!M36</f>
        <v>23.14</v>
      </c>
      <c r="Z27" s="115">
        <f>'1 DAve'!N36</f>
        <v>22.92</v>
      </c>
      <c r="AA27" s="115">
        <f>'1 DAve'!O36</f>
        <v>22.58</v>
      </c>
      <c r="AB27" s="115">
        <f>'1 DAve'!P36</f>
        <v>20.02</v>
      </c>
      <c r="AC27" s="83">
        <f>'1 DAve'!Q36</f>
        <v>0</v>
      </c>
      <c r="AD27" s="83">
        <f>'1 DAve'!R36</f>
        <v>0</v>
      </c>
      <c r="AE27" s="83">
        <f>'1 DAve'!S36</f>
        <v>0</v>
      </c>
      <c r="AF27" s="83">
        <f>'1 DAve'!T36</f>
        <v>0</v>
      </c>
      <c r="AG27" s="83">
        <f>'1 DAve'!U36</f>
        <v>0</v>
      </c>
      <c r="AH27" s="83">
        <f>'1 DAve'!V36</f>
        <v>0</v>
      </c>
      <c r="AI27" s="83">
        <f>'1 DAve'!W36</f>
        <v>0</v>
      </c>
      <c r="AJ27" s="83">
        <f>'1 DAve'!X36</f>
        <v>0</v>
      </c>
      <c r="AK27" s="83">
        <f>'1 DAve'!Y36</f>
        <v>0</v>
      </c>
      <c r="AL27" s="83">
        <f>'1 DAve'!Z36</f>
        <v>0</v>
      </c>
      <c r="AM27" s="83">
        <f>'1 DAve'!AA36</f>
        <v>0</v>
      </c>
    </row>
    <row r="28" spans="1:39" ht="17.75" customHeight="1">
      <c r="A28" s="26">
        <f t="shared" si="5"/>
        <v>27</v>
      </c>
      <c r="B28" s="26"/>
      <c r="C28" s="70" t="str">
        <f>'1 DAve'!B104</f>
        <v>Ash Clarke</v>
      </c>
      <c r="D28" s="70" t="str">
        <f>'1 DAve'!C104</f>
        <v>Enderby Eagles</v>
      </c>
      <c r="E28" s="71">
        <f>'1 DAve'!G104</f>
        <v>24.88571428571429</v>
      </c>
      <c r="F28" s="71">
        <f>'1 DAve'!E104</f>
        <v>28.88571428571429</v>
      </c>
      <c r="G28" s="72">
        <f t="shared" si="0"/>
        <v>7</v>
      </c>
      <c r="H28" s="69">
        <f>'SLT 1'!D104+'SLT 2'!D104+'SLT 3'!D104+'SLT 4'!D104+'SLT 5'!D104+'WK1'!D104+'WK2'!D104+'WK3'!D104+'WK4'!D104+'WK5'!D104+'WK6'!D104+'WK7'!D104+'WK8'!D104+'WK9'!D104+'WK10'!D104+'WK11'!D104+'WK12'!D104+'WK13'!D104+'WK14'!D104+'WK15'!D104</f>
        <v>4</v>
      </c>
      <c r="I28" s="89">
        <f>'SLT 1'!E104+'SLT 2'!E104+'SLT 3'!E104+'SLT 4'!E104+'SLT 5'!E104+'WK1'!E104+'WK2'!E104+'WK3'!E104+'WK4'!E104+'WK5'!E104+'WK6'!E104+'WK7'!E104+'WK8'!E104+'WK9'!E104+'WK10'!E104+'WK11'!E104+'WK12'!E104+'WK13'!E104+'WK14'!E104+'WK15'!E104</f>
        <v>3</v>
      </c>
      <c r="J28" s="81">
        <f t="shared" si="1"/>
        <v>57.142857142857146</v>
      </c>
      <c r="K28" s="73">
        <f>'SLT 1'!F104+'SLT 2'!F104+'SLT 3'!F104+'SLT 4'!F104+'SLT 5'!F104+'WK1'!F104+'WK2'!F104+'WK3'!F104+'WK4'!F104+'WK5'!F104+'WK6'!F104+'WK7'!F104+'WK8'!F104+'WK9'!F104+'WK10'!F104+'WK11'!F104+'WK12'!F104+'WK13'!F104+'WK14'!F104+'WK15'!F104</f>
        <v>22</v>
      </c>
      <c r="L28" s="73">
        <f>'SLT 1'!G104+'SLT 2'!G104+'SLT 3'!G104+'SLT 4'!G104+'SLT 5'!G104+'WK1'!G104+'WK2'!G104+'WK3'!G104+'WK4'!G104+'WK5'!G104+'WK6'!G104+'WK7'!G104+'WK8'!G104+'WK9'!G104+'WK10'!G104+'WK11'!G104+'WK12'!G104+'WK13'!G104+'WK14'!G104+'WK15'!G104</f>
        <v>17</v>
      </c>
      <c r="M28" s="72">
        <f t="shared" si="2"/>
        <v>39</v>
      </c>
      <c r="N28" s="82">
        <f t="shared" si="3"/>
        <v>56.410256410256416</v>
      </c>
      <c r="O28" s="72">
        <f>'SLT 1'!H104+'SLT 2'!H104+'SLT 3'!H104+'SLT 4'!H104+'SLT 5'!H104+'WK1'!H104+'WK2'!H104+'WK3'!H104+'WK4'!H104+'WK5'!H104+'WK6'!H104+'WK7'!H104+'WK8'!H104+'WK9'!H104+'WK10'!H104+'WK11'!H104+'WK12'!H104+'WK13'!H104+'WK14'!H104+'WK15'!H104</f>
        <v>62</v>
      </c>
      <c r="P28" s="72">
        <f>'SLT 1'!I104+'SLT 2'!I104+'SLT 3'!I104+'SLT 4'!I104+'SLT 5'!I104+'WK1'!I104+'WK2'!I104+'WK3'!I104+'WK4'!I104+'WK5'!I104+'WK6'!I104+'WK7'!I104+'WK8'!I104+'WK9'!I104+'WK10'!I104+'WK11'!I104+'WK12'!I104+'WK13'!I104+'WK14'!I104+'WK15'!I104</f>
        <v>0</v>
      </c>
      <c r="Q28" s="72">
        <f>'SLT 1'!J104+'SLT 2'!J104+'SLT 3'!J104+'SLT 4'!J104+'SLT 5'!J104+'WK1'!J104+'WK2'!J104+'WK3'!J104+'WK4'!J104+'WK5'!J104+'WK6'!J104+'WK7'!J104+'WK8'!J104+'WK9'!J104+'WK10'!J104+'WK11'!J104+'WK12'!J104+'WK13'!J104+'WK14'!J104+'WK15'!J104</f>
        <v>3</v>
      </c>
      <c r="R28" s="71">
        <f t="shared" si="4"/>
        <v>1.6666666666666667</v>
      </c>
      <c r="S28" s="117">
        <f>'Hi Fin'!C104</f>
        <v>119</v>
      </c>
      <c r="T28" s="83">
        <f>'1 DAve'!H104</f>
        <v>0</v>
      </c>
      <c r="U28" s="115">
        <f>'1 DAve'!I104</f>
        <v>26.03</v>
      </c>
      <c r="V28" s="116">
        <f>'1 DAve'!J104</f>
        <v>23.56</v>
      </c>
      <c r="W28" s="115">
        <f>'1 DAve'!K104</f>
        <v>23.3</v>
      </c>
      <c r="X28" s="83">
        <f>'1 DAve'!L104</f>
        <v>0</v>
      </c>
      <c r="Y28" s="116">
        <f>'1 DAve'!M104</f>
        <v>22.37</v>
      </c>
      <c r="Z28" s="115">
        <f>'1 DAve'!N104</f>
        <v>26.05</v>
      </c>
      <c r="AA28" s="115">
        <f>'1 DAve'!O104</f>
        <v>25.3</v>
      </c>
      <c r="AB28" s="116">
        <f>'1 DAve'!P104</f>
        <v>27.59</v>
      </c>
      <c r="AC28" s="83">
        <f>'1 DAve'!Q104</f>
        <v>0</v>
      </c>
      <c r="AD28" s="83">
        <f>'1 DAve'!R104</f>
        <v>0</v>
      </c>
      <c r="AE28" s="83">
        <f>'1 DAve'!S104</f>
        <v>0</v>
      </c>
      <c r="AF28" s="83">
        <f>'1 DAve'!T104</f>
        <v>0</v>
      </c>
      <c r="AG28" s="83">
        <f>'1 DAve'!U104</f>
        <v>0</v>
      </c>
      <c r="AH28" s="83">
        <f>'1 DAve'!V104</f>
        <v>0</v>
      </c>
      <c r="AI28" s="83">
        <f>'1 DAve'!W104</f>
        <v>0</v>
      </c>
      <c r="AJ28" s="83">
        <f>'1 DAve'!X104</f>
        <v>0</v>
      </c>
      <c r="AK28" s="83">
        <f>'1 DAve'!Y104</f>
        <v>0</v>
      </c>
      <c r="AL28" s="83">
        <f>'1 DAve'!Z104</f>
        <v>0</v>
      </c>
      <c r="AM28" s="83">
        <f>'1 DAve'!AA104</f>
        <v>0</v>
      </c>
    </row>
    <row r="29" spans="1:39" ht="17.75" customHeight="1">
      <c r="A29" s="26">
        <f t="shared" si="5"/>
        <v>28</v>
      </c>
      <c r="B29" s="26"/>
      <c r="C29" s="70" t="str">
        <f>'1 DAve'!B198</f>
        <v>Duanne Small</v>
      </c>
      <c r="D29" s="70" t="str">
        <f>'1 DAve'!C198</f>
        <v>Newfoundpool</v>
      </c>
      <c r="E29" s="71">
        <f>'1 DAve'!G198</f>
        <v>24.838333333333335</v>
      </c>
      <c r="F29" s="71">
        <f>'1 DAve'!E198</f>
        <v>28.838333333333335</v>
      </c>
      <c r="G29" s="72">
        <f t="shared" si="0"/>
        <v>6</v>
      </c>
      <c r="H29" s="69">
        <f>'SLT 1'!D198+'SLT 2'!D198+'SLT 3'!D198+'SLT 4'!D198+'SLT 5'!D198+'WK1'!D198+'WK2'!D198+'WK3'!D198+'WK4'!D198+'WK5'!D198+'WK6'!D198+'WK7'!D198+'WK8'!D198+'WK9'!D198+'WK10'!D198+'WK11'!D198+'WK12'!D198+'WK13'!D198+'WK14'!D198+'WK15'!D198</f>
        <v>4</v>
      </c>
      <c r="I29" s="89">
        <f>'SLT 1'!E198+'SLT 2'!E198+'SLT 3'!E198+'SLT 4'!E198+'SLT 5'!E198+'WK1'!E198+'WK2'!E198+'WK3'!E198+'WK4'!E198+'WK5'!E198+'WK6'!E198+'WK7'!E198+'WK8'!E198+'WK9'!E198+'WK10'!E198+'WK11'!E198+'WK12'!E198+'WK13'!E198+'WK14'!E198+'WK15'!E198</f>
        <v>2</v>
      </c>
      <c r="J29" s="81">
        <f t="shared" si="1"/>
        <v>66.666666666666671</v>
      </c>
      <c r="K29" s="73">
        <f>'SLT 1'!F198+'SLT 2'!F198+'SLT 3'!F198+'SLT 4'!F198+'SLT 5'!F198+'WK1'!F198+'WK2'!F198+'WK3'!F198+'WK4'!F198+'WK5'!F198+'WK6'!F198+'WK7'!F198+'WK8'!F198+'WK9'!F198+'WK10'!F198+'WK11'!F198+'WK12'!F198+'WK13'!F198+'WK14'!F198+'WK15'!F198</f>
        <v>18</v>
      </c>
      <c r="L29" s="73">
        <f>'SLT 1'!G198+'SLT 2'!G198+'SLT 3'!G198+'SLT 4'!G198+'SLT 5'!G198+'WK1'!G198+'WK2'!G198+'WK3'!G198+'WK4'!G198+'WK5'!G198+'WK6'!G198+'WK7'!G198+'WK8'!G198+'WK9'!G198+'WK10'!G198+'WK11'!G198+'WK12'!G198+'WK13'!G198+'WK14'!G198+'WK15'!G198</f>
        <v>12</v>
      </c>
      <c r="M29" s="72">
        <f t="shared" si="2"/>
        <v>30</v>
      </c>
      <c r="N29" s="82">
        <f t="shared" si="3"/>
        <v>60</v>
      </c>
      <c r="O29" s="72">
        <f>'SLT 1'!H198+'SLT 2'!H198+'SLT 3'!H198+'SLT 4'!H198+'SLT 5'!H198+'WK1'!H198+'WK2'!H198+'WK3'!H198+'WK4'!H198+'WK5'!H198+'WK6'!H198+'WK7'!H198+'WK8'!H198+'WK9'!H198+'WK10'!H198+'WK11'!H198+'WK12'!H198+'WK13'!H198+'WK14'!H198+'WK15'!H198</f>
        <v>47</v>
      </c>
      <c r="P29" s="72">
        <f>'SLT 1'!I198+'SLT 2'!I198+'SLT 3'!I198+'SLT 4'!I198+'SLT 5'!I198+'WK1'!I198+'WK2'!I198+'WK3'!I198+'WK4'!I198+'WK5'!I198+'WK6'!I198+'WK7'!I198+'WK8'!I198+'WK9'!I198+'WK10'!I198+'WK11'!I198+'WK12'!I198+'WK13'!I198+'WK14'!I198+'WK15'!I198</f>
        <v>0</v>
      </c>
      <c r="Q29" s="72">
        <f>'SLT 1'!J198+'SLT 2'!J198+'SLT 3'!J198+'SLT 4'!J198+'SLT 5'!J198+'WK1'!J198+'WK2'!J198+'WK3'!J198+'WK4'!J198+'WK5'!J198+'WK6'!J198+'WK7'!J198+'WK8'!J198+'WK9'!J198+'WK10'!J198+'WK11'!J198+'WK12'!J198+'WK13'!J198+'WK14'!J198+'WK15'!J198</f>
        <v>3</v>
      </c>
      <c r="R29" s="71">
        <f t="shared" si="4"/>
        <v>1.6666666666666667</v>
      </c>
      <c r="S29" s="117">
        <f>'Hi Fin'!C198</f>
        <v>152</v>
      </c>
      <c r="T29" s="83">
        <f>'1 DAve'!H198</f>
        <v>0</v>
      </c>
      <c r="U29" s="83">
        <f>'1 DAve'!I198</f>
        <v>0</v>
      </c>
      <c r="V29" s="83">
        <f>'1 DAve'!J198</f>
        <v>0</v>
      </c>
      <c r="W29" s="116">
        <f>'1 DAve'!K198</f>
        <v>26.17</v>
      </c>
      <c r="X29" s="116">
        <f>'1 DAve'!L198</f>
        <v>20.7</v>
      </c>
      <c r="Y29" s="115">
        <f>'1 DAve'!M198</f>
        <v>25.22</v>
      </c>
      <c r="Z29" s="115">
        <f>'1 DAve'!N198</f>
        <v>24.74</v>
      </c>
      <c r="AA29" s="115">
        <f>'1 DAve'!O198</f>
        <v>28.23</v>
      </c>
      <c r="AB29" s="115">
        <f>'1 DAve'!P198</f>
        <v>23.97</v>
      </c>
      <c r="AC29" s="83">
        <f>'1 DAve'!Q198</f>
        <v>0</v>
      </c>
      <c r="AD29" s="83">
        <f>'1 DAve'!R198</f>
        <v>0</v>
      </c>
      <c r="AE29" s="83">
        <f>'1 DAve'!S198</f>
        <v>0</v>
      </c>
      <c r="AF29" s="83">
        <f>'1 DAve'!T198</f>
        <v>0</v>
      </c>
      <c r="AG29" s="83">
        <f>'1 DAve'!U198</f>
        <v>0</v>
      </c>
      <c r="AH29" s="83">
        <f>'1 DAve'!V198</f>
        <v>0</v>
      </c>
      <c r="AI29" s="83">
        <f>'1 DAve'!W198</f>
        <v>0</v>
      </c>
      <c r="AJ29" s="83">
        <f>'1 DAve'!X198</f>
        <v>0</v>
      </c>
      <c r="AK29" s="83">
        <f>'1 DAve'!Y198</f>
        <v>0</v>
      </c>
      <c r="AL29" s="83">
        <f>'1 DAve'!Z198</f>
        <v>0</v>
      </c>
      <c r="AM29" s="83">
        <f>'1 DAve'!AA198</f>
        <v>0</v>
      </c>
    </row>
    <row r="30" spans="1:39" ht="17.75" customHeight="1">
      <c r="A30" s="26">
        <f t="shared" si="5"/>
        <v>29</v>
      </c>
      <c r="B30" s="26"/>
      <c r="C30" s="70" t="str">
        <f>'1 DAve'!B54</f>
        <v>Wayne Hewins</v>
      </c>
      <c r="D30" s="70" t="str">
        <f>'1 DAve'!C54</f>
        <v>Loughborough Lions</v>
      </c>
      <c r="E30" s="71">
        <f>'1 DAve'!G54</f>
        <v>22.814285714285717</v>
      </c>
      <c r="F30" s="71">
        <f>'1 DAve'!E54</f>
        <v>28.814285714285717</v>
      </c>
      <c r="G30" s="72">
        <f t="shared" si="0"/>
        <v>7</v>
      </c>
      <c r="H30" s="69">
        <f>'SLT 1'!D54+'SLT 2'!D54+'SLT 3'!D54+'SLT 4'!D54+'SLT 5'!D54+'WK1'!D54+'WK2'!D54+'WK3'!D54+'WK4'!D54+'WK5'!D54+'WK6'!D54+'WK7'!D54+'WK8'!D54+'WK9'!D54+'WK10'!D54+'WK11'!D54+'WK12'!D54+'WK13'!D54+'WK14'!D54+'WK15'!D54</f>
        <v>6</v>
      </c>
      <c r="I30" s="89">
        <f>'SLT 1'!E54+'SLT 2'!E54+'SLT 3'!E54+'SLT 4'!E54+'SLT 5'!E54+'WK1'!E54+'WK2'!E54+'WK3'!E54+'WK4'!E54+'WK5'!E54+'WK6'!E54+'WK7'!E54+'WK8'!E54+'WK9'!E54+'WK10'!E54+'WK11'!E54+'WK12'!E54+'WK13'!E54+'WK14'!E54+'WK15'!E54</f>
        <v>1</v>
      </c>
      <c r="J30" s="81">
        <f t="shared" si="1"/>
        <v>85.714285714285722</v>
      </c>
      <c r="K30" s="73">
        <f>'SLT 1'!F54+'SLT 2'!F54+'SLT 3'!F54+'SLT 4'!F54+'SLT 5'!F54+'WK1'!F54+'WK2'!F54+'WK3'!F54+'WK4'!F54+'WK5'!F54+'WK6'!F54+'WK7'!F54+'WK8'!F54+'WK9'!F54+'WK10'!F54+'WK11'!F54+'WK12'!F54+'WK13'!F54+'WK14'!F54+'WK15'!F54</f>
        <v>26</v>
      </c>
      <c r="L30" s="73">
        <f>'SLT 1'!G54+'SLT 2'!G54+'SLT 3'!G54+'SLT 4'!G54+'SLT 5'!G54+'WK1'!G54+'WK2'!G54+'WK3'!G54+'WK4'!G54+'WK5'!G54+'WK6'!G54+'WK7'!G54+'WK8'!G54+'WK9'!G54+'WK10'!G54+'WK11'!G54+'WK12'!G54+'WK13'!G54+'WK14'!G54+'WK15'!G54</f>
        <v>12</v>
      </c>
      <c r="M30" s="72">
        <f t="shared" si="2"/>
        <v>38</v>
      </c>
      <c r="N30" s="82">
        <f t="shared" si="3"/>
        <v>68.421052631578959</v>
      </c>
      <c r="O30" s="72">
        <f>'SLT 1'!H54+'SLT 2'!H54+'SLT 3'!H54+'SLT 4'!H54+'SLT 5'!H54+'WK1'!H54+'WK2'!H54+'WK3'!H54+'WK4'!H54+'WK5'!H54+'WK6'!H54+'WK7'!H54+'WK8'!H54+'WK9'!H54+'WK10'!H54+'WK11'!H54+'WK12'!H54+'WK13'!H54+'WK14'!H54+'WK15'!H54</f>
        <v>51</v>
      </c>
      <c r="P30" s="72">
        <f>'SLT 1'!I54+'SLT 2'!I54+'SLT 3'!I54+'SLT 4'!I54+'SLT 5'!I54+'WK1'!I54+'WK2'!I54+'WK3'!I54+'WK4'!I54+'WK5'!I54+'WK6'!I54+'WK7'!I54+'WK8'!I54+'WK9'!I54+'WK10'!I54+'WK11'!I54+'WK12'!I54+'WK13'!I54+'WK14'!I54+'WK15'!I54</f>
        <v>0</v>
      </c>
      <c r="Q30" s="72">
        <f>'SLT 1'!J54+'SLT 2'!J54+'SLT 3'!J54+'SLT 4'!J54+'SLT 5'!J54+'WK1'!J54+'WK2'!J54+'WK3'!J54+'WK4'!J54+'WK5'!J54+'WK6'!J54+'WK7'!J54+'WK8'!J54+'WK9'!J54+'WK10'!J54+'WK11'!J54+'WK12'!J54+'WK13'!J54+'WK14'!J54+'WK15'!J54</f>
        <v>5</v>
      </c>
      <c r="R30" s="71">
        <f t="shared" si="4"/>
        <v>1.4736842105263157</v>
      </c>
      <c r="S30" s="117">
        <f>'Hi Fin'!C54</f>
        <v>167</v>
      </c>
      <c r="T30" s="115">
        <f>'1 DAve'!H54</f>
        <v>24.76</v>
      </c>
      <c r="U30" s="116">
        <f>'1 DAve'!I54</f>
        <v>22.91</v>
      </c>
      <c r="V30" s="115">
        <f>'1 DAve'!J54</f>
        <v>21.58</v>
      </c>
      <c r="W30" s="115">
        <f>'1 DAve'!K54</f>
        <v>21.88</v>
      </c>
      <c r="X30" s="83">
        <f>'1 DAve'!L54</f>
        <v>0</v>
      </c>
      <c r="Y30" s="115">
        <f>'1 DAve'!M54</f>
        <v>26.03</v>
      </c>
      <c r="Z30" s="115">
        <f>'1 DAve'!N54</f>
        <v>21.77</v>
      </c>
      <c r="AA30" s="115">
        <f>'1 DAve'!O54</f>
        <v>20.77</v>
      </c>
      <c r="AB30" s="83">
        <f>'1 DAve'!P54</f>
        <v>0</v>
      </c>
      <c r="AC30" s="83">
        <f>'1 DAve'!Q54</f>
        <v>0</v>
      </c>
      <c r="AD30" s="83">
        <f>'1 DAve'!R54</f>
        <v>0</v>
      </c>
      <c r="AE30" s="83">
        <f>'1 DAve'!S54</f>
        <v>0</v>
      </c>
      <c r="AF30" s="83">
        <f>'1 DAve'!T54</f>
        <v>0</v>
      </c>
      <c r="AG30" s="83">
        <f>'1 DAve'!U54</f>
        <v>0</v>
      </c>
      <c r="AH30" s="83">
        <f>'1 DAve'!V54</f>
        <v>0</v>
      </c>
      <c r="AI30" s="83">
        <f>'1 DAve'!W54</f>
        <v>0</v>
      </c>
      <c r="AJ30" s="83">
        <f>'1 DAve'!X54</f>
        <v>0</v>
      </c>
      <c r="AK30" s="83">
        <f>'1 DAve'!Y54</f>
        <v>0</v>
      </c>
      <c r="AL30" s="83">
        <f>'1 DAve'!Z54</f>
        <v>0</v>
      </c>
      <c r="AM30" s="83">
        <f>'1 DAve'!AA54</f>
        <v>0</v>
      </c>
    </row>
    <row r="31" spans="1:39" ht="17.75" customHeight="1">
      <c r="A31" s="26">
        <f t="shared" si="5"/>
        <v>30</v>
      </c>
      <c r="B31" s="26"/>
      <c r="C31" s="70" t="str">
        <f>'1 DAve'!B48</f>
        <v>Billy Jackson</v>
      </c>
      <c r="D31" s="70" t="str">
        <f>'1 DAve'!C48</f>
        <v>Leicester De Montfort</v>
      </c>
      <c r="E31" s="71">
        <f>'1 DAve'!G48</f>
        <v>24.617142857142856</v>
      </c>
      <c r="F31" s="71">
        <f>'1 DAve'!E48</f>
        <v>28.617142857142856</v>
      </c>
      <c r="G31" s="72">
        <f t="shared" si="0"/>
        <v>7</v>
      </c>
      <c r="H31" s="69">
        <f>'SLT 1'!D48+'SLT 2'!D48+'SLT 3'!D48+'SLT 4'!D48+'SLT 5'!D48+'WK1'!D48+'WK2'!D48+'WK3'!D48+'WK4'!D48+'WK5'!D48+'WK6'!D48+'WK7'!D48+'WK8'!D48+'WK9'!D48+'WK10'!D48+'WK11'!D48+'WK12'!D48+'WK13'!D48+'WK14'!D48+'WK15'!D48</f>
        <v>4</v>
      </c>
      <c r="I31" s="89">
        <f>'SLT 1'!E48+'SLT 2'!E48+'SLT 3'!E48+'SLT 4'!E48+'SLT 5'!E48+'WK1'!E48+'WK2'!E48+'WK3'!E48+'WK4'!E48+'WK5'!E48+'WK6'!E48+'WK7'!E48+'WK8'!E48+'WK9'!E48+'WK10'!E48+'WK11'!E48+'WK12'!E48+'WK13'!E48+'WK14'!E48+'WK15'!E48</f>
        <v>3</v>
      </c>
      <c r="J31" s="81">
        <f t="shared" si="1"/>
        <v>57.142857142857146</v>
      </c>
      <c r="K31" s="73">
        <f>'SLT 1'!F48+'SLT 2'!F48+'SLT 3'!F48+'SLT 4'!F48+'SLT 5'!F48+'WK1'!F48+'WK2'!F48+'WK3'!F48+'WK4'!F48+'WK5'!F48+'WK6'!F48+'WK7'!F48+'WK8'!F48+'WK9'!F48+'WK10'!F48+'WK11'!F48+'WK12'!F48+'WK13'!F48+'WK14'!F48+'WK15'!F48</f>
        <v>17</v>
      </c>
      <c r="L31" s="73">
        <f>'SLT 1'!G48+'SLT 2'!G48+'SLT 3'!G48+'SLT 4'!G48+'SLT 5'!G48+'WK1'!G48+'WK2'!G48+'WK3'!G48+'WK4'!G48+'WK5'!G48+'WK6'!G48+'WK7'!G48+'WK8'!G48+'WK9'!G48+'WK10'!G48+'WK11'!G48+'WK12'!G48+'WK13'!G48+'WK14'!G48+'WK15'!G48</f>
        <v>17</v>
      </c>
      <c r="M31" s="72">
        <f t="shared" si="2"/>
        <v>34</v>
      </c>
      <c r="N31" s="82">
        <f t="shared" si="3"/>
        <v>50</v>
      </c>
      <c r="O31" s="72">
        <f>'SLT 1'!H48+'SLT 2'!H48+'SLT 3'!H48+'SLT 4'!H48+'SLT 5'!H48+'WK1'!H48+'WK2'!H48+'WK3'!H48+'WK4'!H48+'WK5'!H48+'WK6'!H48+'WK7'!H48+'WK8'!H48+'WK9'!H48+'WK10'!H48+'WK11'!H48+'WK12'!H48+'WK13'!H48+'WK14'!H48+'WK15'!H48</f>
        <v>33</v>
      </c>
      <c r="P31" s="72">
        <f>'SLT 1'!I48+'SLT 2'!I48+'SLT 3'!I48+'SLT 4'!I48+'SLT 5'!I48+'WK1'!I48+'WK2'!I48+'WK3'!I48+'WK4'!I48+'WK5'!I48+'WK6'!I48+'WK7'!I48+'WK8'!I48+'WK9'!I48+'WK10'!I48+'WK11'!I48+'WK12'!I48+'WK13'!I48+'WK14'!I48+'WK15'!I48</f>
        <v>0</v>
      </c>
      <c r="Q31" s="72">
        <f>'SLT 1'!J48+'SLT 2'!J48+'SLT 3'!J48+'SLT 4'!J48+'SLT 5'!J48+'WK1'!J48+'WK2'!J48+'WK3'!J48+'WK4'!J48+'WK5'!J48+'WK6'!J48+'WK7'!J48+'WK8'!J48+'WK9'!J48+'WK10'!J48+'WK11'!J48+'WK12'!J48+'WK13'!J48+'WK14'!J48+'WK15'!J48</f>
        <v>8</v>
      </c>
      <c r="R31" s="71">
        <f t="shared" si="4"/>
        <v>1.2058823529411764</v>
      </c>
      <c r="S31" s="87">
        <f>'Hi Fin'!C48</f>
        <v>80</v>
      </c>
      <c r="T31" s="116">
        <f>'1 DAve'!H48</f>
        <v>25.84</v>
      </c>
      <c r="U31" s="83">
        <f>'1 DAve'!I48</f>
        <v>0</v>
      </c>
      <c r="V31" s="116">
        <f>'1 DAve'!J48</f>
        <v>25.17</v>
      </c>
      <c r="W31" s="115">
        <f>'1 DAve'!K48</f>
        <v>23.71</v>
      </c>
      <c r="X31" s="115">
        <f>'1 DAve'!L48</f>
        <v>26.51</v>
      </c>
      <c r="Y31" s="116">
        <f>'1 DAve'!M48</f>
        <v>23.03</v>
      </c>
      <c r="Z31" s="115">
        <f>'1 DAve'!N48</f>
        <v>25.05</v>
      </c>
      <c r="AA31" s="115">
        <f>'1 DAve'!O48</f>
        <v>23.01</v>
      </c>
      <c r="AB31" s="83">
        <f>'1 DAve'!P48</f>
        <v>0</v>
      </c>
      <c r="AC31" s="83">
        <f>'1 DAve'!Q48</f>
        <v>0</v>
      </c>
      <c r="AD31" s="83">
        <f>'1 DAve'!R48</f>
        <v>0</v>
      </c>
      <c r="AE31" s="83">
        <f>'1 DAve'!S48</f>
        <v>0</v>
      </c>
      <c r="AF31" s="83">
        <f>'1 DAve'!T48</f>
        <v>0</v>
      </c>
      <c r="AG31" s="83">
        <f>'1 DAve'!U48</f>
        <v>0</v>
      </c>
      <c r="AH31" s="83">
        <f>'1 DAve'!V48</f>
        <v>0</v>
      </c>
      <c r="AI31" s="83">
        <f>'1 DAve'!W48</f>
        <v>0</v>
      </c>
      <c r="AJ31" s="83">
        <f>'1 DAve'!X48</f>
        <v>0</v>
      </c>
      <c r="AK31" s="83">
        <f>'1 DAve'!Y48</f>
        <v>0</v>
      </c>
      <c r="AL31" s="83">
        <f>'1 DAve'!Z48</f>
        <v>0</v>
      </c>
      <c r="AM31" s="83">
        <f>'1 DAve'!AA48</f>
        <v>0</v>
      </c>
    </row>
    <row r="32" spans="1:39" ht="17.75" customHeight="1">
      <c r="A32" s="26">
        <f t="shared" si="5"/>
        <v>31</v>
      </c>
      <c r="B32" s="26"/>
      <c r="C32" s="70" t="str">
        <f>'1 DAve'!B86</f>
        <v>Zac Prince</v>
      </c>
      <c r="D32" s="70" t="str">
        <f>'1 DAve'!C86</f>
        <v>Hillmorton</v>
      </c>
      <c r="E32" s="71">
        <f>'1 DAve'!G86</f>
        <v>23.574000000000002</v>
      </c>
      <c r="F32" s="71">
        <f>'1 DAve'!E86</f>
        <v>28.574000000000002</v>
      </c>
      <c r="G32" s="72">
        <f t="shared" si="0"/>
        <v>5</v>
      </c>
      <c r="H32" s="69">
        <f>'SLT 1'!D86+'SLT 2'!D86+'SLT 3'!D86+'SLT 4'!D86+'SLT 5'!D86+'WK1'!D86+'WK2'!D86+'WK3'!D86+'WK4'!D86+'WK5'!D86+'WK6'!D86+'WK7'!D86+'WK8'!D86+'WK9'!D86+'WK10'!D86+'WK11'!D86+'WK12'!D86+'WK13'!D86+'WK14'!D86+'WK15'!D86</f>
        <v>5</v>
      </c>
      <c r="I32" s="89">
        <f>'SLT 1'!E86+'SLT 2'!E86+'SLT 3'!E86+'SLT 4'!E86+'SLT 5'!E86+'WK1'!E86+'WK2'!E86+'WK3'!E86+'WK4'!E86+'WK5'!E86+'WK6'!E86+'WK7'!E86+'WK8'!E86+'WK9'!E86+'WK10'!E86+'WK11'!E86+'WK12'!E86+'WK13'!E86+'WK14'!E86+'WK15'!E86</f>
        <v>0</v>
      </c>
      <c r="J32" s="81">
        <f t="shared" si="1"/>
        <v>100</v>
      </c>
      <c r="K32" s="73">
        <f>'SLT 1'!F86+'SLT 2'!F86+'SLT 3'!F86+'SLT 4'!F86+'SLT 5'!F86+'WK1'!F86+'WK2'!F86+'WK3'!F86+'WK4'!F86+'WK5'!F86+'WK6'!F86+'WK7'!F86+'WK8'!F86+'WK9'!F86+'WK10'!F86+'WK11'!F86+'WK12'!F86+'WK13'!F86+'WK14'!F86+'WK15'!F86</f>
        <v>20</v>
      </c>
      <c r="L32" s="73">
        <f>'SLT 1'!G86+'SLT 2'!G86+'SLT 3'!G86+'SLT 4'!G86+'SLT 5'!G86+'WK1'!G86+'WK2'!G86+'WK3'!G86+'WK4'!G86+'WK5'!G86+'WK6'!G86+'WK7'!G86+'WK8'!G86+'WK9'!G86+'WK10'!G86+'WK11'!G86+'WK12'!G86+'WK13'!G86+'WK14'!G86+'WK15'!G86</f>
        <v>6</v>
      </c>
      <c r="M32" s="72">
        <f t="shared" si="2"/>
        <v>26</v>
      </c>
      <c r="N32" s="82">
        <f t="shared" si="3"/>
        <v>76.92307692307692</v>
      </c>
      <c r="O32" s="72">
        <f>'SLT 1'!H86+'SLT 2'!H86+'SLT 3'!H86+'SLT 4'!H86+'SLT 5'!H86+'WK1'!H86+'WK2'!H86+'WK3'!H86+'WK4'!H86+'WK5'!H86+'WK6'!H86+'WK7'!H86+'WK8'!H86+'WK9'!H86+'WK10'!H86+'WK11'!H86+'WK12'!H86+'WK13'!H86+'WK14'!H86+'WK15'!H86</f>
        <v>31</v>
      </c>
      <c r="P32" s="72">
        <f>'SLT 1'!I86+'SLT 2'!I86+'SLT 3'!I86+'SLT 4'!I86+'SLT 5'!I86+'WK1'!I86+'WK2'!I86+'WK3'!I86+'WK4'!I86+'WK5'!I86+'WK6'!I86+'WK7'!I86+'WK8'!I86+'WK9'!I86+'WK10'!I86+'WK11'!I86+'WK12'!I86+'WK13'!I86+'WK14'!I86+'WK15'!I86</f>
        <v>0</v>
      </c>
      <c r="Q32" s="72">
        <f>'SLT 1'!J86+'SLT 2'!J86+'SLT 3'!J86+'SLT 4'!J86+'SLT 5'!J86+'WK1'!J86+'WK2'!J86+'WK3'!J86+'WK4'!J86+'WK5'!J86+'WK6'!J86+'WK7'!J86+'WK8'!J86+'WK9'!J86+'WK10'!J86+'WK11'!J86+'WK12'!J86+'WK13'!J86+'WK14'!J86+'WK15'!J86</f>
        <v>3</v>
      </c>
      <c r="R32" s="71">
        <f t="shared" si="4"/>
        <v>1.3076923076923077</v>
      </c>
      <c r="S32" s="117">
        <f>'Hi Fin'!C86</f>
        <v>105</v>
      </c>
      <c r="T32" s="115">
        <f>'1 DAve'!H86</f>
        <v>22.67</v>
      </c>
      <c r="U32" s="83">
        <f>'1 DAve'!I86</f>
        <v>0</v>
      </c>
      <c r="V32" s="83">
        <f>'1 DAve'!J86</f>
        <v>0</v>
      </c>
      <c r="W32" s="115">
        <f>'1 DAve'!K86</f>
        <v>27.45</v>
      </c>
      <c r="X32" s="83">
        <f>'1 DAve'!L86</f>
        <v>0</v>
      </c>
      <c r="Y32" s="115">
        <f>'1 DAve'!M86</f>
        <v>22.25</v>
      </c>
      <c r="Z32" s="115">
        <f>'1 DAve'!N86</f>
        <v>24.13</v>
      </c>
      <c r="AA32" s="115">
        <f>'1 DAve'!O86</f>
        <v>21.37</v>
      </c>
      <c r="AB32" s="83">
        <f>'1 DAve'!P86</f>
        <v>0</v>
      </c>
      <c r="AC32" s="83">
        <f>'1 DAve'!Q86</f>
        <v>0</v>
      </c>
      <c r="AD32" s="83">
        <f>'1 DAve'!R86</f>
        <v>0</v>
      </c>
      <c r="AE32" s="83">
        <f>'1 DAve'!S86</f>
        <v>0</v>
      </c>
      <c r="AF32" s="83">
        <f>'1 DAve'!T86</f>
        <v>0</v>
      </c>
      <c r="AG32" s="83">
        <f>'1 DAve'!U86</f>
        <v>0</v>
      </c>
      <c r="AH32" s="83">
        <f>'1 DAve'!V86</f>
        <v>0</v>
      </c>
      <c r="AI32" s="83">
        <f>'1 DAve'!W86</f>
        <v>0</v>
      </c>
      <c r="AJ32" s="83">
        <f>'1 DAve'!X86</f>
        <v>0</v>
      </c>
      <c r="AK32" s="83">
        <f>'1 DAve'!Y86</f>
        <v>0</v>
      </c>
      <c r="AL32" s="83">
        <f>'1 DAve'!Z86</f>
        <v>0</v>
      </c>
      <c r="AM32" s="83">
        <f>'1 DAve'!AA86</f>
        <v>0</v>
      </c>
    </row>
    <row r="33" spans="1:39" ht="17.75" customHeight="1">
      <c r="A33" s="26">
        <f t="shared" si="5"/>
        <v>32</v>
      </c>
      <c r="B33" s="26"/>
      <c r="C33" s="70" t="str">
        <f>'1 DAve'!B64</f>
        <v>Dave Barker</v>
      </c>
      <c r="D33" s="70" t="str">
        <f>'1 DAve'!C64</f>
        <v>Hinckley Warriors</v>
      </c>
      <c r="E33" s="71">
        <f>'1 DAve'!G64</f>
        <v>24.564</v>
      </c>
      <c r="F33" s="71">
        <f>'1 DAve'!E64</f>
        <v>28.564</v>
      </c>
      <c r="G33" s="72">
        <f t="shared" si="0"/>
        <v>5</v>
      </c>
      <c r="H33" s="69">
        <f>'SLT 1'!D64+'SLT 2'!D64+'SLT 3'!D64+'SLT 4'!D64+'SLT 5'!D64+'WK1'!D64+'WK2'!D64+'WK3'!D64+'WK4'!D64+'WK5'!D64+'WK6'!D64+'WK7'!D64+'WK8'!D64+'WK9'!D64+'WK10'!D64+'WK11'!D64+'WK12'!D64+'WK13'!D64+'WK14'!D64+'WK15'!D64</f>
        <v>4</v>
      </c>
      <c r="I33" s="89">
        <f>'SLT 1'!E64+'SLT 2'!E64+'SLT 3'!E64+'SLT 4'!E64+'SLT 5'!E64+'WK1'!E64+'WK2'!E64+'WK3'!E64+'WK4'!E64+'WK5'!E64+'WK6'!E64+'WK7'!E64+'WK8'!E64+'WK9'!E64+'WK10'!E64+'WK11'!E64+'WK12'!E64+'WK13'!E64+'WK14'!E64+'WK15'!E64</f>
        <v>1</v>
      </c>
      <c r="J33" s="81">
        <f t="shared" si="1"/>
        <v>80</v>
      </c>
      <c r="K33" s="73">
        <f>'SLT 1'!F64+'SLT 2'!F64+'SLT 3'!F64+'SLT 4'!F64+'SLT 5'!F64+'WK1'!F64+'WK2'!F64+'WK3'!F64+'WK4'!F64+'WK5'!F64+'WK6'!F64+'WK7'!F64+'WK8'!F64+'WK9'!F64+'WK10'!F64+'WK11'!F64+'WK12'!F64+'WK13'!F64+'WK14'!F64+'WK15'!F64</f>
        <v>18</v>
      </c>
      <c r="L33" s="73">
        <f>'SLT 1'!G64+'SLT 2'!G64+'SLT 3'!G64+'SLT 4'!G64+'SLT 5'!G64+'WK1'!G64+'WK2'!G64+'WK3'!G64+'WK4'!G64+'WK5'!G64+'WK6'!G64+'WK7'!G64+'WK8'!G64+'WK9'!G64+'WK10'!G64+'WK11'!G64+'WK12'!G64+'WK13'!G64+'WK14'!G64+'WK15'!G64</f>
        <v>8</v>
      </c>
      <c r="M33" s="72">
        <f t="shared" si="2"/>
        <v>26</v>
      </c>
      <c r="N33" s="82">
        <f t="shared" si="3"/>
        <v>69.230769230769226</v>
      </c>
      <c r="O33" s="72">
        <f>'SLT 1'!H64+'SLT 2'!H64+'SLT 3'!H64+'SLT 4'!H64+'SLT 5'!H64+'WK1'!H64+'WK2'!H64+'WK3'!H64+'WK4'!H64+'WK5'!H64+'WK6'!H64+'WK7'!H64+'WK8'!H64+'WK9'!H64+'WK10'!H64+'WK11'!H64+'WK12'!H64+'WK13'!H64+'WK14'!H64+'WK15'!H64</f>
        <v>48</v>
      </c>
      <c r="P33" s="72">
        <f>'SLT 1'!I64+'SLT 2'!I64+'SLT 3'!I64+'SLT 4'!I64+'SLT 5'!I64+'WK1'!I64+'WK2'!I64+'WK3'!I64+'WK4'!I64+'WK5'!I64+'WK6'!I64+'WK7'!I64+'WK8'!I64+'WK9'!I64+'WK10'!I64+'WK11'!I64+'WK12'!I64+'WK13'!I64+'WK14'!I64+'WK15'!I64</f>
        <v>0</v>
      </c>
      <c r="Q33" s="72">
        <f>'SLT 1'!J64+'SLT 2'!J64+'SLT 3'!J64+'SLT 4'!J64+'SLT 5'!J64+'WK1'!J64+'WK2'!J64+'WK3'!J64+'WK4'!J64+'WK5'!J64+'WK6'!J64+'WK7'!J64+'WK8'!J64+'WK9'!J64+'WK10'!J64+'WK11'!J64+'WK12'!J64+'WK13'!J64+'WK14'!J64+'WK15'!J64</f>
        <v>4</v>
      </c>
      <c r="R33" s="71">
        <f t="shared" si="4"/>
        <v>2</v>
      </c>
      <c r="S33" s="117">
        <f>'Hi Fin'!C64</f>
        <v>121</v>
      </c>
      <c r="T33" s="115">
        <f>'1 DAve'!H64</f>
        <v>25.1</v>
      </c>
      <c r="U33" s="83">
        <f>'1 DAve'!I64</f>
        <v>0</v>
      </c>
      <c r="V33" s="115">
        <f>'1 DAve'!J64</f>
        <v>25.69</v>
      </c>
      <c r="W33" s="83">
        <f>'1 DAve'!K64</f>
        <v>0</v>
      </c>
      <c r="X33" s="115">
        <f>'1 DAve'!L64</f>
        <v>23.06</v>
      </c>
      <c r="Y33" s="83">
        <f>'1 DAve'!M64</f>
        <v>0</v>
      </c>
      <c r="Z33" s="116">
        <f>'1 DAve'!N64</f>
        <v>22.42</v>
      </c>
      <c r="AA33" s="115">
        <f>'1 DAve'!O64</f>
        <v>26.55</v>
      </c>
      <c r="AB33" s="83">
        <f>'1 DAve'!P64</f>
        <v>0</v>
      </c>
      <c r="AC33" s="83">
        <f>'1 DAve'!Q64</f>
        <v>0</v>
      </c>
      <c r="AD33" s="83">
        <f>'1 DAve'!R64</f>
        <v>0</v>
      </c>
      <c r="AE33" s="83">
        <f>'1 DAve'!S64</f>
        <v>0</v>
      </c>
      <c r="AF33" s="83">
        <f>'1 DAve'!T64</f>
        <v>0</v>
      </c>
      <c r="AG33" s="83">
        <f>'1 DAve'!U64</f>
        <v>0</v>
      </c>
      <c r="AH33" s="83">
        <f>'1 DAve'!V64</f>
        <v>0</v>
      </c>
      <c r="AI33" s="83">
        <f>'1 DAve'!W64</f>
        <v>0</v>
      </c>
      <c r="AJ33" s="83">
        <f>'1 DAve'!X64</f>
        <v>0</v>
      </c>
      <c r="AK33" s="83">
        <f>'1 DAve'!Y64</f>
        <v>0</v>
      </c>
      <c r="AL33" s="83">
        <f>'1 DAve'!Z64</f>
        <v>0</v>
      </c>
      <c r="AM33" s="83">
        <f>'1 DAve'!AA64</f>
        <v>0</v>
      </c>
    </row>
    <row r="34" spans="1:39" ht="17.75" customHeight="1">
      <c r="A34" s="26">
        <f t="shared" si="5"/>
        <v>33</v>
      </c>
      <c r="B34" s="26"/>
      <c r="C34" s="70" t="str">
        <f>'1 DAve'!B149</f>
        <v>Alan Warrington</v>
      </c>
      <c r="D34" s="70" t="str">
        <f>'1 DAve'!C149</f>
        <v>Wykin</v>
      </c>
      <c r="E34" s="71">
        <f>'1 DAve'!G149</f>
        <v>24.474999999999998</v>
      </c>
      <c r="F34" s="71">
        <f>'1 DAve'!E149</f>
        <v>28.474999999999998</v>
      </c>
      <c r="G34" s="72">
        <f t="shared" si="0"/>
        <v>6</v>
      </c>
      <c r="H34" s="69">
        <f>'SLT 1'!D149+'SLT 2'!D149+'SLT 3'!D149+'SLT 4'!D149+'SLT 5'!D149+'WK1'!D149+'WK2'!D149+'WK3'!D149+'WK4'!D149+'WK5'!D149+'WK6'!D149+'WK7'!D149+'WK8'!D149+'WK9'!D149+'WK10'!D149+'WK11'!D149+'WK12'!D149+'WK13'!D149+'WK14'!D149+'WK15'!D149</f>
        <v>4</v>
      </c>
      <c r="I34" s="89">
        <f>'SLT 1'!E149+'SLT 2'!E149+'SLT 3'!E149+'SLT 4'!E149+'SLT 5'!E149+'WK1'!E149+'WK2'!E149+'WK3'!E149+'WK4'!E149+'WK5'!E149+'WK6'!E149+'WK7'!E149+'WK8'!E149+'WK9'!E149+'WK10'!E149+'WK11'!E149+'WK12'!E149+'WK13'!E149+'WK14'!E149+'WK15'!E149</f>
        <v>2</v>
      </c>
      <c r="J34" s="81">
        <f t="shared" si="1"/>
        <v>66.666666666666671</v>
      </c>
      <c r="K34" s="73">
        <f>'SLT 1'!F149+'SLT 2'!F149+'SLT 3'!F149+'SLT 4'!F149+'SLT 5'!F149+'WK1'!F149+'WK2'!F149+'WK3'!F149+'WK4'!F149+'WK5'!F149+'WK6'!F149+'WK7'!F149+'WK8'!F149+'WK9'!F149+'WK10'!F149+'WK11'!F149+'WK12'!F149+'WK13'!F149+'WK14'!F149+'WK15'!F149</f>
        <v>19</v>
      </c>
      <c r="L34" s="73">
        <f>'SLT 1'!G149+'SLT 2'!G149+'SLT 3'!G149+'SLT 4'!G149+'SLT 5'!G149+'WK1'!G149+'WK2'!G149+'WK3'!G149+'WK4'!G149+'WK5'!G149+'WK6'!G149+'WK7'!G149+'WK8'!G149+'WK9'!G149+'WK10'!G149+'WK11'!G149+'WK12'!G149+'WK13'!G149+'WK14'!G149+'WK15'!G149</f>
        <v>11</v>
      </c>
      <c r="M34" s="72">
        <f t="shared" si="2"/>
        <v>30</v>
      </c>
      <c r="N34" s="82">
        <f t="shared" si="3"/>
        <v>63.333333333333336</v>
      </c>
      <c r="O34" s="72">
        <f>'SLT 1'!H149+'SLT 2'!H149+'SLT 3'!H149+'SLT 4'!H149+'SLT 5'!H149+'WK1'!H149+'WK2'!H149+'WK3'!H149+'WK4'!H149+'WK5'!H149+'WK6'!H149+'WK7'!H149+'WK8'!H149+'WK9'!H149+'WK10'!H149+'WK11'!H149+'WK12'!H149+'WK13'!H149+'WK14'!H149+'WK15'!H149</f>
        <v>52</v>
      </c>
      <c r="P34" s="72">
        <f>'SLT 1'!I149+'SLT 2'!I149+'SLT 3'!I149+'SLT 4'!I149+'SLT 5'!I149+'WK1'!I149+'WK2'!I149+'WK3'!I149+'WK4'!I149+'WK5'!I149+'WK6'!I149+'WK7'!I149+'WK8'!I149+'WK9'!I149+'WK10'!I149+'WK11'!I149+'WK12'!I149+'WK13'!I149+'WK14'!I149+'WK15'!I149</f>
        <v>0</v>
      </c>
      <c r="Q34" s="72">
        <f>'SLT 1'!J149+'SLT 2'!J149+'SLT 3'!J149+'SLT 4'!J149+'SLT 5'!J149+'WK1'!J149+'WK2'!J149+'WK3'!J149+'WK4'!J149+'WK5'!J149+'WK6'!J149+'WK7'!J149+'WK8'!J149+'WK9'!J149+'WK10'!J149+'WK11'!J149+'WK12'!J149+'WK13'!J149+'WK14'!J149+'WK15'!J149</f>
        <v>2</v>
      </c>
      <c r="R34" s="71">
        <f t="shared" si="4"/>
        <v>1.8</v>
      </c>
      <c r="S34" s="117">
        <f>'Hi Fin'!C149</f>
        <v>160</v>
      </c>
      <c r="T34" s="115">
        <f>'1 DAve'!H149</f>
        <v>26.37</v>
      </c>
      <c r="U34" s="116">
        <f>'1 DAve'!I149</f>
        <v>25.07</v>
      </c>
      <c r="V34" s="115">
        <f>'1 DAve'!J149</f>
        <v>23.86</v>
      </c>
      <c r="W34" s="83">
        <f>'1 DAve'!K149</f>
        <v>0</v>
      </c>
      <c r="X34" s="115">
        <f>'1 DAve'!L149</f>
        <v>21.12</v>
      </c>
      <c r="Y34" s="115">
        <f>'1 DAve'!M149</f>
        <v>23.05</v>
      </c>
      <c r="Z34" s="83">
        <f>'1 DAve'!N149</f>
        <v>0</v>
      </c>
      <c r="AA34" s="116">
        <f>'1 DAve'!O149</f>
        <v>27.38</v>
      </c>
      <c r="AB34" s="83">
        <f>'1 DAve'!P149</f>
        <v>0</v>
      </c>
      <c r="AC34" s="83">
        <f>'1 DAve'!Q149</f>
        <v>0</v>
      </c>
      <c r="AD34" s="83">
        <f>'1 DAve'!R149</f>
        <v>0</v>
      </c>
      <c r="AE34" s="83">
        <f>'1 DAve'!S149</f>
        <v>0</v>
      </c>
      <c r="AF34" s="83">
        <f>'1 DAve'!T149</f>
        <v>0</v>
      </c>
      <c r="AG34" s="83">
        <f>'1 DAve'!U149</f>
        <v>0</v>
      </c>
      <c r="AH34" s="83">
        <f>'1 DAve'!V149</f>
        <v>0</v>
      </c>
      <c r="AI34" s="83">
        <f>'1 DAve'!W149</f>
        <v>0</v>
      </c>
      <c r="AJ34" s="83">
        <f>'1 DAve'!X149</f>
        <v>0</v>
      </c>
      <c r="AK34" s="83">
        <f>'1 DAve'!Y149</f>
        <v>0</v>
      </c>
      <c r="AL34" s="83">
        <f>'1 DAve'!Z149</f>
        <v>0</v>
      </c>
      <c r="AM34" s="83">
        <f>'1 DAve'!AA149</f>
        <v>0</v>
      </c>
    </row>
    <row r="35" spans="1:39" ht="17.75" customHeight="1">
      <c r="A35" s="26">
        <f t="shared" si="5"/>
        <v>34</v>
      </c>
      <c r="B35" s="26"/>
      <c r="C35" s="70" t="str">
        <f>'1 DAve'!B82</f>
        <v>Ben Quenby</v>
      </c>
      <c r="D35" s="70" t="str">
        <f>'1 DAve'!C82</f>
        <v>Whitwick</v>
      </c>
      <c r="E35" s="71">
        <f>'1 DAve'!G82</f>
        <v>24.405999999999999</v>
      </c>
      <c r="F35" s="71">
        <f>'1 DAve'!E82</f>
        <v>28.405999999999999</v>
      </c>
      <c r="G35" s="72">
        <f t="shared" si="0"/>
        <v>5</v>
      </c>
      <c r="H35" s="69">
        <f>'SLT 1'!D82+'SLT 2'!D82+'SLT 3'!D82+'SLT 4'!D82+'SLT 5'!D82+'WK1'!D82+'WK2'!D82+'WK3'!D82+'WK4'!D82+'WK5'!D82+'WK6'!D82+'WK7'!D82+'WK8'!D82+'WK9'!D82+'WK10'!D82+'WK11'!D82+'WK12'!D82+'WK13'!D82+'WK14'!D82+'WK15'!D82</f>
        <v>4</v>
      </c>
      <c r="I35" s="89">
        <f>'SLT 1'!E82+'SLT 2'!E82+'SLT 3'!E82+'SLT 4'!E82+'SLT 5'!E82+'WK1'!E82+'WK2'!E82+'WK3'!E82+'WK4'!E82+'WK5'!E82+'WK6'!E82+'WK7'!E82+'WK8'!E82+'WK9'!E82+'WK10'!E82+'WK11'!E82+'WK12'!E82+'WK13'!E82+'WK14'!E82+'WK15'!E82</f>
        <v>1</v>
      </c>
      <c r="J35" s="81">
        <f t="shared" si="1"/>
        <v>80</v>
      </c>
      <c r="K35" s="73">
        <f>'SLT 1'!F82+'SLT 2'!F82+'SLT 3'!F82+'SLT 4'!F82+'SLT 5'!F82+'WK1'!F82+'WK2'!F82+'WK3'!F82+'WK4'!F82+'WK5'!F82+'WK6'!F82+'WK7'!F82+'WK8'!F82+'WK9'!F82+'WK10'!F82+'WK11'!F82+'WK12'!F82+'WK13'!F82+'WK14'!F82+'WK15'!F82</f>
        <v>18</v>
      </c>
      <c r="L35" s="73">
        <f>'SLT 1'!G82+'SLT 2'!G82+'SLT 3'!G82+'SLT 4'!G82+'SLT 5'!G82+'WK1'!G82+'WK2'!G82+'WK3'!G82+'WK4'!G82+'WK5'!G82+'WK6'!G82+'WK7'!G82+'WK8'!G82+'WK9'!G82+'WK10'!G82+'WK11'!G82+'WK12'!G82+'WK13'!G82+'WK14'!G82+'WK15'!G82</f>
        <v>10</v>
      </c>
      <c r="M35" s="72">
        <f t="shared" si="2"/>
        <v>28</v>
      </c>
      <c r="N35" s="82">
        <f t="shared" si="3"/>
        <v>64.285714285714292</v>
      </c>
      <c r="O35" s="72">
        <f>'SLT 1'!H82+'SLT 2'!H82+'SLT 3'!H82+'SLT 4'!H82+'SLT 5'!H82+'WK1'!H82+'WK2'!H82+'WK3'!H82+'WK4'!H82+'WK5'!H82+'WK6'!H82+'WK7'!H82+'WK8'!H82+'WK9'!H82+'WK10'!H82+'WK11'!H82+'WK12'!H82+'WK13'!H82+'WK14'!H82+'WK15'!H82</f>
        <v>49</v>
      </c>
      <c r="P35" s="72">
        <f>'SLT 1'!I82+'SLT 2'!I82+'SLT 3'!I82+'SLT 4'!I82+'SLT 5'!I82+'WK1'!I82+'WK2'!I82+'WK3'!I82+'WK4'!I82+'WK5'!I82+'WK6'!I82+'WK7'!I82+'WK8'!I82+'WK9'!I82+'WK10'!I82+'WK11'!I82+'WK12'!I82+'WK13'!I82+'WK14'!I82+'WK15'!I82</f>
        <v>0</v>
      </c>
      <c r="Q35" s="72">
        <f>'SLT 1'!J82+'SLT 2'!J82+'SLT 3'!J82+'SLT 4'!J82+'SLT 5'!J82+'WK1'!J82+'WK2'!J82+'WK3'!J82+'WK4'!J82+'WK5'!J82+'WK6'!J82+'WK7'!J82+'WK8'!J82+'WK9'!J82+'WK10'!J82+'WK11'!J82+'WK12'!J82+'WK13'!J82+'WK14'!J82+'WK15'!J82</f>
        <v>2</v>
      </c>
      <c r="R35" s="71">
        <f t="shared" si="4"/>
        <v>1.8214285714285714</v>
      </c>
      <c r="S35" s="87">
        <f>'Hi Fin'!C82</f>
        <v>60</v>
      </c>
      <c r="T35" s="115">
        <f>'1 DAve'!H82</f>
        <v>27.94</v>
      </c>
      <c r="U35" s="83">
        <f>'1 DAve'!I82</f>
        <v>0</v>
      </c>
      <c r="V35" s="115">
        <f>'1 DAve'!J82</f>
        <v>24.44</v>
      </c>
      <c r="W35" s="83">
        <f>'1 DAve'!K82</f>
        <v>0</v>
      </c>
      <c r="X35" s="116">
        <f>'1 DAve'!L82</f>
        <v>24.62</v>
      </c>
      <c r="Y35" s="83">
        <f>'1 DAve'!M82</f>
        <v>0</v>
      </c>
      <c r="Z35" s="115">
        <f>'1 DAve'!N82</f>
        <v>21.08</v>
      </c>
      <c r="AA35" s="115">
        <f>'1 DAve'!O82</f>
        <v>23.95</v>
      </c>
      <c r="AB35" s="83">
        <f>'1 DAve'!P82</f>
        <v>0</v>
      </c>
      <c r="AC35" s="83">
        <f>'1 DAve'!Q82</f>
        <v>0</v>
      </c>
      <c r="AD35" s="83">
        <f>'1 DAve'!R82</f>
        <v>0</v>
      </c>
      <c r="AE35" s="83">
        <f>'1 DAve'!S82</f>
        <v>0</v>
      </c>
      <c r="AF35" s="83">
        <f>'1 DAve'!T82</f>
        <v>0</v>
      </c>
      <c r="AG35" s="83">
        <f>'1 DAve'!U82</f>
        <v>0</v>
      </c>
      <c r="AH35" s="83">
        <f>'1 DAve'!V82</f>
        <v>0</v>
      </c>
      <c r="AI35" s="83">
        <f>'1 DAve'!W82</f>
        <v>0</v>
      </c>
      <c r="AJ35" s="83">
        <f>'1 DAve'!X82</f>
        <v>0</v>
      </c>
      <c r="AK35" s="83">
        <f>'1 DAve'!Y82</f>
        <v>0</v>
      </c>
      <c r="AL35" s="83">
        <f>'1 DAve'!Z82</f>
        <v>0</v>
      </c>
      <c r="AM35" s="83">
        <f>'1 DAve'!AA82</f>
        <v>0</v>
      </c>
    </row>
    <row r="36" spans="1:39" ht="17.75" customHeight="1">
      <c r="A36" s="26">
        <f t="shared" si="5"/>
        <v>35</v>
      </c>
      <c r="B36" s="26"/>
      <c r="C36" s="70" t="str">
        <f>'1 DAve'!B151</f>
        <v>Paul Hughes</v>
      </c>
      <c r="D36" s="70" t="str">
        <f>'1 DAve'!C151</f>
        <v>Wykin</v>
      </c>
      <c r="E36" s="71">
        <f>'1 DAve'!G151</f>
        <v>25.4</v>
      </c>
      <c r="F36" s="71">
        <f>'1 DAve'!E151</f>
        <v>28.4</v>
      </c>
      <c r="G36" s="72">
        <f t="shared" si="0"/>
        <v>4</v>
      </c>
      <c r="H36" s="69">
        <f>'SLT 1'!D151+'SLT 2'!D151+'SLT 3'!D151+'SLT 4'!D151+'SLT 5'!D151+'WK1'!D151+'WK2'!D151+'WK3'!D151+'WK4'!D151+'WK5'!D151+'WK6'!D151+'WK7'!D151+'WK8'!D151+'WK9'!D151+'WK10'!D151+'WK11'!D151+'WK12'!D151+'WK13'!D151+'WK14'!D151+'WK15'!D151</f>
        <v>3</v>
      </c>
      <c r="I36" s="89">
        <f>'SLT 1'!E151+'SLT 2'!E151+'SLT 3'!E151+'SLT 4'!E151+'SLT 5'!E151+'WK1'!E151+'WK2'!E151+'WK3'!E151+'WK4'!E151+'WK5'!E151+'WK6'!E151+'WK7'!E151+'WK8'!E151+'WK9'!E151+'WK10'!E151+'WK11'!E151+'WK12'!E151+'WK13'!E151+'WK14'!E151+'WK15'!E151</f>
        <v>1</v>
      </c>
      <c r="J36" s="81">
        <f t="shared" si="1"/>
        <v>75</v>
      </c>
      <c r="K36" s="73">
        <f>'SLT 1'!F151+'SLT 2'!F151+'SLT 3'!F151+'SLT 4'!F151+'SLT 5'!F151+'WK1'!F151+'WK2'!F151+'WK3'!F151+'WK4'!F151+'WK5'!F151+'WK6'!F151+'WK7'!F151+'WK8'!F151+'WK9'!F151+'WK10'!F151+'WK11'!F151+'WK12'!F151+'WK13'!F151+'WK14'!F151+'WK15'!F151</f>
        <v>12</v>
      </c>
      <c r="L36" s="73">
        <f>'SLT 1'!G151+'SLT 2'!G151+'SLT 3'!G151+'SLT 4'!G151+'SLT 5'!G151+'WK1'!G151+'WK2'!G151+'WK3'!G151+'WK4'!G151+'WK5'!G151+'WK6'!G151+'WK7'!G151+'WK8'!G151+'WK9'!G151+'WK10'!G151+'WK11'!G151+'WK12'!G151+'WK13'!G151+'WK14'!G151+'WK15'!G151</f>
        <v>9</v>
      </c>
      <c r="M36" s="72">
        <f t="shared" si="2"/>
        <v>21</v>
      </c>
      <c r="N36" s="82">
        <f t="shared" si="3"/>
        <v>57.142857142857139</v>
      </c>
      <c r="O36" s="72">
        <f>'SLT 1'!H151+'SLT 2'!H151+'SLT 3'!H151+'SLT 4'!H151+'SLT 5'!H151+'WK1'!H151+'WK2'!H151+'WK3'!H151+'WK4'!H151+'WK5'!H151+'WK6'!H151+'WK7'!H151+'WK8'!H151+'WK9'!H151+'WK10'!H151+'WK11'!H151+'WK12'!H151+'WK13'!H151+'WK14'!H151+'WK15'!H151</f>
        <v>38</v>
      </c>
      <c r="P36" s="72">
        <f>'SLT 1'!I151+'SLT 2'!I151+'SLT 3'!I151+'SLT 4'!I151+'SLT 5'!I151+'WK1'!I151+'WK2'!I151+'WK3'!I151+'WK4'!I151+'WK5'!I151+'WK6'!I151+'WK7'!I151+'WK8'!I151+'WK9'!I151+'WK10'!I151+'WK11'!I151+'WK12'!I151+'WK13'!I151+'WK14'!I151+'WK15'!I151</f>
        <v>0</v>
      </c>
      <c r="Q36" s="72">
        <f>'SLT 1'!J151+'SLT 2'!J151+'SLT 3'!J151+'SLT 4'!J151+'SLT 5'!J151+'WK1'!J151+'WK2'!J151+'WK3'!J151+'WK4'!J151+'WK5'!J151+'WK6'!J151+'WK7'!J151+'WK8'!J151+'WK9'!J151+'WK10'!J151+'WK11'!J151+'WK12'!J151+'WK13'!J151+'WK14'!J151+'WK15'!J151</f>
        <v>3</v>
      </c>
      <c r="R36" s="71">
        <f t="shared" si="4"/>
        <v>1.9523809523809523</v>
      </c>
      <c r="S36" s="117">
        <f>'Hi Fin'!C151</f>
        <v>120</v>
      </c>
      <c r="T36" s="115">
        <f>'1 DAve'!H151</f>
        <v>23.99</v>
      </c>
      <c r="U36" s="116">
        <f>'1 DAve'!I151</f>
        <v>24.22</v>
      </c>
      <c r="V36" s="83">
        <f>'1 DAve'!J151</f>
        <v>0</v>
      </c>
      <c r="W36" s="83">
        <f>'1 DAve'!K151</f>
        <v>0</v>
      </c>
      <c r="X36" s="115">
        <f>'1 DAve'!L151</f>
        <v>28.63</v>
      </c>
      <c r="Y36" s="83">
        <f>'1 DAve'!M151</f>
        <v>0</v>
      </c>
      <c r="Z36" s="83">
        <f>'1 DAve'!N151</f>
        <v>0</v>
      </c>
      <c r="AA36" s="115">
        <f>'1 DAve'!O151</f>
        <v>24.76</v>
      </c>
      <c r="AB36" s="83">
        <f>'1 DAve'!P151</f>
        <v>0</v>
      </c>
      <c r="AC36" s="83">
        <f>'1 DAve'!Q151</f>
        <v>0</v>
      </c>
      <c r="AD36" s="83">
        <f>'1 DAve'!R151</f>
        <v>0</v>
      </c>
      <c r="AE36" s="83">
        <f>'1 DAve'!S151</f>
        <v>0</v>
      </c>
      <c r="AF36" s="83">
        <f>'1 DAve'!T151</f>
        <v>0</v>
      </c>
      <c r="AG36" s="83">
        <f>'1 DAve'!U151</f>
        <v>0</v>
      </c>
      <c r="AH36" s="83">
        <f>'1 DAve'!V151</f>
        <v>0</v>
      </c>
      <c r="AI36" s="83">
        <f>'1 DAve'!W151</f>
        <v>0</v>
      </c>
      <c r="AJ36" s="83">
        <f>'1 DAve'!X151</f>
        <v>0</v>
      </c>
      <c r="AK36" s="83">
        <f>'1 DAve'!Y151</f>
        <v>0</v>
      </c>
      <c r="AL36" s="83">
        <f>'1 DAve'!Z151</f>
        <v>0</v>
      </c>
      <c r="AM36" s="83">
        <f>'1 DAve'!AA151</f>
        <v>0</v>
      </c>
    </row>
    <row r="37" spans="1:39" ht="17.75" customHeight="1">
      <c r="A37" s="26">
        <f t="shared" si="5"/>
        <v>36</v>
      </c>
      <c r="B37" s="26"/>
      <c r="C37" s="70" t="str">
        <f>'1 DAve'!B142</f>
        <v>Matt Dickinson</v>
      </c>
      <c r="D37" s="70" t="str">
        <f>'1 DAve'!C142</f>
        <v>Whitwick</v>
      </c>
      <c r="E37" s="71">
        <f>'1 DAve'!G142</f>
        <v>25.1325</v>
      </c>
      <c r="F37" s="71">
        <f>'1 DAve'!E142</f>
        <v>28.1325</v>
      </c>
      <c r="G37" s="72">
        <f t="shared" si="0"/>
        <v>4</v>
      </c>
      <c r="H37" s="69">
        <f>'SLT 1'!D142+'SLT 2'!D142+'SLT 3'!D142+'SLT 4'!D142+'SLT 5'!D142+'WK1'!D142+'WK2'!D142+'WK3'!D142+'WK4'!D142+'WK5'!D142+'WK6'!D142+'WK7'!D142+'WK8'!D142+'WK9'!D142+'WK10'!D142+'WK11'!D142+'WK12'!D142+'WK13'!D142+'WK14'!D142+'WK15'!D142</f>
        <v>3</v>
      </c>
      <c r="I37" s="89">
        <f>'SLT 1'!E142+'SLT 2'!E142+'SLT 3'!E142+'SLT 4'!E142+'SLT 5'!E142+'WK1'!E142+'WK2'!E142+'WK3'!E142+'WK4'!E142+'WK5'!E142+'WK6'!E142+'WK7'!E142+'WK8'!E142+'WK9'!E142+'WK10'!E142+'WK11'!E142+'WK12'!E142+'WK13'!E142+'WK14'!E142+'WK15'!E142</f>
        <v>1</v>
      </c>
      <c r="J37" s="81">
        <f t="shared" si="1"/>
        <v>75</v>
      </c>
      <c r="K37" s="73">
        <f>'SLT 1'!F142+'SLT 2'!F142+'SLT 3'!F142+'SLT 4'!F142+'SLT 5'!F142+'WK1'!F142+'WK2'!F142+'WK3'!F142+'WK4'!F142+'WK5'!F142+'WK6'!F142+'WK7'!F142+'WK8'!F142+'WK9'!F142+'WK10'!F142+'WK11'!F142+'WK12'!F142+'WK13'!F142+'WK14'!F142+'WK15'!F142</f>
        <v>12</v>
      </c>
      <c r="L37" s="73">
        <f>'SLT 1'!G142+'SLT 2'!G142+'SLT 3'!G142+'SLT 4'!G142+'SLT 5'!G142+'WK1'!G142+'WK2'!G142+'WK3'!G142+'WK4'!G142+'WK5'!G142+'WK6'!G142+'WK7'!G142+'WK8'!G142+'WK9'!G142+'WK10'!G142+'WK11'!G142+'WK12'!G142+'WK13'!G142+'WK14'!G142+'WK15'!G142</f>
        <v>8</v>
      </c>
      <c r="M37" s="72">
        <f t="shared" si="2"/>
        <v>20</v>
      </c>
      <c r="N37" s="82">
        <f t="shared" si="3"/>
        <v>60</v>
      </c>
      <c r="O37" s="72">
        <f>'SLT 1'!H142+'SLT 2'!H142+'SLT 3'!H142+'SLT 4'!H142+'SLT 5'!H142+'WK1'!H142+'WK2'!H142+'WK3'!H142+'WK4'!H142+'WK5'!H142+'WK6'!H142+'WK7'!H142+'WK8'!H142+'WK9'!H142+'WK10'!H142+'WK11'!H142+'WK12'!H142+'WK13'!H142+'WK14'!H142+'WK15'!H142</f>
        <v>25</v>
      </c>
      <c r="P37" s="72">
        <f>'SLT 1'!I142+'SLT 2'!I142+'SLT 3'!I142+'SLT 4'!I142+'SLT 5'!I142+'WK1'!I142+'WK2'!I142+'WK3'!I142+'WK4'!I142+'WK5'!I142+'WK6'!I142+'WK7'!I142+'WK8'!I142+'WK9'!I142+'WK10'!I142+'WK11'!I142+'WK12'!I142+'WK13'!I142+'WK14'!I142+'WK15'!I142</f>
        <v>0</v>
      </c>
      <c r="Q37" s="72">
        <f>'SLT 1'!J142+'SLT 2'!J142+'SLT 3'!J142+'SLT 4'!J142+'SLT 5'!J142+'WK1'!J142+'WK2'!J142+'WK3'!J142+'WK4'!J142+'WK5'!J142+'WK6'!J142+'WK7'!J142+'WK8'!J142+'WK9'!J142+'WK10'!J142+'WK11'!J142+'WK12'!J142+'WK13'!J142+'WK14'!J142+'WK15'!J142</f>
        <v>2</v>
      </c>
      <c r="R37" s="71">
        <f t="shared" si="4"/>
        <v>1.35</v>
      </c>
      <c r="S37" s="117">
        <f>'Hi Fin'!C142</f>
        <v>130</v>
      </c>
      <c r="T37" s="83">
        <f>'1 DAve'!H142</f>
        <v>0</v>
      </c>
      <c r="U37" s="115">
        <f>'1 DAve'!I142</f>
        <v>28.25</v>
      </c>
      <c r="V37" s="83">
        <f>'1 DAve'!J142</f>
        <v>0</v>
      </c>
      <c r="W37" s="83">
        <f>'1 DAve'!K142</f>
        <v>0</v>
      </c>
      <c r="X37" s="116">
        <f>'1 DAve'!L142</f>
        <v>24.15</v>
      </c>
      <c r="Y37" s="115">
        <f>'1 DAve'!M142</f>
        <v>22.76</v>
      </c>
      <c r="Z37" s="115">
        <f>'1 DAve'!N142</f>
        <v>25.37</v>
      </c>
      <c r="AA37" s="83">
        <f>'1 DAve'!O142</f>
        <v>0</v>
      </c>
      <c r="AB37" s="83">
        <f>'1 DAve'!P142</f>
        <v>0</v>
      </c>
      <c r="AC37" s="83">
        <f>'1 DAve'!Q142</f>
        <v>0</v>
      </c>
      <c r="AD37" s="83">
        <f>'1 DAve'!R142</f>
        <v>0</v>
      </c>
      <c r="AE37" s="83">
        <f>'1 DAve'!S142</f>
        <v>0</v>
      </c>
      <c r="AF37" s="83">
        <f>'1 DAve'!T142</f>
        <v>0</v>
      </c>
      <c r="AG37" s="83">
        <f>'1 DAve'!U142</f>
        <v>0</v>
      </c>
      <c r="AH37" s="83">
        <f>'1 DAve'!V142</f>
        <v>0</v>
      </c>
      <c r="AI37" s="83">
        <f>'1 DAve'!W142</f>
        <v>0</v>
      </c>
      <c r="AJ37" s="83">
        <f>'1 DAve'!X142</f>
        <v>0</v>
      </c>
      <c r="AK37" s="83">
        <f>'1 DAve'!Y142</f>
        <v>0</v>
      </c>
      <c r="AL37" s="83">
        <f>'1 DAve'!Z142</f>
        <v>0</v>
      </c>
      <c r="AM37" s="83">
        <f>'1 DAve'!AA142</f>
        <v>0</v>
      </c>
    </row>
    <row r="38" spans="1:39" ht="17.75" customHeight="1">
      <c r="A38" s="26">
        <f t="shared" si="5"/>
        <v>37</v>
      </c>
      <c r="B38" s="26"/>
      <c r="C38" s="70" t="str">
        <f>'1 DAve'!B131</f>
        <v>Elliott Neary</v>
      </c>
      <c r="D38" s="70" t="str">
        <f>'1 DAve'!C131</f>
        <v>Whitwick</v>
      </c>
      <c r="E38" s="71">
        <f>'1 DAve'!G131</f>
        <v>24.122</v>
      </c>
      <c r="F38" s="71">
        <f>'1 DAve'!E131</f>
        <v>28.122</v>
      </c>
      <c r="G38" s="72">
        <f t="shared" si="0"/>
        <v>5</v>
      </c>
      <c r="H38" s="69">
        <f>'SLT 1'!D131+'SLT 2'!D131+'SLT 3'!D131+'SLT 4'!D131+'SLT 5'!D131+'WK1'!D131+'WK2'!D131+'WK3'!D131+'WK4'!D131+'WK5'!D131+'WK6'!D131+'WK7'!D131+'WK8'!D131+'WK9'!D131+'WK10'!D131+'WK11'!D131+'WK12'!D131+'WK13'!D131+'WK14'!D131+'WK15'!D131</f>
        <v>4</v>
      </c>
      <c r="I38" s="89">
        <f>'SLT 1'!E131+'SLT 2'!E131+'SLT 3'!E131+'SLT 4'!E131+'SLT 5'!E131+'WK1'!E131+'WK2'!E131+'WK3'!E131+'WK4'!E131+'WK5'!E131+'WK6'!E131+'WK7'!E131+'WK8'!E131+'WK9'!E131+'WK10'!E131+'WK11'!E131+'WK12'!E131+'WK13'!E131+'WK14'!E131+'WK15'!E131</f>
        <v>1</v>
      </c>
      <c r="J38" s="81">
        <f t="shared" si="1"/>
        <v>80</v>
      </c>
      <c r="K38" s="73">
        <f>'SLT 1'!F131+'SLT 2'!F131+'SLT 3'!F131+'SLT 4'!F131+'SLT 5'!F131+'WK1'!F131+'WK2'!F131+'WK3'!F131+'WK4'!F131+'WK5'!F131+'WK6'!F131+'WK7'!F131+'WK8'!F131+'WK9'!F131+'WK10'!F131+'WK11'!F131+'WK12'!F131+'WK13'!F131+'WK14'!F131+'WK15'!F131</f>
        <v>19</v>
      </c>
      <c r="L38" s="73">
        <f>'SLT 1'!G131+'SLT 2'!G131+'SLT 3'!G131+'SLT 4'!G131+'SLT 5'!G131+'WK1'!G131+'WK2'!G131+'WK3'!G131+'WK4'!G131+'WK5'!G131+'WK6'!G131+'WK7'!G131+'WK8'!G131+'WK9'!G131+'WK10'!G131+'WK11'!G131+'WK12'!G131+'WK13'!G131+'WK14'!G131+'WK15'!G131</f>
        <v>7</v>
      </c>
      <c r="M38" s="72">
        <f t="shared" si="2"/>
        <v>26</v>
      </c>
      <c r="N38" s="82">
        <f t="shared" si="3"/>
        <v>73.07692307692308</v>
      </c>
      <c r="O38" s="72">
        <f>'SLT 1'!H131+'SLT 2'!H131+'SLT 3'!H131+'SLT 4'!H131+'SLT 5'!H131+'WK1'!H131+'WK2'!H131+'WK3'!H131+'WK4'!H131+'WK5'!H131+'WK6'!H131+'WK7'!H131+'WK8'!H131+'WK9'!H131+'WK10'!H131+'WK11'!H131+'WK12'!H131+'WK13'!H131+'WK14'!H131+'WK15'!H131</f>
        <v>48</v>
      </c>
      <c r="P38" s="72">
        <f>'SLT 1'!I131+'SLT 2'!I131+'SLT 3'!I131+'SLT 4'!I131+'SLT 5'!I131+'WK1'!I131+'WK2'!I131+'WK3'!I131+'WK4'!I131+'WK5'!I131+'WK6'!I131+'WK7'!I131+'WK8'!I131+'WK9'!I131+'WK10'!I131+'WK11'!I131+'WK12'!I131+'WK13'!I131+'WK14'!I131+'WK15'!I131</f>
        <v>0</v>
      </c>
      <c r="Q38" s="72">
        <f>'SLT 1'!J131+'SLT 2'!J131+'SLT 3'!J131+'SLT 4'!J131+'SLT 5'!J131+'WK1'!J131+'WK2'!J131+'WK3'!J131+'WK4'!J131+'WK5'!J131+'WK6'!J131+'WK7'!J131+'WK8'!J131+'WK9'!J131+'WK10'!J131+'WK11'!J131+'WK12'!J131+'WK13'!J131+'WK14'!J131+'WK15'!J131</f>
        <v>1</v>
      </c>
      <c r="R38" s="71">
        <f t="shared" si="4"/>
        <v>1.8846153846153846</v>
      </c>
      <c r="S38" s="87">
        <f>'Hi Fin'!C131</f>
        <v>84</v>
      </c>
      <c r="T38" s="83">
        <f>'1 DAve'!H131</f>
        <v>0</v>
      </c>
      <c r="U38" s="115">
        <f>'1 DAve'!I131</f>
        <v>24.64</v>
      </c>
      <c r="V38" s="83">
        <f>'1 DAve'!J131</f>
        <v>0</v>
      </c>
      <c r="W38" s="83">
        <f>'1 DAve'!K131</f>
        <v>0</v>
      </c>
      <c r="X38" s="116">
        <f>'1 DAve'!L131</f>
        <v>26.95</v>
      </c>
      <c r="Y38" s="115">
        <f>'1 DAve'!M131</f>
        <v>25.05</v>
      </c>
      <c r="Z38" s="115">
        <f>'1 DAve'!N131</f>
        <v>22.39</v>
      </c>
      <c r="AA38" s="115">
        <f>'1 DAve'!O131</f>
        <v>21.58</v>
      </c>
      <c r="AB38" s="83">
        <f>'1 DAve'!P131</f>
        <v>0</v>
      </c>
      <c r="AC38" s="83">
        <f>'1 DAve'!Q131</f>
        <v>0</v>
      </c>
      <c r="AD38" s="83">
        <f>'1 DAve'!R131</f>
        <v>0</v>
      </c>
      <c r="AE38" s="83">
        <f>'1 DAve'!S131</f>
        <v>0</v>
      </c>
      <c r="AF38" s="83">
        <f>'1 DAve'!T131</f>
        <v>0</v>
      </c>
      <c r="AG38" s="83">
        <f>'1 DAve'!U131</f>
        <v>0</v>
      </c>
      <c r="AH38" s="83">
        <f>'1 DAve'!V131</f>
        <v>0</v>
      </c>
      <c r="AI38" s="83">
        <f>'1 DAve'!W131</f>
        <v>0</v>
      </c>
      <c r="AJ38" s="83">
        <f>'1 DAve'!X131</f>
        <v>0</v>
      </c>
      <c r="AK38" s="83">
        <f>'1 DAve'!Y131</f>
        <v>0</v>
      </c>
      <c r="AL38" s="83">
        <f>'1 DAve'!Z131</f>
        <v>0</v>
      </c>
      <c r="AM38" s="83">
        <f>'1 DAve'!AA131</f>
        <v>0</v>
      </c>
    </row>
    <row r="39" spans="1:39" ht="17.75" customHeight="1">
      <c r="A39" s="26">
        <f t="shared" si="5"/>
        <v>38</v>
      </c>
      <c r="B39" s="26"/>
      <c r="C39" s="70" t="str">
        <f>'1 DAve'!B132</f>
        <v>Adam Beck</v>
      </c>
      <c r="D39" s="70" t="str">
        <f>'1 DAve'!C132</f>
        <v>Whitwick</v>
      </c>
      <c r="E39" s="71">
        <f>'1 DAve'!G132</f>
        <v>25.945</v>
      </c>
      <c r="F39" s="71">
        <f>'1 DAve'!E132</f>
        <v>27.945</v>
      </c>
      <c r="G39" s="72">
        <f t="shared" si="0"/>
        <v>2</v>
      </c>
      <c r="H39" s="69">
        <f>'SLT 1'!D132+'SLT 2'!D132+'SLT 3'!D132+'SLT 4'!D132+'SLT 5'!D132+'WK1'!D132+'WK2'!D132+'WK3'!D132+'WK4'!D132+'WK5'!D132+'WK6'!D132+'WK7'!D132+'WK8'!D132+'WK9'!D132+'WK10'!D132+'WK11'!D132+'WK12'!D132+'WK13'!D132+'WK14'!D132+'WK15'!D132</f>
        <v>2</v>
      </c>
      <c r="I39" s="89">
        <f>'SLT 1'!E132+'SLT 2'!E132+'SLT 3'!E132+'SLT 4'!E132+'SLT 5'!E132+'WK1'!E132+'WK2'!E132+'WK3'!E132+'WK4'!E132+'WK5'!E132+'WK6'!E132+'WK7'!E132+'WK8'!E132+'WK9'!E132+'WK10'!E132+'WK11'!E132+'WK12'!E132+'WK13'!E132+'WK14'!E132+'WK15'!E132</f>
        <v>0</v>
      </c>
      <c r="J39" s="81">
        <f t="shared" si="1"/>
        <v>100</v>
      </c>
      <c r="K39" s="73">
        <f>'SLT 1'!F132+'SLT 2'!F132+'SLT 3'!F132+'SLT 4'!F132+'SLT 5'!F132+'WK1'!F132+'WK2'!F132+'WK3'!F132+'WK4'!F132+'WK5'!F132+'WK6'!F132+'WK7'!F132+'WK8'!F132+'WK9'!F132+'WK10'!F132+'WK11'!F132+'WK12'!F132+'WK13'!F132+'WK14'!F132+'WK15'!F132</f>
        <v>8</v>
      </c>
      <c r="L39" s="73">
        <f>'SLT 1'!G132+'SLT 2'!G132+'SLT 3'!G132+'SLT 4'!G132+'SLT 5'!G132+'WK1'!G132+'WK2'!G132+'WK3'!G132+'WK4'!G132+'WK5'!G132+'WK6'!G132+'WK7'!G132+'WK8'!G132+'WK9'!G132+'WK10'!G132+'WK11'!G132+'WK12'!G132+'WK13'!G132+'WK14'!G132+'WK15'!G132</f>
        <v>0</v>
      </c>
      <c r="M39" s="72">
        <f t="shared" si="2"/>
        <v>8</v>
      </c>
      <c r="N39" s="82">
        <f t="shared" si="3"/>
        <v>100</v>
      </c>
      <c r="O39" s="72">
        <f>'SLT 1'!H132+'SLT 2'!H132+'SLT 3'!H132+'SLT 4'!H132+'SLT 5'!H132+'WK1'!H132+'WK2'!H132+'WK3'!H132+'WK4'!H132+'WK5'!H132+'WK6'!H132+'WK7'!H132+'WK8'!H132+'WK9'!H132+'WK10'!H132+'WK11'!H132+'WK12'!H132+'WK13'!H132+'WK14'!H132+'WK15'!H132</f>
        <v>15</v>
      </c>
      <c r="P39" s="72">
        <f>'SLT 1'!I132+'SLT 2'!I132+'SLT 3'!I132+'SLT 4'!I132+'SLT 5'!I132+'WK1'!I132+'WK2'!I132+'WK3'!I132+'WK4'!I132+'WK5'!I132+'WK6'!I132+'WK7'!I132+'WK8'!I132+'WK9'!I132+'WK10'!I132+'WK11'!I132+'WK12'!I132+'WK13'!I132+'WK14'!I132+'WK15'!I132</f>
        <v>0</v>
      </c>
      <c r="Q39" s="72">
        <f>'SLT 1'!J132+'SLT 2'!J132+'SLT 3'!J132+'SLT 4'!J132+'SLT 5'!J132+'WK1'!J132+'WK2'!J132+'WK3'!J132+'WK4'!J132+'WK5'!J132+'WK6'!J132+'WK7'!J132+'WK8'!J132+'WK9'!J132+'WK10'!J132+'WK11'!J132+'WK12'!J132+'WK13'!J132+'WK14'!J132+'WK15'!J132</f>
        <v>1</v>
      </c>
      <c r="R39" s="71">
        <f t="shared" si="4"/>
        <v>2</v>
      </c>
      <c r="S39" s="117">
        <f>'Hi Fin'!C132</f>
        <v>116</v>
      </c>
      <c r="T39" s="83">
        <f>'1 DAve'!H132</f>
        <v>0</v>
      </c>
      <c r="U39" s="115">
        <f>'1 DAve'!I132</f>
        <v>27.45</v>
      </c>
      <c r="V39" s="115">
        <f>'1 DAve'!J132</f>
        <v>24.44</v>
      </c>
      <c r="W39" s="83">
        <f>'1 DAve'!K132</f>
        <v>0</v>
      </c>
      <c r="X39" s="83">
        <f>'1 DAve'!L132</f>
        <v>0</v>
      </c>
      <c r="Y39" s="83">
        <f>'1 DAve'!M132</f>
        <v>0</v>
      </c>
      <c r="Z39" s="83">
        <f>'1 DAve'!N132</f>
        <v>0</v>
      </c>
      <c r="AA39" s="83">
        <f>'1 DAve'!O132</f>
        <v>0</v>
      </c>
      <c r="AB39" s="83">
        <f>'1 DAve'!P132</f>
        <v>0</v>
      </c>
      <c r="AC39" s="83">
        <f>'1 DAve'!Q132</f>
        <v>0</v>
      </c>
      <c r="AD39" s="83">
        <f>'1 DAve'!R132</f>
        <v>0</v>
      </c>
      <c r="AE39" s="83">
        <f>'1 DAve'!S132</f>
        <v>0</v>
      </c>
      <c r="AF39" s="83">
        <f>'1 DAve'!T132</f>
        <v>0</v>
      </c>
      <c r="AG39" s="83">
        <f>'1 DAve'!U132</f>
        <v>0</v>
      </c>
      <c r="AH39" s="83">
        <f>'1 DAve'!V132</f>
        <v>0</v>
      </c>
      <c r="AI39" s="83">
        <f>'1 DAve'!W132</f>
        <v>0</v>
      </c>
      <c r="AJ39" s="83">
        <f>'1 DAve'!X132</f>
        <v>0</v>
      </c>
      <c r="AK39" s="83">
        <f>'1 DAve'!Y132</f>
        <v>0</v>
      </c>
      <c r="AL39" s="83">
        <f>'1 DAve'!Z132</f>
        <v>0</v>
      </c>
      <c r="AM39" s="83">
        <f>'1 DAve'!AA132</f>
        <v>0</v>
      </c>
    </row>
    <row r="40" spans="1:39" ht="17.75" customHeight="1">
      <c r="A40" s="26">
        <f t="shared" si="5"/>
        <v>39</v>
      </c>
      <c r="B40" s="26"/>
      <c r="C40" s="70" t="str">
        <f>'1 DAve'!B123</f>
        <v>Lewis Underwood</v>
      </c>
      <c r="D40" s="70" t="str">
        <f>'1 DAve'!C123</f>
        <v>Hinckley Hawks</v>
      </c>
      <c r="E40" s="71">
        <f>'1 DAve'!G123</f>
        <v>23.82</v>
      </c>
      <c r="F40" s="71">
        <f>'1 DAve'!E123</f>
        <v>27.82</v>
      </c>
      <c r="G40" s="72">
        <f t="shared" si="0"/>
        <v>7</v>
      </c>
      <c r="H40" s="69">
        <f>'SLT 1'!D123+'SLT 2'!D123+'SLT 3'!D123+'SLT 4'!D123+'SLT 5'!D123+'WK1'!D123+'WK2'!D123+'WK3'!D123+'WK4'!D123+'WK5'!D123+'WK6'!D123+'WK7'!D123+'WK8'!D123+'WK9'!D123+'WK10'!D123+'WK11'!D123+'WK12'!D123+'WK13'!D123+'WK14'!D123+'WK15'!D123</f>
        <v>4</v>
      </c>
      <c r="I40" s="89">
        <f>'SLT 1'!E123+'SLT 2'!E123+'SLT 3'!E123+'SLT 4'!E123+'SLT 5'!E123+'WK1'!E123+'WK2'!E123+'WK3'!E123+'WK4'!E123+'WK5'!E123+'WK6'!E123+'WK7'!E123+'WK8'!E123+'WK9'!E123+'WK10'!E123+'WK11'!E123+'WK12'!E123+'WK13'!E123+'WK14'!E123+'WK15'!E123</f>
        <v>3</v>
      </c>
      <c r="J40" s="81">
        <f t="shared" si="1"/>
        <v>57.142857142857146</v>
      </c>
      <c r="K40" s="73">
        <f>'SLT 1'!F123+'SLT 2'!F123+'SLT 3'!F123+'SLT 4'!F123+'SLT 5'!F123+'WK1'!F123+'WK2'!F123+'WK3'!F123+'WK4'!F123+'WK5'!F123+'WK6'!F123+'WK7'!F123+'WK8'!F123+'WK9'!F123+'WK10'!F123+'WK11'!F123+'WK12'!F123+'WK13'!F123+'WK14'!F123+'WK15'!F123</f>
        <v>25</v>
      </c>
      <c r="L40" s="73">
        <f>'SLT 1'!G123+'SLT 2'!G123+'SLT 3'!G123+'SLT 4'!G123+'SLT 5'!G123+'WK1'!G123+'WK2'!G123+'WK3'!G123+'WK4'!G123+'WK5'!G123+'WK6'!G123+'WK7'!G123+'WK8'!G123+'WK9'!G123+'WK10'!G123+'WK11'!G123+'WK12'!G123+'WK13'!G123+'WK14'!G123+'WK15'!G123</f>
        <v>21</v>
      </c>
      <c r="M40" s="72">
        <f t="shared" si="2"/>
        <v>46</v>
      </c>
      <c r="N40" s="82">
        <f t="shared" si="3"/>
        <v>54.347826086956516</v>
      </c>
      <c r="O40" s="72">
        <f>'SLT 1'!H123+'SLT 2'!H123+'SLT 3'!H123+'SLT 4'!H123+'SLT 5'!H123+'WK1'!H123+'WK2'!H123+'WK3'!H123+'WK4'!H123+'WK5'!H123+'WK6'!H123+'WK7'!H123+'WK8'!H123+'WK9'!H123+'WK10'!H123+'WK11'!H123+'WK12'!H123+'WK13'!H123+'WK14'!H123+'WK15'!H123</f>
        <v>41</v>
      </c>
      <c r="P40" s="72">
        <f>'SLT 1'!I123+'SLT 2'!I123+'SLT 3'!I123+'SLT 4'!I123+'SLT 5'!I123+'WK1'!I123+'WK2'!I123+'WK3'!I123+'WK4'!I123+'WK5'!I123+'WK6'!I123+'WK7'!I123+'WK8'!I123+'WK9'!I123+'WK10'!I123+'WK11'!I123+'WK12'!I123+'WK13'!I123+'WK14'!I123+'WK15'!I123</f>
        <v>0</v>
      </c>
      <c r="Q40" s="72">
        <f>'SLT 1'!J123+'SLT 2'!J123+'SLT 3'!J123+'SLT 4'!J123+'SLT 5'!J123+'WK1'!J123+'WK2'!J123+'WK3'!J123+'WK4'!J123+'WK5'!J123+'WK6'!J123+'WK7'!J123+'WK8'!J123+'WK9'!J123+'WK10'!J123+'WK11'!J123+'WK12'!J123+'WK13'!J123+'WK14'!J123+'WK15'!J123</f>
        <v>4</v>
      </c>
      <c r="R40" s="71">
        <f t="shared" si="4"/>
        <v>0.97826086956521741</v>
      </c>
      <c r="S40" s="87">
        <f>'Hi Fin'!C123</f>
        <v>89</v>
      </c>
      <c r="T40" s="116">
        <f>'1 DAve'!H123</f>
        <v>25.46</v>
      </c>
      <c r="U40" s="115">
        <f>'1 DAve'!I123</f>
        <v>19.84</v>
      </c>
      <c r="V40" s="83">
        <f>'1 DAve'!J123</f>
        <v>0</v>
      </c>
      <c r="W40" s="115">
        <f>'1 DAve'!K123</f>
        <v>25.37</v>
      </c>
      <c r="X40" s="115">
        <f>'1 DAve'!L123</f>
        <v>24.14</v>
      </c>
      <c r="Y40" s="116">
        <f>'1 DAve'!M123</f>
        <v>24.36</v>
      </c>
      <c r="Z40" s="115">
        <f>'1 DAve'!N123</f>
        <v>22.52</v>
      </c>
      <c r="AA40" s="116">
        <f>'1 DAve'!O123</f>
        <v>25.05</v>
      </c>
      <c r="AB40" s="83">
        <f>'1 DAve'!P123</f>
        <v>0</v>
      </c>
      <c r="AC40" s="83">
        <f>'1 DAve'!Q123</f>
        <v>0</v>
      </c>
      <c r="AD40" s="83">
        <f>'1 DAve'!R123</f>
        <v>0</v>
      </c>
      <c r="AE40" s="83">
        <f>'1 DAve'!S123</f>
        <v>0</v>
      </c>
      <c r="AF40" s="83">
        <f>'1 DAve'!T123</f>
        <v>0</v>
      </c>
      <c r="AG40" s="83">
        <f>'1 DAve'!U123</f>
        <v>0</v>
      </c>
      <c r="AH40" s="83">
        <f>'1 DAve'!V123</f>
        <v>0</v>
      </c>
      <c r="AI40" s="83">
        <f>'1 DAve'!W123</f>
        <v>0</v>
      </c>
      <c r="AJ40" s="83">
        <f>'1 DAve'!X123</f>
        <v>0</v>
      </c>
      <c r="AK40" s="83">
        <f>'1 DAve'!Y123</f>
        <v>0</v>
      </c>
      <c r="AL40" s="83">
        <f>'1 DAve'!Z123</f>
        <v>0</v>
      </c>
      <c r="AM40" s="83">
        <f>'1 DAve'!AA123</f>
        <v>0</v>
      </c>
    </row>
    <row r="41" spans="1:39" ht="17.75" customHeight="1">
      <c r="A41" s="26">
        <f t="shared" si="5"/>
        <v>40</v>
      </c>
      <c r="B41" s="26"/>
      <c r="C41" s="70" t="str">
        <f>'1 DAve'!B202</f>
        <v>Andy Courtney</v>
      </c>
      <c r="D41" s="70" t="str">
        <f>'1 DAve'!C202</f>
        <v>Hinckley Hawks</v>
      </c>
      <c r="E41" s="71">
        <f>'1 DAve'!G202</f>
        <v>25.716666666666669</v>
      </c>
      <c r="F41" s="71">
        <f>'1 DAve'!E202</f>
        <v>27.716666666666669</v>
      </c>
      <c r="G41" s="72">
        <f t="shared" si="0"/>
        <v>3</v>
      </c>
      <c r="H41" s="69">
        <f>'SLT 1'!D202+'SLT 2'!D202+'SLT 3'!D202+'SLT 4'!D202+'SLT 5'!D202+'WK1'!D202+'WK2'!D202+'WK3'!D202+'WK4'!D202+'WK5'!D202+'WK6'!D202+'WK7'!D202+'WK8'!D202+'WK9'!D202+'WK10'!D202+'WK11'!D202+'WK12'!D202+'WK13'!D202+'WK14'!D202+'WK15'!D202</f>
        <v>2</v>
      </c>
      <c r="I41" s="89">
        <f>'SLT 1'!E202+'SLT 2'!E202+'SLT 3'!E202+'SLT 4'!E202+'SLT 5'!E202+'WK1'!E202+'WK2'!E202+'WK3'!E202+'WK4'!E202+'WK5'!E202+'WK6'!E202+'WK7'!E202+'WK8'!E202+'WK9'!E202+'WK10'!E202+'WK11'!E202+'WK12'!E202+'WK13'!E202+'WK14'!E202+'WK15'!E202</f>
        <v>1</v>
      </c>
      <c r="J41" s="81">
        <f t="shared" si="1"/>
        <v>66.666666666666671</v>
      </c>
      <c r="K41" s="73">
        <f>'SLT 1'!F202+'SLT 2'!F202+'SLT 3'!F202+'SLT 4'!F202+'SLT 5'!F202+'WK1'!F202+'WK2'!F202+'WK3'!F202+'WK4'!F202+'WK5'!F202+'WK6'!F202+'WK7'!F202+'WK8'!F202+'WK9'!F202+'WK10'!F202+'WK11'!F202+'WK12'!F202+'WK13'!F202+'WK14'!F202+'WK15'!F202</f>
        <v>10</v>
      </c>
      <c r="L41" s="73">
        <f>'SLT 1'!G202+'SLT 2'!G202+'SLT 3'!G202+'SLT 4'!G202+'SLT 5'!G202+'WK1'!G202+'WK2'!G202+'WK3'!G202+'WK4'!G202+'WK5'!G202+'WK6'!G202+'WK7'!G202+'WK8'!G202+'WK9'!G202+'WK10'!G202+'WK11'!G202+'WK12'!G202+'WK13'!G202+'WK14'!G202+'WK15'!G202</f>
        <v>18</v>
      </c>
      <c r="M41" s="72">
        <f t="shared" si="2"/>
        <v>28</v>
      </c>
      <c r="N41" s="82">
        <f t="shared" si="3"/>
        <v>35.714285714285715</v>
      </c>
      <c r="O41" s="72">
        <f>'SLT 1'!H202+'SLT 2'!H202+'SLT 3'!H202+'SLT 4'!H202+'SLT 5'!H202+'WK1'!H202+'WK2'!H202+'WK3'!H202+'WK4'!H202+'WK5'!H202+'WK6'!H202+'WK7'!H202+'WK8'!H202+'WK9'!H202+'WK10'!H202+'WK11'!H202+'WK12'!H202+'WK13'!H202+'WK14'!H202+'WK15'!H202</f>
        <v>26</v>
      </c>
      <c r="P41" s="72">
        <f>'SLT 1'!I202+'SLT 2'!I202+'SLT 3'!I202+'SLT 4'!I202+'SLT 5'!I202+'WK1'!I202+'WK2'!I202+'WK3'!I202+'WK4'!I202+'WK5'!I202+'WK6'!I202+'WK7'!I202+'WK8'!I202+'WK9'!I202+'WK10'!I202+'WK11'!I202+'WK12'!I202+'WK13'!I202+'WK14'!I202+'WK15'!I202</f>
        <v>0</v>
      </c>
      <c r="Q41" s="72">
        <f>'SLT 1'!J202+'SLT 2'!J202+'SLT 3'!J202+'SLT 4'!J202+'SLT 5'!J202+'WK1'!J202+'WK2'!J202+'WK3'!J202+'WK4'!J202+'WK5'!J202+'WK6'!J202+'WK7'!J202+'WK8'!J202+'WK9'!J202+'WK10'!J202+'WK11'!J202+'WK12'!J202+'WK13'!J202+'WK14'!J202+'WK15'!J202</f>
        <v>1</v>
      </c>
      <c r="R41" s="71">
        <f t="shared" si="4"/>
        <v>0.9642857142857143</v>
      </c>
      <c r="S41" s="117">
        <f>'Hi Fin'!C202</f>
        <v>148</v>
      </c>
      <c r="T41" s="116">
        <f>'1 DAve'!H202</f>
        <v>27.75</v>
      </c>
      <c r="U41" s="83">
        <f>'1 DAve'!I202</f>
        <v>0</v>
      </c>
      <c r="V41" s="83">
        <f>'1 DAve'!J202</f>
        <v>0</v>
      </c>
      <c r="W41" s="83">
        <f>'1 DAve'!K202</f>
        <v>0</v>
      </c>
      <c r="X41" s="115">
        <f>'1 DAve'!L202</f>
        <v>26.03</v>
      </c>
      <c r="Y41" s="83">
        <f>'1 DAve'!M202</f>
        <v>0</v>
      </c>
      <c r="Z41" s="83">
        <f>'1 DAve'!N202</f>
        <v>0</v>
      </c>
      <c r="AA41" s="115">
        <f>'1 DAve'!O202</f>
        <v>23.37</v>
      </c>
      <c r="AB41" s="83">
        <f>'1 DAve'!P202</f>
        <v>0</v>
      </c>
      <c r="AC41" s="83">
        <f>'1 DAve'!Q202</f>
        <v>0</v>
      </c>
      <c r="AD41" s="83">
        <f>'1 DAve'!R202</f>
        <v>0</v>
      </c>
      <c r="AE41" s="83">
        <f>'1 DAve'!S202</f>
        <v>0</v>
      </c>
      <c r="AF41" s="83">
        <f>'1 DAve'!T202</f>
        <v>0</v>
      </c>
      <c r="AG41" s="83">
        <f>'1 DAve'!U202</f>
        <v>0</v>
      </c>
      <c r="AH41" s="83">
        <f>'1 DAve'!V202</f>
        <v>0</v>
      </c>
      <c r="AI41" s="83">
        <f>'1 DAve'!W202</f>
        <v>0</v>
      </c>
      <c r="AJ41" s="83">
        <f>'1 DAve'!X202</f>
        <v>0</v>
      </c>
      <c r="AK41" s="83">
        <f>'1 DAve'!Y202</f>
        <v>0</v>
      </c>
      <c r="AL41" s="83">
        <f>'1 DAve'!Z202</f>
        <v>0</v>
      </c>
      <c r="AM41" s="83">
        <f>'1 DAve'!AA202</f>
        <v>0</v>
      </c>
    </row>
    <row r="42" spans="1:39" ht="17.75" customHeight="1">
      <c r="A42" s="26">
        <f t="shared" si="5"/>
        <v>41</v>
      </c>
      <c r="B42" s="26"/>
      <c r="C42" s="70" t="str">
        <f>'1 DAve'!B116</f>
        <v>Harry Earp</v>
      </c>
      <c r="D42" s="70" t="str">
        <f>'1 DAve'!C116</f>
        <v>Brinklow Lions</v>
      </c>
      <c r="E42" s="71">
        <f>'1 DAve'!G116</f>
        <v>22.502857142857142</v>
      </c>
      <c r="F42" s="71">
        <f>'1 DAve'!E116</f>
        <v>27.502857142857142</v>
      </c>
      <c r="G42" s="72">
        <f t="shared" si="0"/>
        <v>7</v>
      </c>
      <c r="H42" s="69">
        <f>'SLT 1'!D116+'SLT 2'!D116+'SLT 3'!D116+'SLT 4'!D116+'SLT 5'!D116+'WK1'!D116+'WK2'!D116+'WK3'!D116+'WK4'!D116+'WK5'!D116+'WK6'!D116+'WK7'!D116+'WK8'!D116+'WK9'!D116+'WK10'!D116+'WK11'!D116+'WK12'!D116+'WK13'!D116+'WK14'!D116+'WK15'!D116</f>
        <v>5</v>
      </c>
      <c r="I42" s="89">
        <f>'SLT 1'!E116+'SLT 2'!E116+'SLT 3'!E116+'SLT 4'!E116+'SLT 5'!E116+'WK1'!E116+'WK2'!E116+'WK3'!E116+'WK4'!E116+'WK5'!E116+'WK6'!E116+'WK7'!E116+'WK8'!E116+'WK9'!E116+'WK10'!E116+'WK11'!E116+'WK12'!E116+'WK13'!E116+'WK14'!E116+'WK15'!E116</f>
        <v>2</v>
      </c>
      <c r="J42" s="81">
        <f t="shared" si="1"/>
        <v>71.428571428571431</v>
      </c>
      <c r="K42" s="73">
        <f>'SLT 1'!F116+'SLT 2'!F116+'SLT 3'!F116+'SLT 4'!F116+'SLT 5'!F116+'WK1'!F116+'WK2'!F116+'WK3'!F116+'WK4'!F116+'WK5'!F116+'WK6'!F116+'WK7'!F116+'WK8'!F116+'WK9'!F116+'WK10'!F116+'WK11'!F116+'WK12'!F116+'WK13'!F116+'WK14'!F116+'WK15'!F116</f>
        <v>24</v>
      </c>
      <c r="L42" s="73">
        <f>'SLT 1'!G116+'SLT 2'!G116+'SLT 3'!G116+'SLT 4'!G116+'SLT 5'!G116+'WK1'!G116+'WK2'!G116+'WK3'!G116+'WK4'!G116+'WK5'!G116+'WK6'!G116+'WK7'!G116+'WK8'!G116+'WK9'!G116+'WK10'!G116+'WK11'!G116+'WK12'!G116+'WK13'!G116+'WK14'!G116+'WK15'!G116</f>
        <v>15</v>
      </c>
      <c r="M42" s="72">
        <f t="shared" si="2"/>
        <v>39</v>
      </c>
      <c r="N42" s="82">
        <f t="shared" si="3"/>
        <v>61.538461538461547</v>
      </c>
      <c r="O42" s="72">
        <f>'SLT 1'!H116+'SLT 2'!H116+'SLT 3'!H116+'SLT 4'!H116+'SLT 5'!H116+'WK1'!H116+'WK2'!H116+'WK3'!H116+'WK4'!H116+'WK5'!H116+'WK6'!H116+'WK7'!H116+'WK8'!H116+'WK9'!H116+'WK10'!H116+'WK11'!H116+'WK12'!H116+'WK13'!H116+'WK14'!H116+'WK15'!H116</f>
        <v>65</v>
      </c>
      <c r="P42" s="72">
        <f>'SLT 1'!I116+'SLT 2'!I116+'SLT 3'!I116+'SLT 4'!I116+'SLT 5'!I116+'WK1'!I116+'WK2'!I116+'WK3'!I116+'WK4'!I116+'WK5'!I116+'WK6'!I116+'WK7'!I116+'WK8'!I116+'WK9'!I116+'WK10'!I116+'WK11'!I116+'WK12'!I116+'WK13'!I116+'WK14'!I116+'WK15'!I116</f>
        <v>0</v>
      </c>
      <c r="Q42" s="72">
        <f>'SLT 1'!J116+'SLT 2'!J116+'SLT 3'!J116+'SLT 4'!J116+'SLT 5'!J116+'WK1'!J116+'WK2'!J116+'WK3'!J116+'WK4'!J116+'WK5'!J116+'WK6'!J116+'WK7'!J116+'WK8'!J116+'WK9'!J116+'WK10'!J116+'WK11'!J116+'WK12'!J116+'WK13'!J116+'WK14'!J116+'WK15'!J116</f>
        <v>0</v>
      </c>
      <c r="R42" s="71">
        <f t="shared" si="4"/>
        <v>1.6666666666666667</v>
      </c>
      <c r="S42" s="117">
        <f>'Hi Fin'!C116</f>
        <v>115</v>
      </c>
      <c r="T42" s="83">
        <f>'1 DAve'!H116</f>
        <v>0</v>
      </c>
      <c r="U42" s="115">
        <f>'1 DAve'!I116</f>
        <v>25.68</v>
      </c>
      <c r="V42" s="115">
        <f>'1 DAve'!J116</f>
        <v>17</v>
      </c>
      <c r="W42" s="115">
        <f>'1 DAve'!K116</f>
        <v>20.67</v>
      </c>
      <c r="X42" s="115">
        <f>'1 DAve'!L116</f>
        <v>26.18</v>
      </c>
      <c r="Y42" s="115">
        <f>'1 DAve'!M116</f>
        <v>22.52</v>
      </c>
      <c r="Z42" s="116">
        <f>'1 DAve'!N116</f>
        <v>22.08</v>
      </c>
      <c r="AA42" s="116">
        <f>'1 DAve'!O116</f>
        <v>23.39</v>
      </c>
      <c r="AB42" s="83">
        <f>'1 DAve'!P116</f>
        <v>0</v>
      </c>
      <c r="AC42" s="83">
        <f>'1 DAve'!Q116</f>
        <v>0</v>
      </c>
      <c r="AD42" s="83">
        <f>'1 DAve'!R116</f>
        <v>0</v>
      </c>
      <c r="AE42" s="83">
        <f>'1 DAve'!S116</f>
        <v>0</v>
      </c>
      <c r="AF42" s="83">
        <f>'1 DAve'!T116</f>
        <v>0</v>
      </c>
      <c r="AG42" s="83">
        <f>'1 DAve'!U116</f>
        <v>0</v>
      </c>
      <c r="AH42" s="83">
        <f>'1 DAve'!V116</f>
        <v>0</v>
      </c>
      <c r="AI42" s="83">
        <f>'1 DAve'!W116</f>
        <v>0</v>
      </c>
      <c r="AJ42" s="83">
        <f>'1 DAve'!X116</f>
        <v>0</v>
      </c>
      <c r="AK42" s="83">
        <f>'1 DAve'!Y116</f>
        <v>0</v>
      </c>
      <c r="AL42" s="83">
        <f>'1 DAve'!Z116</f>
        <v>0</v>
      </c>
      <c r="AM42" s="83">
        <f>'1 DAve'!AA116</f>
        <v>0</v>
      </c>
    </row>
    <row r="43" spans="1:39" ht="17.75" customHeight="1">
      <c r="A43" s="26">
        <f t="shared" si="5"/>
        <v>42</v>
      </c>
      <c r="B43" s="26"/>
      <c r="C43" s="70" t="str">
        <f>'1 DAve'!B9</f>
        <v>Chris Peat</v>
      </c>
      <c r="D43" s="70" t="str">
        <f>'1 DAve'!C9</f>
        <v>Royal Oak</v>
      </c>
      <c r="E43" s="71">
        <f>'1 DAve'!G9</f>
        <v>21.414285714285711</v>
      </c>
      <c r="F43" s="71">
        <f>'1 DAve'!E9</f>
        <v>27.414285714285711</v>
      </c>
      <c r="G43" s="72">
        <f t="shared" si="0"/>
        <v>7</v>
      </c>
      <c r="H43" s="69">
        <f>'SLT 1'!D9+'SLT 2'!D9+'SLT 3'!D9+'SLT 4'!D9+'SLT 5'!D9+'WK1'!D9+'WK2'!D9+'WK3'!D9+'WK4'!D9+'WK5'!D9+'WK6'!D9+'WK7'!D9+'WK8'!D9+'WK9'!D9+'WK10'!D9+'WK11'!D9+'WK12'!D9+'WK13'!D9+'WK14'!D9+'WK15'!D9</f>
        <v>6</v>
      </c>
      <c r="I43" s="89">
        <f>'SLT 1'!E9+'SLT 2'!E9+'SLT 3'!E9+'SLT 4'!E9+'SLT 5'!E9+'WK1'!E9+'WK2'!E9+'WK3'!E9+'WK4'!E9+'WK5'!E9+'WK6'!E9+'WK7'!E9+'WK8'!E9+'WK9'!E9+'WK10'!E9+'WK11'!E9+'WK12'!E9+'WK13'!E9+'WK14'!E9+'WK15'!E9</f>
        <v>1</v>
      </c>
      <c r="J43" s="81">
        <f t="shared" si="1"/>
        <v>85.714285714285722</v>
      </c>
      <c r="K43" s="73">
        <f>'SLT 1'!F9+'SLT 2'!F9+'SLT 3'!F9+'SLT 4'!F9+'SLT 5'!F9+'WK1'!F9+'WK2'!F9+'WK3'!F9+'WK4'!F9+'WK5'!F9+'WK6'!F9+'WK7'!F9+'WK8'!F9+'WK9'!F9+'WK10'!F9+'WK11'!F9+'WK12'!F9+'WK13'!F9+'WK14'!F9+'WK15'!F9</f>
        <v>24</v>
      </c>
      <c r="L43" s="73">
        <f>'SLT 1'!G9+'SLT 2'!G9+'SLT 3'!G9+'SLT 4'!G9+'SLT 5'!G9+'WK1'!G9+'WK2'!G9+'WK3'!G9+'WK4'!G9+'WK5'!G9+'WK6'!G9+'WK7'!G9+'WK8'!G9+'WK9'!G9+'WK10'!G9+'WK11'!G9+'WK12'!G9+'WK13'!G9+'WK14'!G9+'WK15'!G9</f>
        <v>14</v>
      </c>
      <c r="M43" s="72">
        <f t="shared" si="2"/>
        <v>38</v>
      </c>
      <c r="N43" s="82">
        <f t="shared" si="3"/>
        <v>63.15789473684211</v>
      </c>
      <c r="O43" s="72">
        <f>'SLT 1'!H9+'SLT 2'!H9+'SLT 3'!H9+'SLT 4'!H9+'SLT 5'!H9+'WK1'!H9+'WK2'!H9+'WK3'!H9+'WK4'!H9+'WK5'!H9+'WK6'!H9+'WK7'!H9+'WK8'!H9+'WK9'!H9+'WK10'!H9+'WK11'!H9+'WK12'!H9+'WK13'!H9+'WK14'!H9+'WK15'!H9</f>
        <v>50</v>
      </c>
      <c r="P43" s="72">
        <f>'SLT 1'!I9+'SLT 2'!I9+'SLT 3'!I9+'SLT 4'!I9+'SLT 5'!I9+'WK1'!I9+'WK2'!I9+'WK3'!I9+'WK4'!I9+'WK5'!I9+'WK6'!I9+'WK7'!I9+'WK8'!I9+'WK9'!I9+'WK10'!I9+'WK11'!I9+'WK12'!I9+'WK13'!I9+'WK14'!I9+'WK15'!I9</f>
        <v>0</v>
      </c>
      <c r="Q43" s="72">
        <f>'SLT 1'!J9+'SLT 2'!J9+'SLT 3'!J9+'SLT 4'!J9+'SLT 5'!J9+'WK1'!J9+'WK2'!J9+'WK3'!J9+'WK4'!J9+'WK5'!J9+'WK6'!J9+'WK7'!J9+'WK8'!J9+'WK9'!J9+'WK10'!J9+'WK11'!J9+'WK12'!J9+'WK13'!J9+'WK14'!J9+'WK15'!J9</f>
        <v>1</v>
      </c>
      <c r="R43" s="71">
        <f t="shared" si="4"/>
        <v>1.3421052631578947</v>
      </c>
      <c r="S43" s="87">
        <f>'Hi Fin'!C9</f>
        <v>90</v>
      </c>
      <c r="T43" s="115">
        <f>'1 DAve'!H9</f>
        <v>20.9</v>
      </c>
      <c r="U43" s="116">
        <f>'1 DAve'!I9</f>
        <v>18.77</v>
      </c>
      <c r="V43" s="115">
        <f>'1 DAve'!J9</f>
        <v>21.85</v>
      </c>
      <c r="W43" s="115">
        <f>'1 DAve'!K9</f>
        <v>20.88</v>
      </c>
      <c r="X43" s="83">
        <f>'1 DAve'!L9</f>
        <v>0</v>
      </c>
      <c r="Y43" s="115">
        <f>'1 DAve'!M9</f>
        <v>25.66</v>
      </c>
      <c r="Z43" s="115">
        <f>'1 DAve'!N9</f>
        <v>20.98</v>
      </c>
      <c r="AA43" s="115">
        <f>'1 DAve'!O9</f>
        <v>20.86</v>
      </c>
      <c r="AB43" s="83">
        <f>'1 DAve'!P9</f>
        <v>0</v>
      </c>
      <c r="AC43" s="83">
        <f>'1 DAve'!Q9</f>
        <v>0</v>
      </c>
      <c r="AD43" s="83">
        <f>'1 DAve'!R9</f>
        <v>0</v>
      </c>
      <c r="AE43" s="83">
        <f>'1 DAve'!S9</f>
        <v>0</v>
      </c>
      <c r="AF43" s="83">
        <f>'1 DAve'!T9</f>
        <v>0</v>
      </c>
      <c r="AG43" s="83">
        <f>'1 DAve'!U9</f>
        <v>0</v>
      </c>
      <c r="AH43" s="83">
        <f>'1 DAve'!V9</f>
        <v>0</v>
      </c>
      <c r="AI43" s="83">
        <f>'1 DAve'!W9</f>
        <v>0</v>
      </c>
      <c r="AJ43" s="83">
        <f>'1 DAve'!X9</f>
        <v>0</v>
      </c>
      <c r="AK43" s="83">
        <f>'1 DAve'!Y9</f>
        <v>0</v>
      </c>
      <c r="AL43" s="83">
        <f>'1 DAve'!Z9</f>
        <v>0</v>
      </c>
      <c r="AM43" s="83">
        <f>'1 DAve'!AA9</f>
        <v>0</v>
      </c>
    </row>
    <row r="44" spans="1:39" ht="17.75" customHeight="1">
      <c r="A44" s="26">
        <f t="shared" si="5"/>
        <v>43</v>
      </c>
      <c r="B44" s="26"/>
      <c r="C44" s="70" t="str">
        <f>'1 DAve'!B143</f>
        <v>Steve Giddings</v>
      </c>
      <c r="D44" s="70" t="str">
        <f>'1 DAve'!C143</f>
        <v>Wykin</v>
      </c>
      <c r="E44" s="71">
        <f>'1 DAve'!G143</f>
        <v>25.32</v>
      </c>
      <c r="F44" s="71">
        <f>'1 DAve'!E143</f>
        <v>27.32</v>
      </c>
      <c r="G44" s="72">
        <f t="shared" si="0"/>
        <v>2</v>
      </c>
      <c r="H44" s="69">
        <f>'SLT 1'!D143+'SLT 2'!D143+'SLT 3'!D143+'SLT 4'!D143+'SLT 5'!D143+'WK1'!D143+'WK2'!D143+'WK3'!D143+'WK4'!D143+'WK5'!D143+'WK6'!D143+'WK7'!D143+'WK8'!D143+'WK9'!D143+'WK10'!D143+'WK11'!D143+'WK12'!D143+'WK13'!D143+'WK14'!D143+'WK15'!D143</f>
        <v>2</v>
      </c>
      <c r="I44" s="89">
        <f>'SLT 1'!E143+'SLT 2'!E143+'SLT 3'!E143+'SLT 4'!E143+'SLT 5'!E143+'WK1'!E143+'WK2'!E143+'WK3'!E143+'WK4'!E143+'WK5'!E143+'WK6'!E143+'WK7'!E143+'WK8'!E143+'WK9'!E143+'WK10'!E143+'WK11'!E143+'WK12'!E143+'WK13'!E143+'WK14'!E143+'WK15'!E143</f>
        <v>0</v>
      </c>
      <c r="J44" s="81">
        <f t="shared" si="1"/>
        <v>100</v>
      </c>
      <c r="K44" s="73">
        <f>'SLT 1'!F143+'SLT 2'!F143+'SLT 3'!F143+'SLT 4'!F143+'SLT 5'!F143+'WK1'!F143+'WK2'!F143+'WK3'!F143+'WK4'!F143+'WK5'!F143+'WK6'!F143+'WK7'!F143+'WK8'!F143+'WK9'!F143+'WK10'!F143+'WK11'!F143+'WK12'!F143+'WK13'!F143+'WK14'!F143+'WK15'!F143</f>
        <v>8</v>
      </c>
      <c r="L44" s="73">
        <f>'SLT 1'!G143+'SLT 2'!G143+'SLT 3'!G143+'SLT 4'!G143+'SLT 5'!G143+'WK1'!G143+'WK2'!G143+'WK3'!G143+'WK4'!G143+'WK5'!G143+'WK6'!G143+'WK7'!G143+'WK8'!G143+'WK9'!G143+'WK10'!G143+'WK11'!G143+'WK12'!G143+'WK13'!G143+'WK14'!G143+'WK15'!G143</f>
        <v>2</v>
      </c>
      <c r="M44" s="72">
        <f t="shared" si="2"/>
        <v>10</v>
      </c>
      <c r="N44" s="82">
        <f t="shared" si="3"/>
        <v>80</v>
      </c>
      <c r="O44" s="72">
        <f>'SLT 1'!H143+'SLT 2'!H143+'SLT 3'!H143+'SLT 4'!H143+'SLT 5'!H143+'WK1'!H143+'WK2'!H143+'WK3'!H143+'WK4'!H143+'WK5'!H143+'WK6'!H143+'WK7'!H143+'WK8'!H143+'WK9'!H143+'WK10'!H143+'WK11'!H143+'WK12'!H143+'WK13'!H143+'WK14'!H143+'WK15'!H143</f>
        <v>17</v>
      </c>
      <c r="P44" s="72">
        <f>'SLT 1'!I143+'SLT 2'!I143+'SLT 3'!I143+'SLT 4'!I143+'SLT 5'!I143+'WK1'!I143+'WK2'!I143+'WK3'!I143+'WK4'!I143+'WK5'!I143+'WK6'!I143+'WK7'!I143+'WK8'!I143+'WK9'!I143+'WK10'!I143+'WK11'!I143+'WK12'!I143+'WK13'!I143+'WK14'!I143+'WK15'!I143</f>
        <v>0</v>
      </c>
      <c r="Q44" s="72">
        <f>'SLT 1'!J143+'SLT 2'!J143+'SLT 3'!J143+'SLT 4'!J143+'SLT 5'!J143+'WK1'!J143+'WK2'!J143+'WK3'!J143+'WK4'!J143+'WK5'!J143+'WK6'!J143+'WK7'!J143+'WK8'!J143+'WK9'!J143+'WK10'!J143+'WK11'!J143+'WK12'!J143+'WK13'!J143+'WK14'!J143+'WK15'!J143</f>
        <v>1</v>
      </c>
      <c r="R44" s="71">
        <f t="shared" si="4"/>
        <v>1.8</v>
      </c>
      <c r="S44" s="117">
        <f>'Hi Fin'!C143</f>
        <v>119</v>
      </c>
      <c r="T44" s="115">
        <f>'1 DAve'!H143</f>
        <v>24.95</v>
      </c>
      <c r="U44" s="115">
        <f>'1 DAve'!I143</f>
        <v>25.69</v>
      </c>
      <c r="V44" s="83">
        <f>'1 DAve'!J143</f>
        <v>0</v>
      </c>
      <c r="W44" s="83">
        <f>'1 DAve'!K143</f>
        <v>0</v>
      </c>
      <c r="X44" s="83">
        <f>'1 DAve'!L143</f>
        <v>0</v>
      </c>
      <c r="Y44" s="83">
        <f>'1 DAve'!M143</f>
        <v>0</v>
      </c>
      <c r="Z44" s="83">
        <f>'1 DAve'!N143</f>
        <v>0</v>
      </c>
      <c r="AA44" s="83">
        <f>'1 DAve'!O143</f>
        <v>0</v>
      </c>
      <c r="AB44" s="83">
        <f>'1 DAve'!P143</f>
        <v>0</v>
      </c>
      <c r="AC44" s="83">
        <f>'1 DAve'!Q143</f>
        <v>0</v>
      </c>
      <c r="AD44" s="83">
        <f>'1 DAve'!R143</f>
        <v>0</v>
      </c>
      <c r="AE44" s="83">
        <f>'1 DAve'!S143</f>
        <v>0</v>
      </c>
      <c r="AF44" s="83">
        <f>'1 DAve'!T143</f>
        <v>0</v>
      </c>
      <c r="AG44" s="83">
        <f>'1 DAve'!U143</f>
        <v>0</v>
      </c>
      <c r="AH44" s="83">
        <f>'1 DAve'!V143</f>
        <v>0</v>
      </c>
      <c r="AI44" s="83">
        <f>'1 DAve'!W143</f>
        <v>0</v>
      </c>
      <c r="AJ44" s="83">
        <f>'1 DAve'!X143</f>
        <v>0</v>
      </c>
      <c r="AK44" s="83">
        <f>'1 DAve'!Y143</f>
        <v>0</v>
      </c>
      <c r="AL44" s="83">
        <f>'1 DAve'!Z143</f>
        <v>0</v>
      </c>
      <c r="AM44" s="83">
        <f>'1 DAve'!AA143</f>
        <v>0</v>
      </c>
    </row>
    <row r="45" spans="1:39" ht="17.75" customHeight="1">
      <c r="A45" s="26">
        <f t="shared" si="5"/>
        <v>44</v>
      </c>
      <c r="B45" s="26"/>
      <c r="C45" s="70" t="str">
        <f>'1 DAve'!B68</f>
        <v>Scott Brookes</v>
      </c>
      <c r="D45" s="70" t="str">
        <f>'1 DAve'!C68</f>
        <v>Central Cobras</v>
      </c>
      <c r="E45" s="71">
        <f>'1 DAve'!G68</f>
        <v>24.313333333333333</v>
      </c>
      <c r="F45" s="71">
        <f>'1 DAve'!E68</f>
        <v>27.313333333333333</v>
      </c>
      <c r="G45" s="72">
        <f t="shared" si="0"/>
        <v>6</v>
      </c>
      <c r="H45" s="69">
        <f>'SLT 1'!D68+'SLT 2'!D68+'SLT 3'!D68+'SLT 4'!D68+'SLT 5'!D68+'WK1'!D68+'WK2'!D68+'WK3'!D68+'WK4'!D68+'WK5'!D68+'WK6'!D68+'WK7'!D68+'WK8'!D68+'WK9'!D68+'WK10'!D68+'WK11'!D68+'WK12'!D68+'WK13'!D68+'WK14'!D68+'WK15'!D68</f>
        <v>3</v>
      </c>
      <c r="I45" s="89">
        <f>'SLT 1'!E68+'SLT 2'!E68+'SLT 3'!E68+'SLT 4'!E68+'SLT 5'!E68+'WK1'!E68+'WK2'!E68+'WK3'!E68+'WK4'!E68+'WK5'!E68+'WK6'!E68+'WK7'!E68+'WK8'!E68+'WK9'!E68+'WK10'!E68+'WK11'!E68+'WK12'!E68+'WK13'!E68+'WK14'!E68+'WK15'!E68</f>
        <v>3</v>
      </c>
      <c r="J45" s="81">
        <f t="shared" si="1"/>
        <v>50</v>
      </c>
      <c r="K45" s="73">
        <f>'SLT 1'!F68+'SLT 2'!F68+'SLT 3'!F68+'SLT 4'!F68+'SLT 5'!F68+'WK1'!F68+'WK2'!F68+'WK3'!F68+'WK4'!F68+'WK5'!F68+'WK6'!F68+'WK7'!F68+'WK8'!F68+'WK9'!F68+'WK10'!F68+'WK11'!F68+'WK12'!F68+'WK13'!F68+'WK14'!F68+'WK15'!F68</f>
        <v>15</v>
      </c>
      <c r="L45" s="73">
        <f>'SLT 1'!G68+'SLT 2'!G68+'SLT 3'!G68+'SLT 4'!G68+'SLT 5'!G68+'WK1'!G68+'WK2'!G68+'WK3'!G68+'WK4'!G68+'WK5'!G68+'WK6'!G68+'WK7'!G68+'WK8'!G68+'WK9'!G68+'WK10'!G68+'WK11'!G68+'WK12'!G68+'WK13'!G68+'WK14'!G68+'WK15'!G68</f>
        <v>19</v>
      </c>
      <c r="M45" s="72">
        <f t="shared" si="2"/>
        <v>34</v>
      </c>
      <c r="N45" s="82">
        <f t="shared" si="3"/>
        <v>44.117647058823536</v>
      </c>
      <c r="O45" s="72">
        <f>'SLT 1'!H68+'SLT 2'!H68+'SLT 3'!H68+'SLT 4'!H68+'SLT 5'!H68+'WK1'!H68+'WK2'!H68+'WK3'!H68+'WK4'!H68+'WK5'!H68+'WK6'!H68+'WK7'!H68+'WK8'!H68+'WK9'!H68+'WK10'!H68+'WK11'!H68+'WK12'!H68+'WK13'!H68+'WK14'!H68+'WK15'!H68</f>
        <v>48</v>
      </c>
      <c r="P45" s="72">
        <f>'SLT 1'!I68+'SLT 2'!I68+'SLT 3'!I68+'SLT 4'!I68+'SLT 5'!I68+'WK1'!I68+'WK2'!I68+'WK3'!I68+'WK4'!I68+'WK5'!I68+'WK6'!I68+'WK7'!I68+'WK8'!I68+'WK9'!I68+'WK10'!I68+'WK11'!I68+'WK12'!I68+'WK13'!I68+'WK14'!I68+'WK15'!I68</f>
        <v>0</v>
      </c>
      <c r="Q45" s="72">
        <f>'SLT 1'!J68+'SLT 2'!J68+'SLT 3'!J68+'SLT 4'!J68+'SLT 5'!J68+'WK1'!J68+'WK2'!J68+'WK3'!J68+'WK4'!J68+'WK5'!J68+'WK6'!J68+'WK7'!J68+'WK8'!J68+'WK9'!J68+'WK10'!J68+'WK11'!J68+'WK12'!J68+'WK13'!J68+'WK14'!J68+'WK15'!J68</f>
        <v>3</v>
      </c>
      <c r="R45" s="71">
        <f t="shared" si="4"/>
        <v>1.5</v>
      </c>
      <c r="S45" s="117">
        <f>'Hi Fin'!C68</f>
        <v>110</v>
      </c>
      <c r="T45" s="116">
        <f>'1 DAve'!H68</f>
        <v>26.83</v>
      </c>
      <c r="U45" s="115">
        <f>'1 DAve'!I68</f>
        <v>23.05</v>
      </c>
      <c r="V45" s="83">
        <f>'1 DAve'!J68</f>
        <v>0</v>
      </c>
      <c r="W45" s="115">
        <f>'1 DAve'!K68</f>
        <v>26.47</v>
      </c>
      <c r="X45" s="116">
        <f>'1 DAve'!L68</f>
        <v>22.2</v>
      </c>
      <c r="Y45" s="115">
        <f>'1 DAve'!M68</f>
        <v>25.26</v>
      </c>
      <c r="Z45" s="116">
        <f>'1 DAve'!N68</f>
        <v>22.07</v>
      </c>
      <c r="AA45" s="83">
        <f>'1 DAve'!O68</f>
        <v>0</v>
      </c>
      <c r="AB45" s="83">
        <f>'1 DAve'!P68</f>
        <v>0</v>
      </c>
      <c r="AC45" s="83">
        <f>'1 DAve'!Q68</f>
        <v>0</v>
      </c>
      <c r="AD45" s="83">
        <f>'1 DAve'!R68</f>
        <v>0</v>
      </c>
      <c r="AE45" s="83">
        <f>'1 DAve'!S68</f>
        <v>0</v>
      </c>
      <c r="AF45" s="83">
        <f>'1 DAve'!T68</f>
        <v>0</v>
      </c>
      <c r="AG45" s="83">
        <f>'1 DAve'!U68</f>
        <v>0</v>
      </c>
      <c r="AH45" s="83">
        <f>'1 DAve'!V68</f>
        <v>0</v>
      </c>
      <c r="AI45" s="83">
        <f>'1 DAve'!W68</f>
        <v>0</v>
      </c>
      <c r="AJ45" s="83">
        <f>'1 DAve'!X68</f>
        <v>0</v>
      </c>
      <c r="AK45" s="83">
        <f>'1 DAve'!Y68</f>
        <v>0</v>
      </c>
      <c r="AL45" s="83">
        <f>'1 DAve'!Z68</f>
        <v>0</v>
      </c>
      <c r="AM45" s="83">
        <f>'1 DAve'!AA68</f>
        <v>0</v>
      </c>
    </row>
    <row r="46" spans="1:39" ht="17.75" customHeight="1">
      <c r="A46" s="26">
        <f t="shared" si="5"/>
        <v>45</v>
      </c>
      <c r="B46" s="26"/>
      <c r="C46" s="70" t="str">
        <f>'1 DAve'!B8</f>
        <v>Mark Hammond</v>
      </c>
      <c r="D46" s="70" t="str">
        <f>'1 DAve'!C8</f>
        <v>Royal Oak</v>
      </c>
      <c r="E46" s="71">
        <f>'1 DAve'!G8</f>
        <v>21.3</v>
      </c>
      <c r="F46" s="71">
        <f>'1 DAve'!E8</f>
        <v>27.3</v>
      </c>
      <c r="G46" s="72">
        <f t="shared" si="0"/>
        <v>7</v>
      </c>
      <c r="H46" s="69">
        <f>'SLT 1'!D8+'SLT 2'!D8+'SLT 3'!D8+'SLT 4'!D8+'SLT 5'!D8+'WK1'!D8+'WK2'!D8+'WK3'!D8+'WK4'!D8+'WK5'!D8+'WK6'!D8+'WK7'!D8+'WK8'!D8+'WK9'!D8+'WK10'!D8+'WK11'!D8+'WK12'!D8+'WK13'!D8+'WK14'!D8+'WK15'!D8</f>
        <v>6</v>
      </c>
      <c r="I46" s="89">
        <f>'SLT 1'!E8+'SLT 2'!E8+'SLT 3'!E8+'SLT 4'!E8+'SLT 5'!E8+'WK1'!E8+'WK2'!E8+'WK3'!E8+'WK4'!E8+'WK5'!E8+'WK6'!E8+'WK7'!E8+'WK8'!E8+'WK9'!E8+'WK10'!E8+'WK11'!E8+'WK12'!E8+'WK13'!E8+'WK14'!E8+'WK15'!E8</f>
        <v>1</v>
      </c>
      <c r="J46" s="81">
        <f t="shared" si="1"/>
        <v>85.714285714285722</v>
      </c>
      <c r="K46" s="73">
        <f>'SLT 1'!F8+'SLT 2'!F8+'SLT 3'!F8+'SLT 4'!F8+'SLT 5'!F8+'WK1'!F8+'WK2'!F8+'WK3'!F8+'WK4'!F8+'WK5'!F8+'WK6'!F8+'WK7'!F8+'WK8'!F8+'WK9'!F8+'WK10'!F8+'WK11'!F8+'WK12'!F8+'WK13'!F8+'WK14'!F8+'WK15'!F8</f>
        <v>24</v>
      </c>
      <c r="L46" s="73">
        <f>'SLT 1'!G8+'SLT 2'!G8+'SLT 3'!G8+'SLT 4'!G8+'SLT 5'!G8+'WK1'!G8+'WK2'!G8+'WK3'!G8+'WK4'!G8+'WK5'!G8+'WK6'!G8+'WK7'!G8+'WK8'!G8+'WK9'!G8+'WK10'!G8+'WK11'!G8+'WK12'!G8+'WK13'!G8+'WK14'!G8+'WK15'!G8</f>
        <v>14</v>
      </c>
      <c r="M46" s="72">
        <f t="shared" si="2"/>
        <v>38</v>
      </c>
      <c r="N46" s="82">
        <f t="shared" si="3"/>
        <v>63.15789473684211</v>
      </c>
      <c r="O46" s="72">
        <f>'SLT 1'!H8+'SLT 2'!H8+'SLT 3'!H8+'SLT 4'!H8+'SLT 5'!H8+'WK1'!H8+'WK2'!H8+'WK3'!H8+'WK4'!H8+'WK5'!H8+'WK6'!H8+'WK7'!H8+'WK8'!H8+'WK9'!H8+'WK10'!H8+'WK11'!H8+'WK12'!H8+'WK13'!H8+'WK14'!H8+'WK15'!H8</f>
        <v>55</v>
      </c>
      <c r="P46" s="72">
        <f>'SLT 1'!I8+'SLT 2'!I8+'SLT 3'!I8+'SLT 4'!I8+'SLT 5'!I8+'WK1'!I8+'WK2'!I8+'WK3'!I8+'WK4'!I8+'WK5'!I8+'WK6'!I8+'WK7'!I8+'WK8'!I8+'WK9'!I8+'WK10'!I8+'WK11'!I8+'WK12'!I8+'WK13'!I8+'WK14'!I8+'WK15'!I8</f>
        <v>0</v>
      </c>
      <c r="Q46" s="72">
        <f>'SLT 1'!J8+'SLT 2'!J8+'SLT 3'!J8+'SLT 4'!J8+'SLT 5'!J8+'WK1'!J8+'WK2'!J8+'WK3'!J8+'WK4'!J8+'WK5'!J8+'WK6'!J8+'WK7'!J8+'WK8'!J8+'WK9'!J8+'WK10'!J8+'WK11'!J8+'WK12'!J8+'WK13'!J8+'WK14'!J8+'WK15'!J8</f>
        <v>1</v>
      </c>
      <c r="R46" s="71">
        <f t="shared" si="4"/>
        <v>1.4736842105263157</v>
      </c>
      <c r="S46" s="117">
        <f>'Hi Fin'!C8</f>
        <v>110</v>
      </c>
      <c r="T46" s="115">
        <f>'1 DAve'!H8</f>
        <v>20.12</v>
      </c>
      <c r="U46" s="115">
        <f>'1 DAve'!I8</f>
        <v>22.27</v>
      </c>
      <c r="V46" s="115">
        <f>'1 DAve'!J8</f>
        <v>22.08</v>
      </c>
      <c r="W46" s="115">
        <f>'1 DAve'!K8</f>
        <v>21.99</v>
      </c>
      <c r="X46" s="83">
        <f>'1 DAve'!L8</f>
        <v>0</v>
      </c>
      <c r="Y46" s="115">
        <f>'1 DAve'!M8</f>
        <v>18.87</v>
      </c>
      <c r="Z46" s="115">
        <f>'1 DAve'!N8</f>
        <v>20.92</v>
      </c>
      <c r="AA46" s="116">
        <f>'1 DAve'!O8</f>
        <v>22.85</v>
      </c>
      <c r="AB46" s="83">
        <f>'1 DAve'!P8</f>
        <v>0</v>
      </c>
      <c r="AC46" s="83">
        <f>'1 DAve'!Q8</f>
        <v>0</v>
      </c>
      <c r="AD46" s="83">
        <f>'1 DAve'!R8</f>
        <v>0</v>
      </c>
      <c r="AE46" s="83">
        <f>'1 DAve'!S8</f>
        <v>0</v>
      </c>
      <c r="AF46" s="83">
        <f>'1 DAve'!T8</f>
        <v>0</v>
      </c>
      <c r="AG46" s="83">
        <f>'1 DAve'!U8</f>
        <v>0</v>
      </c>
      <c r="AH46" s="83">
        <f>'1 DAve'!V8</f>
        <v>0</v>
      </c>
      <c r="AI46" s="83">
        <f>'1 DAve'!W8</f>
        <v>0</v>
      </c>
      <c r="AJ46" s="83">
        <f>'1 DAve'!X8</f>
        <v>0</v>
      </c>
      <c r="AK46" s="83">
        <f>'1 DAve'!Y8</f>
        <v>0</v>
      </c>
      <c r="AL46" s="83">
        <f>'1 DAve'!Z8</f>
        <v>0</v>
      </c>
      <c r="AM46" s="83">
        <f>'1 DAve'!AA8</f>
        <v>0</v>
      </c>
    </row>
    <row r="47" spans="1:39" ht="17.75" customHeight="1">
      <c r="A47" s="26">
        <f t="shared" si="5"/>
        <v>46</v>
      </c>
      <c r="B47" s="26"/>
      <c r="C47" s="70" t="str">
        <f>'1 DAve'!B160</f>
        <v>John Paul Gent</v>
      </c>
      <c r="D47" s="70" t="str">
        <f>'1 DAve'!C160</f>
        <v>Leicester De Montfort</v>
      </c>
      <c r="E47" s="71">
        <f>'1 DAve'!G160</f>
        <v>24.213999999999999</v>
      </c>
      <c r="F47" s="71">
        <f>'1 DAve'!E160</f>
        <v>27.213999999999999</v>
      </c>
      <c r="G47" s="72">
        <f t="shared" si="0"/>
        <v>5</v>
      </c>
      <c r="H47" s="69">
        <f>'SLT 1'!D160+'SLT 2'!D160+'SLT 3'!D160+'SLT 4'!D160+'SLT 5'!D160+'WK1'!D160+'WK2'!D160+'WK3'!D160+'WK4'!D160+'WK5'!D160+'WK6'!D160+'WK7'!D160+'WK8'!D160+'WK9'!D160+'WK10'!D160+'WK11'!D160+'WK12'!D160+'WK13'!D160+'WK14'!D160+'WK15'!D160</f>
        <v>3</v>
      </c>
      <c r="I47" s="89">
        <f>'SLT 1'!E160+'SLT 2'!E160+'SLT 3'!E160+'SLT 4'!E160+'SLT 5'!E160+'WK1'!E160+'WK2'!E160+'WK3'!E160+'WK4'!E160+'WK5'!E160+'WK6'!E160+'WK7'!E160+'WK8'!E160+'WK9'!E160+'WK10'!E160+'WK11'!E160+'WK12'!E160+'WK13'!E160+'WK14'!E160+'WK15'!E160</f>
        <v>2</v>
      </c>
      <c r="J47" s="81">
        <f t="shared" si="1"/>
        <v>60</v>
      </c>
      <c r="K47" s="73">
        <f>'SLT 1'!F160+'SLT 2'!F160+'SLT 3'!F160+'SLT 4'!F160+'SLT 5'!F160+'WK1'!F160+'WK2'!F160+'WK3'!F160+'WK4'!F160+'WK5'!F160+'WK6'!F160+'WK7'!F160+'WK8'!F160+'WK9'!F160+'WK10'!F160+'WK11'!F160+'WK12'!F160+'WK13'!F160+'WK14'!F160+'WK15'!F160</f>
        <v>15</v>
      </c>
      <c r="L47" s="73">
        <f>'SLT 1'!G160+'SLT 2'!G160+'SLT 3'!G160+'SLT 4'!G160+'SLT 5'!G160+'WK1'!G160+'WK2'!G160+'WK3'!G160+'WK4'!G160+'WK5'!G160+'WK6'!G160+'WK7'!G160+'WK8'!G160+'WK9'!G160+'WK10'!G160+'WK11'!G160+'WK12'!G160+'WK13'!G160+'WK14'!G160+'WK15'!G160</f>
        <v>13</v>
      </c>
      <c r="M47" s="72">
        <f t="shared" si="2"/>
        <v>28</v>
      </c>
      <c r="N47" s="82">
        <f t="shared" si="3"/>
        <v>53.571428571428577</v>
      </c>
      <c r="O47" s="72">
        <f>'SLT 1'!H160+'SLT 2'!H160+'SLT 3'!H160+'SLT 4'!H160+'SLT 5'!H160+'WK1'!H160+'WK2'!H160+'WK3'!H160+'WK4'!H160+'WK5'!H160+'WK6'!H160+'WK7'!H160+'WK8'!H160+'WK9'!H160+'WK10'!H160+'WK11'!H160+'WK12'!H160+'WK13'!H160+'WK14'!H160+'WK15'!H160</f>
        <v>46</v>
      </c>
      <c r="P47" s="72">
        <f>'SLT 1'!I160+'SLT 2'!I160+'SLT 3'!I160+'SLT 4'!I160+'SLT 5'!I160+'WK1'!I160+'WK2'!I160+'WK3'!I160+'WK4'!I160+'WK5'!I160+'WK6'!I160+'WK7'!I160+'WK8'!I160+'WK9'!I160+'WK10'!I160+'WK11'!I160+'WK12'!I160+'WK13'!I160+'WK14'!I160+'WK15'!I160</f>
        <v>0</v>
      </c>
      <c r="Q47" s="72">
        <f>'SLT 1'!J160+'SLT 2'!J160+'SLT 3'!J160+'SLT 4'!J160+'SLT 5'!J160+'WK1'!J160+'WK2'!J160+'WK3'!J160+'WK4'!J160+'WK5'!J160+'WK6'!J160+'WK7'!J160+'WK8'!J160+'WK9'!J160+'WK10'!J160+'WK11'!J160+'WK12'!J160+'WK13'!J160+'WK14'!J160+'WK15'!J160</f>
        <v>2</v>
      </c>
      <c r="R47" s="71">
        <f t="shared" si="4"/>
        <v>1.7142857142857142</v>
      </c>
      <c r="S47" s="87">
        <f>'Hi Fin'!C160</f>
        <v>89</v>
      </c>
      <c r="T47" s="83">
        <f>'1 DAve'!H160</f>
        <v>0</v>
      </c>
      <c r="U47" s="83">
        <f>'1 DAve'!I160</f>
        <v>0</v>
      </c>
      <c r="V47" s="116">
        <f>'1 DAve'!J160</f>
        <v>27.81</v>
      </c>
      <c r="W47" s="115">
        <f>'1 DAve'!K160</f>
        <v>23.12</v>
      </c>
      <c r="X47" s="115">
        <f>'1 DAve'!L160</f>
        <v>23.55</v>
      </c>
      <c r="Y47" s="83">
        <f>'1 DAve'!M160</f>
        <v>0</v>
      </c>
      <c r="Z47" s="115">
        <f>'1 DAve'!N160</f>
        <v>19.46</v>
      </c>
      <c r="AA47" s="116">
        <f>'1 DAve'!O160</f>
        <v>27.13</v>
      </c>
      <c r="AB47" s="83">
        <f>'1 DAve'!P160</f>
        <v>0</v>
      </c>
      <c r="AC47" s="83">
        <f>'1 DAve'!Q160</f>
        <v>0</v>
      </c>
      <c r="AD47" s="83">
        <f>'1 DAve'!R160</f>
        <v>0</v>
      </c>
      <c r="AE47" s="83">
        <f>'1 DAve'!S160</f>
        <v>0</v>
      </c>
      <c r="AF47" s="83">
        <f>'1 DAve'!T160</f>
        <v>0</v>
      </c>
      <c r="AG47" s="83">
        <f>'1 DAve'!U160</f>
        <v>0</v>
      </c>
      <c r="AH47" s="83">
        <f>'1 DAve'!V160</f>
        <v>0</v>
      </c>
      <c r="AI47" s="83">
        <f>'1 DAve'!W160</f>
        <v>0</v>
      </c>
      <c r="AJ47" s="83">
        <f>'1 DAve'!X160</f>
        <v>0</v>
      </c>
      <c r="AK47" s="83">
        <f>'1 DAve'!Y160</f>
        <v>0</v>
      </c>
      <c r="AL47" s="83">
        <f>'1 DAve'!Z160</f>
        <v>0</v>
      </c>
      <c r="AM47" s="83">
        <f>'1 DAve'!AA160</f>
        <v>0</v>
      </c>
    </row>
    <row r="48" spans="1:39" ht="17.75" customHeight="1">
      <c r="A48" s="26">
        <f t="shared" si="5"/>
        <v>47</v>
      </c>
      <c r="B48" s="26"/>
      <c r="C48" s="70" t="str">
        <f>'1 DAve'!B200</f>
        <v>Steve Stanbridge</v>
      </c>
      <c r="D48" s="70" t="str">
        <f>'1 DAve'!C200</f>
        <v>Newfoundpool</v>
      </c>
      <c r="E48" s="71">
        <f>'1 DAve'!G200</f>
        <v>24.096</v>
      </c>
      <c r="F48" s="71">
        <f>'1 DAve'!E200</f>
        <v>27.096</v>
      </c>
      <c r="G48" s="72">
        <f t="shared" si="0"/>
        <v>5</v>
      </c>
      <c r="H48" s="69">
        <f>'SLT 1'!D200+'SLT 2'!D200+'SLT 3'!D200+'SLT 4'!D200+'SLT 5'!D200+'WK1'!D200+'WK2'!D200+'WK3'!D200+'WK4'!D200+'WK5'!D200+'WK6'!D200+'WK7'!D200+'WK8'!D200+'WK9'!D200+'WK10'!D200+'WK11'!D200+'WK12'!D200+'WK13'!D200+'WK14'!D200+'WK15'!D200</f>
        <v>3</v>
      </c>
      <c r="I48" s="89">
        <f>'SLT 1'!E200+'SLT 2'!E200+'SLT 3'!E200+'SLT 4'!E200+'SLT 5'!E200+'WK1'!E200+'WK2'!E200+'WK3'!E200+'WK4'!E200+'WK5'!E200+'WK6'!E200+'WK7'!E200+'WK8'!E200+'WK9'!E200+'WK10'!E200+'WK11'!E200+'WK12'!E200+'WK13'!E200+'WK14'!E200+'WK15'!E200</f>
        <v>2</v>
      </c>
      <c r="J48" s="81">
        <f t="shared" si="1"/>
        <v>60</v>
      </c>
      <c r="K48" s="73">
        <f>'SLT 1'!F200+'SLT 2'!F200+'SLT 3'!F200+'SLT 4'!F200+'SLT 5'!F200+'WK1'!F200+'WK2'!F200+'WK3'!F200+'WK4'!F200+'WK5'!F200+'WK6'!F200+'WK7'!F200+'WK8'!F200+'WK9'!F200+'WK10'!F200+'WK11'!F200+'WK12'!F200+'WK13'!F200+'WK14'!F200+'WK15'!F200</f>
        <v>16</v>
      </c>
      <c r="L48" s="73">
        <f>'SLT 1'!G200+'SLT 2'!G200+'SLT 3'!G200+'SLT 4'!G200+'SLT 5'!G200+'WK1'!G200+'WK2'!G200+'WK3'!G200+'WK4'!G200+'WK5'!G200+'WK6'!G200+'WK7'!G200+'WK8'!G200+'WK9'!G200+'WK10'!G200+'WK11'!G200+'WK12'!G200+'WK13'!G200+'WK14'!G200+'WK15'!G200</f>
        <v>11</v>
      </c>
      <c r="M48" s="72">
        <f t="shared" si="2"/>
        <v>27</v>
      </c>
      <c r="N48" s="82">
        <f t="shared" si="3"/>
        <v>59.25925925925926</v>
      </c>
      <c r="O48" s="72">
        <f>'SLT 1'!H200+'SLT 2'!H200+'SLT 3'!H200+'SLT 4'!H200+'SLT 5'!H200+'WK1'!H200+'WK2'!H200+'WK3'!H200+'WK4'!H200+'WK5'!H200+'WK6'!H200+'WK7'!H200+'WK8'!H200+'WK9'!H200+'WK10'!H200+'WK11'!H200+'WK12'!H200+'WK13'!H200+'WK14'!H200+'WK15'!H200</f>
        <v>43</v>
      </c>
      <c r="P48" s="72">
        <f>'SLT 1'!I200+'SLT 2'!I200+'SLT 3'!I200+'SLT 4'!I200+'SLT 5'!I200+'WK1'!I200+'WK2'!I200+'WK3'!I200+'WK4'!I200+'WK5'!I200+'WK6'!I200+'WK7'!I200+'WK8'!I200+'WK9'!I200+'WK10'!I200+'WK11'!I200+'WK12'!I200+'WK13'!I200+'WK14'!I200+'WK15'!I200</f>
        <v>0</v>
      </c>
      <c r="Q48" s="72">
        <f>'SLT 1'!J200+'SLT 2'!J200+'SLT 3'!J200+'SLT 4'!J200+'SLT 5'!J200+'WK1'!J200+'WK2'!J200+'WK3'!J200+'WK4'!J200+'WK5'!J200+'WK6'!J200+'WK7'!J200+'WK8'!J200+'WK9'!J200+'WK10'!J200+'WK11'!J200+'WK12'!J200+'WK13'!J200+'WK14'!J200+'WK15'!J200</f>
        <v>5</v>
      </c>
      <c r="R48" s="71">
        <f t="shared" si="4"/>
        <v>1.7777777777777777</v>
      </c>
      <c r="S48" s="87">
        <f>'Hi Fin'!C200</f>
        <v>96</v>
      </c>
      <c r="T48" s="83">
        <f>'1 DAve'!H200</f>
        <v>0</v>
      </c>
      <c r="U48" s="83">
        <f>'1 DAve'!I200</f>
        <v>0</v>
      </c>
      <c r="V48" s="83">
        <f>'1 DAve'!J200</f>
        <v>0</v>
      </c>
      <c r="W48" s="115">
        <f>'1 DAve'!K200</f>
        <v>24.1</v>
      </c>
      <c r="X48" s="116">
        <f>'1 DAve'!L200</f>
        <v>24.87</v>
      </c>
      <c r="Y48" s="115">
        <f>'1 DAve'!M200</f>
        <v>24.14</v>
      </c>
      <c r="Z48" s="116">
        <f>'1 DAve'!N200</f>
        <v>24.6</v>
      </c>
      <c r="AA48" s="83">
        <f>'1 DAve'!O200</f>
        <v>0</v>
      </c>
      <c r="AB48" s="115">
        <f>'1 DAve'!P200</f>
        <v>22.77</v>
      </c>
      <c r="AC48" s="83">
        <f>'1 DAve'!Q200</f>
        <v>0</v>
      </c>
      <c r="AD48" s="83">
        <f>'1 DAve'!R200</f>
        <v>0</v>
      </c>
      <c r="AE48" s="83">
        <f>'1 DAve'!S200</f>
        <v>0</v>
      </c>
      <c r="AF48" s="83">
        <f>'1 DAve'!T200</f>
        <v>0</v>
      </c>
      <c r="AG48" s="83">
        <f>'1 DAve'!U200</f>
        <v>0</v>
      </c>
      <c r="AH48" s="83">
        <f>'1 DAve'!V200</f>
        <v>0</v>
      </c>
      <c r="AI48" s="83">
        <f>'1 DAve'!W200</f>
        <v>0</v>
      </c>
      <c r="AJ48" s="83">
        <f>'1 DAve'!X200</f>
        <v>0</v>
      </c>
      <c r="AK48" s="83">
        <f>'1 DAve'!Y200</f>
        <v>0</v>
      </c>
      <c r="AL48" s="83">
        <f>'1 DAve'!Z200</f>
        <v>0</v>
      </c>
      <c r="AM48" s="83">
        <f>'1 DAve'!AA200</f>
        <v>0</v>
      </c>
    </row>
    <row r="49" spans="1:39" ht="17.75" customHeight="1">
      <c r="A49" s="26">
        <f t="shared" si="5"/>
        <v>48</v>
      </c>
      <c r="B49" s="26"/>
      <c r="C49" s="70" t="str">
        <f>'1 DAve'!B10</f>
        <v>Alex Bruce</v>
      </c>
      <c r="D49" s="70" t="str">
        <f>'1 DAve'!C10</f>
        <v>Royal Oak</v>
      </c>
      <c r="E49" s="71">
        <f>'1 DAve'!G10</f>
        <v>23.012</v>
      </c>
      <c r="F49" s="71">
        <f>'1 DAve'!E10</f>
        <v>27.012</v>
      </c>
      <c r="G49" s="72">
        <f t="shared" si="0"/>
        <v>5</v>
      </c>
      <c r="H49" s="69">
        <f>'SLT 1'!D10+'SLT 2'!D10+'SLT 3'!D10+'SLT 4'!D10+'SLT 5'!D10+'WK1'!D10+'WK2'!D10+'WK3'!D10+'WK4'!D10+'WK5'!D10+'WK6'!D10+'WK7'!D10+'WK8'!D10+'WK9'!D10+'WK10'!D10+'WK11'!D10+'WK12'!D10+'WK13'!D10+'WK14'!D10+'WK15'!D10</f>
        <v>4</v>
      </c>
      <c r="I49" s="89">
        <f>'SLT 1'!E10+'SLT 2'!E10+'SLT 3'!E10+'SLT 4'!E10+'SLT 5'!E10+'WK1'!E10+'WK2'!E10+'WK3'!E10+'WK4'!E10+'WK5'!E10+'WK6'!E10+'WK7'!E10+'WK8'!E10+'WK9'!E10+'WK10'!E10+'WK11'!E10+'WK12'!E10+'WK13'!E10+'WK14'!E10+'WK15'!E10</f>
        <v>1</v>
      </c>
      <c r="J49" s="81">
        <f t="shared" si="1"/>
        <v>80</v>
      </c>
      <c r="K49" s="73">
        <f>'SLT 1'!F10+'SLT 2'!F10+'SLT 3'!F10+'SLT 4'!F10+'SLT 5'!F10+'WK1'!F10+'WK2'!F10+'WK3'!F10+'WK4'!F10+'WK5'!F10+'WK6'!F10+'WK7'!F10+'WK8'!F10+'WK9'!F10+'WK10'!F10+'WK11'!F10+'WK12'!F10+'WK13'!F10+'WK14'!F10+'WK15'!F10</f>
        <v>16</v>
      </c>
      <c r="L49" s="73">
        <f>'SLT 1'!G10+'SLT 2'!G10+'SLT 3'!G10+'SLT 4'!G10+'SLT 5'!G10+'WK1'!G10+'WK2'!G10+'WK3'!G10+'WK4'!G10+'WK5'!G10+'WK6'!G10+'WK7'!G10+'WK8'!G10+'WK9'!G10+'WK10'!G10+'WK11'!G10+'WK12'!G10+'WK13'!G10+'WK14'!G10+'WK15'!G10</f>
        <v>7</v>
      </c>
      <c r="M49" s="72">
        <f t="shared" si="2"/>
        <v>23</v>
      </c>
      <c r="N49" s="82">
        <f t="shared" si="3"/>
        <v>69.565217391304344</v>
      </c>
      <c r="O49" s="72">
        <f>'SLT 1'!H10+'SLT 2'!H10+'SLT 3'!H10+'SLT 4'!H10+'SLT 5'!H10+'WK1'!H10+'WK2'!H10+'WK3'!H10+'WK4'!H10+'WK5'!H10+'WK6'!H10+'WK7'!H10+'WK8'!H10+'WK9'!H10+'WK10'!H10+'WK11'!H10+'WK12'!H10+'WK13'!H10+'WK14'!H10+'WK15'!H10</f>
        <v>38</v>
      </c>
      <c r="P49" s="72">
        <f>'SLT 1'!I10+'SLT 2'!I10+'SLT 3'!I10+'SLT 4'!I10+'SLT 5'!I10+'WK1'!I10+'WK2'!I10+'WK3'!I10+'WK4'!I10+'WK5'!I10+'WK6'!I10+'WK7'!I10+'WK8'!I10+'WK9'!I10+'WK10'!I10+'WK11'!I10+'WK12'!I10+'WK13'!I10+'WK14'!I10+'WK15'!I10</f>
        <v>0</v>
      </c>
      <c r="Q49" s="72">
        <f>'SLT 1'!J10+'SLT 2'!J10+'SLT 3'!J10+'SLT 4'!J10+'SLT 5'!J10+'WK1'!J10+'WK2'!J10+'WK3'!J10+'WK4'!J10+'WK5'!J10+'WK6'!J10+'WK7'!J10+'WK8'!J10+'WK9'!J10+'WK10'!J10+'WK11'!J10+'WK12'!J10+'WK13'!J10+'WK14'!J10+'WK15'!J10</f>
        <v>1</v>
      </c>
      <c r="R49" s="71">
        <f t="shared" si="4"/>
        <v>1.6956521739130435</v>
      </c>
      <c r="S49" s="117">
        <f>'Hi Fin'!C10</f>
        <v>100</v>
      </c>
      <c r="T49" s="115">
        <f>'1 DAve'!H10</f>
        <v>22.52</v>
      </c>
      <c r="U49" s="115">
        <f>'1 DAve'!I10</f>
        <v>26.76</v>
      </c>
      <c r="V49" s="83">
        <f>'1 DAve'!J10</f>
        <v>0</v>
      </c>
      <c r="W49" s="115">
        <f>'1 DAve'!K10</f>
        <v>23.86</v>
      </c>
      <c r="X49" s="83">
        <f>'1 DAve'!L10</f>
        <v>0</v>
      </c>
      <c r="Y49" s="115">
        <f>'1 DAve'!M10</f>
        <v>21.05</v>
      </c>
      <c r="Z49" s="116">
        <f>'1 DAve'!N10</f>
        <v>20.87</v>
      </c>
      <c r="AA49" s="83">
        <f>'1 DAve'!O10</f>
        <v>0</v>
      </c>
      <c r="AB49" s="83">
        <f>'1 DAve'!P10</f>
        <v>0</v>
      </c>
      <c r="AC49" s="83">
        <f>'1 DAve'!Q10</f>
        <v>0</v>
      </c>
      <c r="AD49" s="83">
        <f>'1 DAve'!R10</f>
        <v>0</v>
      </c>
      <c r="AE49" s="83">
        <f>'1 DAve'!S10</f>
        <v>0</v>
      </c>
      <c r="AF49" s="83">
        <f>'1 DAve'!T10</f>
        <v>0</v>
      </c>
      <c r="AG49" s="83">
        <f>'1 DAve'!U10</f>
        <v>0</v>
      </c>
      <c r="AH49" s="83">
        <f>'1 DAve'!V10</f>
        <v>0</v>
      </c>
      <c r="AI49" s="83">
        <f>'1 DAve'!W10</f>
        <v>0</v>
      </c>
      <c r="AJ49" s="83">
        <f>'1 DAve'!X10</f>
        <v>0</v>
      </c>
      <c r="AK49" s="83">
        <f>'1 DAve'!Y10</f>
        <v>0</v>
      </c>
      <c r="AL49" s="83">
        <f>'1 DAve'!Z10</f>
        <v>0</v>
      </c>
      <c r="AM49" s="83">
        <f>'1 DAve'!AA10</f>
        <v>0</v>
      </c>
    </row>
    <row r="50" spans="1:39" ht="17.75" customHeight="1">
      <c r="A50" s="26">
        <f t="shared" si="5"/>
        <v>49</v>
      </c>
      <c r="B50" s="26"/>
      <c r="C50" s="70" t="str">
        <f>'1 DAve'!B134</f>
        <v>Tom Mackay</v>
      </c>
      <c r="D50" s="70" t="str">
        <f>'1 DAve'!C134</f>
        <v>Grosvenor</v>
      </c>
      <c r="E50" s="71">
        <f>'1 DAve'!G134</f>
        <v>22.97</v>
      </c>
      <c r="F50" s="71">
        <f>'1 DAve'!E134</f>
        <v>26.97</v>
      </c>
      <c r="G50" s="72">
        <f t="shared" si="0"/>
        <v>6</v>
      </c>
      <c r="H50" s="69">
        <f>'SLT 1'!D134+'SLT 2'!D134+'SLT 3'!D134+'SLT 4'!D134+'SLT 5'!D134+'WK1'!D134+'WK2'!D134+'WK3'!D134+'WK4'!D134+'WK5'!D134+'WK6'!D134+'WK7'!D134+'WK8'!D134+'WK9'!D134+'WK10'!D134+'WK11'!D134+'WK12'!D134+'WK13'!D134+'WK14'!D134+'WK15'!D134</f>
        <v>4</v>
      </c>
      <c r="I50" s="89">
        <f>'SLT 1'!E134+'SLT 2'!E134+'SLT 3'!E134+'SLT 4'!E134+'SLT 5'!E134+'WK1'!E134+'WK2'!E134+'WK3'!E134+'WK4'!E134+'WK5'!E134+'WK6'!E134+'WK7'!E134+'WK8'!E134+'WK9'!E134+'WK10'!E134+'WK11'!E134+'WK12'!E134+'WK13'!E134+'WK14'!E134+'WK15'!E134</f>
        <v>2</v>
      </c>
      <c r="J50" s="81">
        <f t="shared" si="1"/>
        <v>66.666666666666671</v>
      </c>
      <c r="K50" s="73">
        <f>'SLT 1'!F134+'SLT 2'!F134+'SLT 3'!F134+'SLT 4'!F134+'SLT 5'!F134+'WK1'!F134+'WK2'!F134+'WK3'!F134+'WK4'!F134+'WK5'!F134+'WK6'!F134+'WK7'!F134+'WK8'!F134+'WK9'!F134+'WK10'!F134+'WK11'!F134+'WK12'!F134+'WK13'!F134+'WK14'!F134+'WK15'!F134</f>
        <v>21</v>
      </c>
      <c r="L50" s="73">
        <f>'SLT 1'!G134+'SLT 2'!G134+'SLT 3'!G134+'SLT 4'!G134+'SLT 5'!G134+'WK1'!G134+'WK2'!G134+'WK3'!G134+'WK4'!G134+'WK5'!G134+'WK6'!G134+'WK7'!G134+'WK8'!G134+'WK9'!G134+'WK10'!G134+'WK11'!G134+'WK12'!G134+'WK13'!G134+'WK14'!G134+'WK15'!G134</f>
        <v>14</v>
      </c>
      <c r="M50" s="72">
        <f t="shared" si="2"/>
        <v>35</v>
      </c>
      <c r="N50" s="82">
        <f t="shared" si="3"/>
        <v>60</v>
      </c>
      <c r="O50" s="72">
        <f>'SLT 1'!H134+'SLT 2'!H134+'SLT 3'!H134+'SLT 4'!H134+'SLT 5'!H134+'WK1'!H134+'WK2'!H134+'WK3'!H134+'WK4'!H134+'WK5'!H134+'WK6'!H134+'WK7'!H134+'WK8'!H134+'WK9'!H134+'WK10'!H134+'WK11'!H134+'WK12'!H134+'WK13'!H134+'WK14'!H134+'WK15'!H134</f>
        <v>54</v>
      </c>
      <c r="P50" s="72">
        <f>'SLT 1'!I134+'SLT 2'!I134+'SLT 3'!I134+'SLT 4'!I134+'SLT 5'!I134+'WK1'!I134+'WK2'!I134+'WK3'!I134+'WK4'!I134+'WK5'!I134+'WK6'!I134+'WK7'!I134+'WK8'!I134+'WK9'!I134+'WK10'!I134+'WK11'!I134+'WK12'!I134+'WK13'!I134+'WK14'!I134+'WK15'!I134</f>
        <v>0</v>
      </c>
      <c r="Q50" s="72">
        <f>'SLT 1'!J134+'SLT 2'!J134+'SLT 3'!J134+'SLT 4'!J134+'SLT 5'!J134+'WK1'!J134+'WK2'!J134+'WK3'!J134+'WK4'!J134+'WK5'!J134+'WK6'!J134+'WK7'!J134+'WK8'!J134+'WK9'!J134+'WK10'!J134+'WK11'!J134+'WK12'!J134+'WK13'!J134+'WK14'!J134+'WK15'!J134</f>
        <v>2</v>
      </c>
      <c r="R50" s="71">
        <f t="shared" si="4"/>
        <v>1.6</v>
      </c>
      <c r="S50" s="117">
        <f>'Hi Fin'!C134</f>
        <v>117</v>
      </c>
      <c r="T50" s="83">
        <f>'1 DAve'!H134</f>
        <v>0</v>
      </c>
      <c r="U50" s="116">
        <f>'1 DAve'!I134</f>
        <v>23.6</v>
      </c>
      <c r="V50" s="83">
        <f>'1 DAve'!J134</f>
        <v>0</v>
      </c>
      <c r="W50" s="115">
        <f>'1 DAve'!K134</f>
        <v>23.82</v>
      </c>
      <c r="X50" s="115">
        <f>'1 DAve'!L134</f>
        <v>20.96</v>
      </c>
      <c r="Y50" s="115">
        <f>'1 DAve'!M134</f>
        <v>24.44</v>
      </c>
      <c r="Z50" s="116">
        <f>'1 DAve'!N134</f>
        <v>24.51</v>
      </c>
      <c r="AA50" s="115">
        <f>'1 DAve'!O134</f>
        <v>20.49</v>
      </c>
      <c r="AB50" s="83">
        <f>'1 DAve'!P134</f>
        <v>0</v>
      </c>
      <c r="AC50" s="83">
        <f>'1 DAve'!Q134</f>
        <v>0</v>
      </c>
      <c r="AD50" s="83">
        <f>'1 DAve'!R134</f>
        <v>0</v>
      </c>
      <c r="AE50" s="83">
        <f>'1 DAve'!S134</f>
        <v>0</v>
      </c>
      <c r="AF50" s="83">
        <f>'1 DAve'!T134</f>
        <v>0</v>
      </c>
      <c r="AG50" s="83">
        <f>'1 DAve'!U134</f>
        <v>0</v>
      </c>
      <c r="AH50" s="83">
        <f>'1 DAve'!V134</f>
        <v>0</v>
      </c>
      <c r="AI50" s="83">
        <f>'1 DAve'!W134</f>
        <v>0</v>
      </c>
      <c r="AJ50" s="83">
        <f>'1 DAve'!X134</f>
        <v>0</v>
      </c>
      <c r="AK50" s="83">
        <f>'1 DAve'!Y134</f>
        <v>0</v>
      </c>
      <c r="AL50" s="83">
        <f>'1 DAve'!Z134</f>
        <v>0</v>
      </c>
      <c r="AM50" s="83">
        <f>'1 DAve'!AA134</f>
        <v>0</v>
      </c>
    </row>
    <row r="51" spans="1:39" ht="17.75" customHeight="1">
      <c r="A51" s="26">
        <f t="shared" si="5"/>
        <v>50</v>
      </c>
      <c r="B51" s="26"/>
      <c r="C51" s="70" t="str">
        <f>'1 DAve'!B161</f>
        <v>Dan Cox</v>
      </c>
      <c r="D51" s="70" t="str">
        <f>'1 DAve'!C161</f>
        <v>Newfoundpool</v>
      </c>
      <c r="E51" s="71">
        <f>'1 DAve'!G161</f>
        <v>24.946666666666669</v>
      </c>
      <c r="F51" s="71">
        <f>'1 DAve'!E161</f>
        <v>26.946666666666669</v>
      </c>
      <c r="G51" s="72">
        <f t="shared" si="0"/>
        <v>3</v>
      </c>
      <c r="H51" s="69">
        <f>'SLT 1'!D161+'SLT 2'!D161+'SLT 3'!D161+'SLT 4'!D161+'SLT 5'!D161+'WK1'!D161+'WK2'!D161+'WK3'!D161+'WK4'!D161+'WK5'!D161+'WK6'!D161+'WK7'!D161+'WK8'!D161+'WK9'!D161+'WK10'!D161+'WK11'!D161+'WK12'!D161+'WK13'!D161+'WK14'!D161+'WK15'!D161</f>
        <v>2</v>
      </c>
      <c r="I51" s="89">
        <f>'SLT 1'!E161+'SLT 2'!E161+'SLT 3'!E161+'SLT 4'!E161+'SLT 5'!E161+'WK1'!E161+'WK2'!E161+'WK3'!E161+'WK4'!E161+'WK5'!E161+'WK6'!E161+'WK7'!E161+'WK8'!E161+'WK9'!E161+'WK10'!E161+'WK11'!E161+'WK12'!E161+'WK13'!E161+'WK14'!E161+'WK15'!E161</f>
        <v>1</v>
      </c>
      <c r="J51" s="81">
        <f t="shared" si="1"/>
        <v>66.666666666666671</v>
      </c>
      <c r="K51" s="73">
        <f>'SLT 1'!F161+'SLT 2'!F161+'SLT 3'!F161+'SLT 4'!F161+'SLT 5'!F161+'WK1'!F161+'WK2'!F161+'WK3'!F161+'WK4'!F161+'WK5'!F161+'WK6'!F161+'WK7'!F161+'WK8'!F161+'WK9'!F161+'WK10'!F161+'WK11'!F161+'WK12'!F161+'WK13'!F161+'WK14'!F161+'WK15'!F161</f>
        <v>9</v>
      </c>
      <c r="L51" s="73">
        <f>'SLT 1'!G161+'SLT 2'!G161+'SLT 3'!G161+'SLT 4'!G161+'SLT 5'!G161+'WK1'!G161+'WK2'!G161+'WK3'!G161+'WK4'!G161+'WK5'!G161+'WK6'!G161+'WK7'!G161+'WK8'!G161+'WK9'!G161+'WK10'!G161+'WK11'!G161+'WK12'!G161+'WK13'!G161+'WK14'!G161+'WK15'!G161</f>
        <v>5</v>
      </c>
      <c r="M51" s="72">
        <f t="shared" si="2"/>
        <v>14</v>
      </c>
      <c r="N51" s="82">
        <f t="shared" si="3"/>
        <v>64.285714285714292</v>
      </c>
      <c r="O51" s="72">
        <f>'SLT 1'!H161+'SLT 2'!H161+'SLT 3'!H161+'SLT 4'!H161+'SLT 5'!H161+'WK1'!H161+'WK2'!H161+'WK3'!H161+'WK4'!H161+'WK5'!H161+'WK6'!H161+'WK7'!H161+'WK8'!H161+'WK9'!H161+'WK10'!H161+'WK11'!H161+'WK12'!H161+'WK13'!H161+'WK14'!H161+'WK15'!H161</f>
        <v>18</v>
      </c>
      <c r="P51" s="72">
        <f>'SLT 1'!I161+'SLT 2'!I161+'SLT 3'!I161+'SLT 4'!I161+'SLT 5'!I161+'WK1'!I161+'WK2'!I161+'WK3'!I161+'WK4'!I161+'WK5'!I161+'WK6'!I161+'WK7'!I161+'WK8'!I161+'WK9'!I161+'WK10'!I161+'WK11'!I161+'WK12'!I161+'WK13'!I161+'WK14'!I161+'WK15'!I161</f>
        <v>0</v>
      </c>
      <c r="Q51" s="72">
        <f>'SLT 1'!J161+'SLT 2'!J161+'SLT 3'!J161+'SLT 4'!J161+'SLT 5'!J161+'WK1'!J161+'WK2'!J161+'WK3'!J161+'WK4'!J161+'WK5'!J161+'WK6'!J161+'WK7'!J161+'WK8'!J161+'WK9'!J161+'WK10'!J161+'WK11'!J161+'WK12'!J161+'WK13'!J161+'WK14'!J161+'WK15'!J161</f>
        <v>0</v>
      </c>
      <c r="R51" s="71">
        <f t="shared" si="4"/>
        <v>1.2857142857142858</v>
      </c>
      <c r="S51" s="117">
        <f>'Hi Fin'!C161</f>
        <v>120</v>
      </c>
      <c r="T51" s="83">
        <f>'1 DAve'!H161</f>
        <v>0</v>
      </c>
      <c r="U51" s="83">
        <f>'1 DAve'!I161</f>
        <v>0</v>
      </c>
      <c r="V51" s="116">
        <f>'1 DAve'!J161</f>
        <v>25.59</v>
      </c>
      <c r="W51" s="115">
        <f>'1 DAve'!K161</f>
        <v>25.95</v>
      </c>
      <c r="X51" s="83">
        <f>'1 DAve'!L161</f>
        <v>0</v>
      </c>
      <c r="Y51" s="83">
        <f>'1 DAve'!M161</f>
        <v>0</v>
      </c>
      <c r="Z51" s="83">
        <f>'1 DAve'!N161</f>
        <v>0</v>
      </c>
      <c r="AA51" s="115">
        <f>'1 DAve'!O161</f>
        <v>23.3</v>
      </c>
      <c r="AB51" s="83">
        <f>'1 DAve'!P161</f>
        <v>0</v>
      </c>
      <c r="AC51" s="83">
        <f>'1 DAve'!Q161</f>
        <v>0</v>
      </c>
      <c r="AD51" s="83">
        <f>'1 DAve'!R161</f>
        <v>0</v>
      </c>
      <c r="AE51" s="83">
        <f>'1 DAve'!S161</f>
        <v>0</v>
      </c>
      <c r="AF51" s="83">
        <f>'1 DAve'!T161</f>
        <v>0</v>
      </c>
      <c r="AG51" s="83">
        <f>'1 DAve'!U161</f>
        <v>0</v>
      </c>
      <c r="AH51" s="83">
        <f>'1 DAve'!V161</f>
        <v>0</v>
      </c>
      <c r="AI51" s="83">
        <f>'1 DAve'!W161</f>
        <v>0</v>
      </c>
      <c r="AJ51" s="83">
        <f>'1 DAve'!X161</f>
        <v>0</v>
      </c>
      <c r="AK51" s="83">
        <f>'1 DAve'!Y161</f>
        <v>0</v>
      </c>
      <c r="AL51" s="83">
        <f>'1 DAve'!Z161</f>
        <v>0</v>
      </c>
      <c r="AM51" s="83">
        <f>'1 DAve'!AA161</f>
        <v>0</v>
      </c>
    </row>
    <row r="52" spans="1:39" ht="17.75" customHeight="1">
      <c r="A52" s="26">
        <f t="shared" si="5"/>
        <v>51</v>
      </c>
      <c r="B52" s="26"/>
      <c r="C52" s="70" t="str">
        <f>'1 DAve'!B62</f>
        <v>Wayne Beaumont</v>
      </c>
      <c r="D52" s="70" t="str">
        <f>'1 DAve'!C62</f>
        <v>Hinckley Warriors</v>
      </c>
      <c r="E52" s="71">
        <f>'1 DAve'!G62</f>
        <v>21.921666666666667</v>
      </c>
      <c r="F52" s="71">
        <f>'1 DAve'!E62</f>
        <v>26.921666666666667</v>
      </c>
      <c r="G52" s="72">
        <f t="shared" si="0"/>
        <v>6</v>
      </c>
      <c r="H52" s="69">
        <f>'SLT 1'!D62+'SLT 2'!D62+'SLT 3'!D62+'SLT 4'!D62+'SLT 5'!D62+'WK1'!D62+'WK2'!D62+'WK3'!D62+'WK4'!D62+'WK5'!D62+'WK6'!D62+'WK7'!D62+'WK8'!D62+'WK9'!D62+'WK10'!D62+'WK11'!D62+'WK12'!D62+'WK13'!D62+'WK14'!D62+'WK15'!D62</f>
        <v>5</v>
      </c>
      <c r="I52" s="89">
        <f>'SLT 1'!E62+'SLT 2'!E62+'SLT 3'!E62+'SLT 4'!E62+'SLT 5'!E62+'WK1'!E62+'WK2'!E62+'WK3'!E62+'WK4'!E62+'WK5'!E62+'WK6'!E62+'WK7'!E62+'WK8'!E62+'WK9'!E62+'WK10'!E62+'WK11'!E62+'WK12'!E62+'WK13'!E62+'WK14'!E62+'WK15'!E62</f>
        <v>1</v>
      </c>
      <c r="J52" s="81">
        <f t="shared" si="1"/>
        <v>83.333333333333343</v>
      </c>
      <c r="K52" s="73">
        <f>'SLT 1'!F62+'SLT 2'!F62+'SLT 3'!F62+'SLT 4'!F62+'SLT 5'!F62+'WK1'!F62+'WK2'!F62+'WK3'!F62+'WK4'!F62+'WK5'!F62+'WK6'!F62+'WK7'!F62+'WK8'!F62+'WK9'!F62+'WK10'!F62+'WK11'!F62+'WK12'!F62+'WK13'!F62+'WK14'!F62+'WK15'!F62</f>
        <v>21</v>
      </c>
      <c r="L52" s="73">
        <f>'SLT 1'!G62+'SLT 2'!G62+'SLT 3'!G62+'SLT 4'!G62+'SLT 5'!G62+'WK1'!G62+'WK2'!G62+'WK3'!G62+'WK4'!G62+'WK5'!G62+'WK6'!G62+'WK7'!G62+'WK8'!G62+'WK9'!G62+'WK10'!G62+'WK11'!G62+'WK12'!G62+'WK13'!G62+'WK14'!G62+'WK15'!G62</f>
        <v>12</v>
      </c>
      <c r="M52" s="72">
        <f t="shared" si="2"/>
        <v>33</v>
      </c>
      <c r="N52" s="82">
        <f t="shared" si="3"/>
        <v>63.636363636363633</v>
      </c>
      <c r="O52" s="72">
        <f>'SLT 1'!H62+'SLT 2'!H62+'SLT 3'!H62+'SLT 4'!H62+'SLT 5'!H62+'WK1'!H62+'WK2'!H62+'WK3'!H62+'WK4'!H62+'WK5'!H62+'WK6'!H62+'WK7'!H62+'WK8'!H62+'WK9'!H62+'WK10'!H62+'WK11'!H62+'WK12'!H62+'WK13'!H62+'WK14'!H62+'WK15'!H62</f>
        <v>40</v>
      </c>
      <c r="P52" s="72">
        <f>'SLT 1'!I62+'SLT 2'!I62+'SLT 3'!I62+'SLT 4'!I62+'SLT 5'!I62+'WK1'!I62+'WK2'!I62+'WK3'!I62+'WK4'!I62+'WK5'!I62+'WK6'!I62+'WK7'!I62+'WK8'!I62+'WK9'!I62+'WK10'!I62+'WK11'!I62+'WK12'!I62+'WK13'!I62+'WK14'!I62+'WK15'!I62</f>
        <v>0</v>
      </c>
      <c r="Q52" s="72">
        <f>'SLT 1'!J62+'SLT 2'!J62+'SLT 3'!J62+'SLT 4'!J62+'SLT 5'!J62+'WK1'!J62+'WK2'!J62+'WK3'!J62+'WK4'!J62+'WK5'!J62+'WK6'!J62+'WK7'!J62+'WK8'!J62+'WK9'!J62+'WK10'!J62+'WK11'!J62+'WK12'!J62+'WK13'!J62+'WK14'!J62+'WK15'!J62</f>
        <v>3</v>
      </c>
      <c r="R52" s="71">
        <f t="shared" si="4"/>
        <v>1.303030303030303</v>
      </c>
      <c r="S52" s="117">
        <f>'Hi Fin'!C62</f>
        <v>109</v>
      </c>
      <c r="T52" s="115">
        <f>'1 DAve'!H62</f>
        <v>22.45</v>
      </c>
      <c r="U52" s="115">
        <f>'1 DAve'!I62</f>
        <v>25.05</v>
      </c>
      <c r="V52" s="115">
        <f>'1 DAve'!J62</f>
        <v>22.25</v>
      </c>
      <c r="W52" s="83">
        <f>'1 DAve'!K62</f>
        <v>0</v>
      </c>
      <c r="X52" s="115">
        <f>'1 DAve'!L62</f>
        <v>24.08</v>
      </c>
      <c r="Y52" s="83">
        <f>'1 DAve'!M62</f>
        <v>0</v>
      </c>
      <c r="Z52" s="116">
        <f>'1 DAve'!N62</f>
        <v>18.440000000000001</v>
      </c>
      <c r="AA52" s="115">
        <f>'1 DAve'!O62</f>
        <v>19.260000000000002</v>
      </c>
      <c r="AB52" s="83">
        <f>'1 DAve'!P62</f>
        <v>0</v>
      </c>
      <c r="AC52" s="83">
        <f>'1 DAve'!Q62</f>
        <v>0</v>
      </c>
      <c r="AD52" s="83">
        <f>'1 DAve'!R62</f>
        <v>0</v>
      </c>
      <c r="AE52" s="83">
        <f>'1 DAve'!S62</f>
        <v>0</v>
      </c>
      <c r="AF52" s="83">
        <f>'1 DAve'!T62</f>
        <v>0</v>
      </c>
      <c r="AG52" s="83">
        <f>'1 DAve'!U62</f>
        <v>0</v>
      </c>
      <c r="AH52" s="83">
        <f>'1 DAve'!V62</f>
        <v>0</v>
      </c>
      <c r="AI52" s="83">
        <f>'1 DAve'!W62</f>
        <v>0</v>
      </c>
      <c r="AJ52" s="83">
        <f>'1 DAve'!X62</f>
        <v>0</v>
      </c>
      <c r="AK52" s="83">
        <f>'1 DAve'!Y62</f>
        <v>0</v>
      </c>
      <c r="AL52" s="83">
        <f>'1 DAve'!Z62</f>
        <v>0</v>
      </c>
      <c r="AM52" s="83">
        <f>'1 DAve'!AA62</f>
        <v>0</v>
      </c>
    </row>
    <row r="53" spans="1:39" ht="17.75" customHeight="1">
      <c r="A53" s="26">
        <f t="shared" si="5"/>
        <v>52</v>
      </c>
      <c r="B53" s="26"/>
      <c r="C53" s="70" t="str">
        <f>'1 DAve'!B127</f>
        <v>Darryl Hughes</v>
      </c>
      <c r="D53" s="70" t="str">
        <f>'1 DAve'!C127</f>
        <v>Hinckley Hawks</v>
      </c>
      <c r="E53" s="71">
        <f>'1 DAve'!G127</f>
        <v>22.857142857142858</v>
      </c>
      <c r="F53" s="71">
        <f>'1 DAve'!E127</f>
        <v>26.857142857142858</v>
      </c>
      <c r="G53" s="72">
        <f t="shared" si="0"/>
        <v>7</v>
      </c>
      <c r="H53" s="69">
        <f>'SLT 1'!D127+'SLT 2'!D127+'SLT 3'!D127+'SLT 4'!D127+'SLT 5'!D127+'WK1'!D127+'WK2'!D127+'WK3'!D127+'WK4'!D127+'WK5'!D127+'WK6'!D127+'WK7'!D127+'WK8'!D127+'WK9'!D127+'WK10'!D127+'WK11'!D127+'WK12'!D127+'WK13'!D127+'WK14'!D127+'WK15'!D127</f>
        <v>4</v>
      </c>
      <c r="I53" s="89">
        <f>'SLT 1'!E127+'SLT 2'!E127+'SLT 3'!E127+'SLT 4'!E127+'SLT 5'!E127+'WK1'!E127+'WK2'!E127+'WK3'!E127+'WK4'!E127+'WK5'!E127+'WK6'!E127+'WK7'!E127+'WK8'!E127+'WK9'!E127+'WK10'!E127+'WK11'!E127+'WK12'!E127+'WK13'!E127+'WK14'!E127+'WK15'!E127</f>
        <v>3</v>
      </c>
      <c r="J53" s="81">
        <f t="shared" si="1"/>
        <v>57.142857142857146</v>
      </c>
      <c r="K53" s="73">
        <f>'SLT 1'!F127+'SLT 2'!F127+'SLT 3'!F127+'SLT 4'!F127+'SLT 5'!F127+'WK1'!F127+'WK2'!F127+'WK3'!F127+'WK4'!F127+'WK5'!F127+'WK6'!F127+'WK7'!F127+'WK8'!F127+'WK9'!F127+'WK10'!F127+'WK11'!F127+'WK12'!F127+'WK13'!F127+'WK14'!F127+'WK15'!F127</f>
        <v>24</v>
      </c>
      <c r="L53" s="73">
        <f>'SLT 1'!G127+'SLT 2'!G127+'SLT 3'!G127+'SLT 4'!G127+'SLT 5'!G127+'WK1'!G127+'WK2'!G127+'WK3'!G127+'WK4'!G127+'WK5'!G127+'WK6'!G127+'WK7'!G127+'WK8'!G127+'WK9'!G127+'WK10'!G127+'WK11'!G127+'WK12'!G127+'WK13'!G127+'WK14'!G127+'WK15'!G127</f>
        <v>22</v>
      </c>
      <c r="M53" s="72">
        <f t="shared" si="2"/>
        <v>46</v>
      </c>
      <c r="N53" s="82">
        <f t="shared" si="3"/>
        <v>52.173913043478258</v>
      </c>
      <c r="O53" s="72">
        <f>'SLT 1'!H127+'SLT 2'!H127+'SLT 3'!H127+'SLT 4'!H127+'SLT 5'!H127+'WK1'!H127+'WK2'!H127+'WK3'!H127+'WK4'!H127+'WK5'!H127+'WK6'!H127+'WK7'!H127+'WK8'!H127+'WK9'!H127+'WK10'!H127+'WK11'!H127+'WK12'!H127+'WK13'!H127+'WK14'!H127+'WK15'!H127</f>
        <v>52</v>
      </c>
      <c r="P53" s="72">
        <f>'SLT 1'!I127+'SLT 2'!I127+'SLT 3'!I127+'SLT 4'!I127+'SLT 5'!I127+'WK1'!I127+'WK2'!I127+'WK3'!I127+'WK4'!I127+'WK5'!I127+'WK6'!I127+'WK7'!I127+'WK8'!I127+'WK9'!I127+'WK10'!I127+'WK11'!I127+'WK12'!I127+'WK13'!I127+'WK14'!I127+'WK15'!I127</f>
        <v>0</v>
      </c>
      <c r="Q53" s="72">
        <f>'SLT 1'!J127+'SLT 2'!J127+'SLT 3'!J127+'SLT 4'!J127+'SLT 5'!J127+'WK1'!J127+'WK2'!J127+'WK3'!J127+'WK4'!J127+'WK5'!J127+'WK6'!J127+'WK7'!J127+'WK8'!J127+'WK9'!J127+'WK10'!J127+'WK11'!J127+'WK12'!J127+'WK13'!J127+'WK14'!J127+'WK15'!J127</f>
        <v>0</v>
      </c>
      <c r="R53" s="71">
        <f t="shared" si="4"/>
        <v>1.1304347826086956</v>
      </c>
      <c r="S53" s="87">
        <f>'Hi Fin'!C127</f>
        <v>63</v>
      </c>
      <c r="T53" s="116">
        <f>'1 DAve'!H127</f>
        <v>24.58</v>
      </c>
      <c r="U53" s="116">
        <f>'1 DAve'!I127</f>
        <v>23.25</v>
      </c>
      <c r="V53" s="83">
        <f>'1 DAve'!J127</f>
        <v>0</v>
      </c>
      <c r="W53" s="116">
        <f>'1 DAve'!K127</f>
        <v>21.25</v>
      </c>
      <c r="X53" s="115">
        <f>'1 DAve'!L127</f>
        <v>23.03</v>
      </c>
      <c r="Y53" s="115">
        <f>'1 DAve'!M127</f>
        <v>21.78</v>
      </c>
      <c r="Z53" s="115">
        <f>'1 DAve'!N127</f>
        <v>22.52</v>
      </c>
      <c r="AA53" s="115">
        <f>'1 DAve'!O127</f>
        <v>23.59</v>
      </c>
      <c r="AB53" s="83">
        <f>'1 DAve'!P127</f>
        <v>0</v>
      </c>
      <c r="AC53" s="83">
        <f>'1 DAve'!Q127</f>
        <v>0</v>
      </c>
      <c r="AD53" s="83">
        <f>'1 DAve'!R127</f>
        <v>0</v>
      </c>
      <c r="AE53" s="83">
        <f>'1 DAve'!S127</f>
        <v>0</v>
      </c>
      <c r="AF53" s="83">
        <f>'1 DAve'!T127</f>
        <v>0</v>
      </c>
      <c r="AG53" s="83">
        <f>'1 DAve'!U127</f>
        <v>0</v>
      </c>
      <c r="AH53" s="83">
        <f>'1 DAve'!V127</f>
        <v>0</v>
      </c>
      <c r="AI53" s="83">
        <f>'1 DAve'!W127</f>
        <v>0</v>
      </c>
      <c r="AJ53" s="83">
        <f>'1 DAve'!X127</f>
        <v>0</v>
      </c>
      <c r="AK53" s="83">
        <f>'1 DAve'!Y127</f>
        <v>0</v>
      </c>
      <c r="AL53" s="83">
        <f>'1 DAve'!Z127</f>
        <v>0</v>
      </c>
      <c r="AM53" s="83">
        <f>'1 DAve'!AA127</f>
        <v>0</v>
      </c>
    </row>
    <row r="54" spans="1:39" ht="17.75" customHeight="1">
      <c r="A54" s="26">
        <f t="shared" si="5"/>
        <v>53</v>
      </c>
      <c r="B54" s="26"/>
      <c r="C54" s="70" t="str">
        <f>'1 DAve'!B51</f>
        <v>Tyler Beasley</v>
      </c>
      <c r="D54" s="70" t="str">
        <f>'1 DAve'!C51</f>
        <v>Loughborough Lions</v>
      </c>
      <c r="E54" s="71">
        <f>'1 DAve'!G51</f>
        <v>22.844000000000001</v>
      </c>
      <c r="F54" s="71">
        <f>'1 DAve'!E51</f>
        <v>26.844000000000001</v>
      </c>
      <c r="G54" s="72">
        <f t="shared" si="0"/>
        <v>5</v>
      </c>
      <c r="H54" s="69">
        <f>'SLT 1'!D51+'SLT 2'!D51+'SLT 3'!D51+'SLT 4'!D51+'SLT 5'!D51+'WK1'!D51+'WK2'!D51+'WK3'!D51+'WK4'!D51+'WK5'!D51+'WK6'!D51+'WK7'!D51+'WK8'!D51+'WK9'!D51+'WK10'!D51+'WK11'!D51+'WK12'!D51+'WK13'!D51+'WK14'!D51+'WK15'!D51</f>
        <v>4</v>
      </c>
      <c r="I54" s="89">
        <f>'SLT 1'!E51+'SLT 2'!E51+'SLT 3'!E51+'SLT 4'!E51+'SLT 5'!E51+'WK1'!E51+'WK2'!E51+'WK3'!E51+'WK4'!E51+'WK5'!E51+'WK6'!E51+'WK7'!E51+'WK8'!E51+'WK9'!E51+'WK10'!E51+'WK11'!E51+'WK12'!E51+'WK13'!E51+'WK14'!E51+'WK15'!E51</f>
        <v>1</v>
      </c>
      <c r="J54" s="81">
        <f t="shared" si="1"/>
        <v>80</v>
      </c>
      <c r="K54" s="73">
        <f>'SLT 1'!F51+'SLT 2'!F51+'SLT 3'!F51+'SLT 4'!F51+'SLT 5'!F51+'WK1'!F51+'WK2'!F51+'WK3'!F51+'WK4'!F51+'WK5'!F51+'WK6'!F51+'WK7'!F51+'WK8'!F51+'WK9'!F51+'WK10'!F51+'WK11'!F51+'WK12'!F51+'WK13'!F51+'WK14'!F51+'WK15'!F51</f>
        <v>19</v>
      </c>
      <c r="L54" s="73">
        <f>'SLT 1'!G51+'SLT 2'!G51+'SLT 3'!G51+'SLT 4'!G51+'SLT 5'!G51+'WK1'!G51+'WK2'!G51+'WK3'!G51+'WK4'!G51+'WK5'!G51+'WK6'!G51+'WK7'!G51+'WK8'!G51+'WK9'!G51+'WK10'!G51+'WK11'!G51+'WK12'!G51+'WK13'!G51+'WK14'!G51+'WK15'!G51</f>
        <v>5</v>
      </c>
      <c r="M54" s="72">
        <f t="shared" si="2"/>
        <v>24</v>
      </c>
      <c r="N54" s="82">
        <f t="shared" si="3"/>
        <v>79.166666666666671</v>
      </c>
      <c r="O54" s="72">
        <f>'SLT 1'!H51+'SLT 2'!H51+'SLT 3'!H51+'SLT 4'!H51+'SLT 5'!H51+'WK1'!H51+'WK2'!H51+'WK3'!H51+'WK4'!H51+'WK5'!H51+'WK6'!H51+'WK7'!H51+'WK8'!H51+'WK9'!H51+'WK10'!H51+'WK11'!H51+'WK12'!H51+'WK13'!H51+'WK14'!H51+'WK15'!H51</f>
        <v>34</v>
      </c>
      <c r="P54" s="72">
        <f>'SLT 1'!I51+'SLT 2'!I51+'SLT 3'!I51+'SLT 4'!I51+'SLT 5'!I51+'WK1'!I51+'WK2'!I51+'WK3'!I51+'WK4'!I51+'WK5'!I51+'WK6'!I51+'WK7'!I51+'WK8'!I51+'WK9'!I51+'WK10'!I51+'WK11'!I51+'WK12'!I51+'WK13'!I51+'WK14'!I51+'WK15'!I51</f>
        <v>0</v>
      </c>
      <c r="Q54" s="72">
        <f>'SLT 1'!J51+'SLT 2'!J51+'SLT 3'!J51+'SLT 4'!J51+'SLT 5'!J51+'WK1'!J51+'WK2'!J51+'WK3'!J51+'WK4'!J51+'WK5'!J51+'WK6'!J51+'WK7'!J51+'WK8'!J51+'WK9'!J51+'WK10'!J51+'WK11'!J51+'WK12'!J51+'WK13'!J51+'WK14'!J51+'WK15'!J51</f>
        <v>2</v>
      </c>
      <c r="R54" s="71">
        <f t="shared" si="4"/>
        <v>1.5</v>
      </c>
      <c r="S54" s="117">
        <f>'Hi Fin'!C51</f>
        <v>112</v>
      </c>
      <c r="T54" s="115">
        <f>'1 DAve'!H51</f>
        <v>22.91</v>
      </c>
      <c r="U54" s="116">
        <f>'1 DAve'!I51</f>
        <v>22.46</v>
      </c>
      <c r="V54" s="115">
        <f>'1 DAve'!J51</f>
        <v>20.45</v>
      </c>
      <c r="W54" s="115">
        <f>'1 DAve'!K51</f>
        <v>25.37</v>
      </c>
      <c r="X54" s="83">
        <f>'1 DAve'!L51</f>
        <v>0</v>
      </c>
      <c r="Y54" s="83">
        <f>'1 DAve'!M51</f>
        <v>0</v>
      </c>
      <c r="Z54" s="115">
        <f>'1 DAve'!N51</f>
        <v>23.03</v>
      </c>
      <c r="AA54" s="83">
        <f>'1 DAve'!O51</f>
        <v>0</v>
      </c>
      <c r="AB54" s="83">
        <f>'1 DAve'!P51</f>
        <v>0</v>
      </c>
      <c r="AC54" s="83">
        <f>'1 DAve'!Q51</f>
        <v>0</v>
      </c>
      <c r="AD54" s="83">
        <f>'1 DAve'!R51</f>
        <v>0</v>
      </c>
      <c r="AE54" s="83">
        <f>'1 DAve'!S51</f>
        <v>0</v>
      </c>
      <c r="AF54" s="83">
        <f>'1 DAve'!T51</f>
        <v>0</v>
      </c>
      <c r="AG54" s="83">
        <f>'1 DAve'!U51</f>
        <v>0</v>
      </c>
      <c r="AH54" s="83">
        <f>'1 DAve'!V51</f>
        <v>0</v>
      </c>
      <c r="AI54" s="83">
        <f>'1 DAve'!W51</f>
        <v>0</v>
      </c>
      <c r="AJ54" s="83">
        <f>'1 DAve'!X51</f>
        <v>0</v>
      </c>
      <c r="AK54" s="83">
        <f>'1 DAve'!Y51</f>
        <v>0</v>
      </c>
      <c r="AL54" s="83">
        <f>'1 DAve'!Z51</f>
        <v>0</v>
      </c>
      <c r="AM54" s="83">
        <f>'1 DAve'!AA51</f>
        <v>0</v>
      </c>
    </row>
    <row r="55" spans="1:39" ht="17.75" customHeight="1">
      <c r="A55" s="26">
        <f t="shared" si="5"/>
        <v>54</v>
      </c>
      <c r="B55" s="26"/>
      <c r="C55" s="70" t="str">
        <f>'1 DAve'!B87</f>
        <v>Paul Harbourne</v>
      </c>
      <c r="D55" s="70" t="str">
        <f>'1 DAve'!C87</f>
        <v>Hillmorton</v>
      </c>
      <c r="E55" s="71">
        <f>'1 DAve'!G87</f>
        <v>24.79</v>
      </c>
      <c r="F55" s="71">
        <f>'1 DAve'!E87</f>
        <v>26.79</v>
      </c>
      <c r="G55" s="72">
        <f t="shared" si="0"/>
        <v>2</v>
      </c>
      <c r="H55" s="69">
        <f>'SLT 1'!D87+'SLT 2'!D87+'SLT 3'!D87+'SLT 4'!D87+'SLT 5'!D87+'WK1'!D87+'WK2'!D87+'WK3'!D87+'WK4'!D87+'WK5'!D87+'WK6'!D87+'WK7'!D87+'WK8'!D87+'WK9'!D87+'WK10'!D87+'WK11'!D87+'WK12'!D87+'WK13'!D87+'WK14'!D87+'WK15'!D87</f>
        <v>2</v>
      </c>
      <c r="I55" s="89">
        <f>'SLT 1'!E87+'SLT 2'!E87+'SLT 3'!E87+'SLT 4'!E87+'SLT 5'!E87+'WK1'!E87+'WK2'!E87+'WK3'!E87+'WK4'!E87+'WK5'!E87+'WK6'!E87+'WK7'!E87+'WK8'!E87+'WK9'!E87+'WK10'!E87+'WK11'!E87+'WK12'!E87+'WK13'!E87+'WK14'!E87+'WK15'!E87</f>
        <v>0</v>
      </c>
      <c r="J55" s="81">
        <f t="shared" si="1"/>
        <v>100</v>
      </c>
      <c r="K55" s="73">
        <f>'SLT 1'!F87+'SLT 2'!F87+'SLT 3'!F87+'SLT 4'!F87+'SLT 5'!F87+'WK1'!F87+'WK2'!F87+'WK3'!F87+'WK4'!F87+'WK5'!F87+'WK6'!F87+'WK7'!F87+'WK8'!F87+'WK9'!F87+'WK10'!F87+'WK11'!F87+'WK12'!F87+'WK13'!F87+'WK14'!F87+'WK15'!F87</f>
        <v>8</v>
      </c>
      <c r="L55" s="73">
        <f>'SLT 1'!G87+'SLT 2'!G87+'SLT 3'!G87+'SLT 4'!G87+'SLT 5'!G87+'WK1'!G87+'WK2'!G87+'WK3'!G87+'WK4'!G87+'WK5'!G87+'WK6'!G87+'WK7'!G87+'WK8'!G87+'WK9'!G87+'WK10'!G87+'WK11'!G87+'WK12'!G87+'WK13'!G87+'WK14'!G87+'WK15'!G87</f>
        <v>2</v>
      </c>
      <c r="M55" s="72">
        <f t="shared" si="2"/>
        <v>10</v>
      </c>
      <c r="N55" s="82">
        <f t="shared" si="3"/>
        <v>80</v>
      </c>
      <c r="O55" s="72">
        <f>'SLT 1'!H87+'SLT 2'!H87+'SLT 3'!H87+'SLT 4'!H87+'SLT 5'!H87+'WK1'!H87+'WK2'!H87+'WK3'!H87+'WK4'!H87+'WK5'!H87+'WK6'!H87+'WK7'!H87+'WK8'!H87+'WK9'!H87+'WK10'!H87+'WK11'!H87+'WK12'!H87+'WK13'!H87+'WK14'!H87+'WK15'!H87</f>
        <v>13</v>
      </c>
      <c r="P55" s="72">
        <f>'SLT 1'!I87+'SLT 2'!I87+'SLT 3'!I87+'SLT 4'!I87+'SLT 5'!I87+'WK1'!I87+'WK2'!I87+'WK3'!I87+'WK4'!I87+'WK5'!I87+'WK6'!I87+'WK7'!I87+'WK8'!I87+'WK9'!I87+'WK10'!I87+'WK11'!I87+'WK12'!I87+'WK13'!I87+'WK14'!I87+'WK15'!I87</f>
        <v>0</v>
      </c>
      <c r="Q55" s="72">
        <f>'SLT 1'!J87+'SLT 2'!J87+'SLT 3'!J87+'SLT 4'!J87+'SLT 5'!J87+'WK1'!J87+'WK2'!J87+'WK3'!J87+'WK4'!J87+'WK5'!J87+'WK6'!J87+'WK7'!J87+'WK8'!J87+'WK9'!J87+'WK10'!J87+'WK11'!J87+'WK12'!J87+'WK13'!J87+'WK14'!J87+'WK15'!J87</f>
        <v>3</v>
      </c>
      <c r="R55" s="71">
        <f t="shared" si="4"/>
        <v>1.6</v>
      </c>
      <c r="S55" s="117">
        <f>'Hi Fin'!C87</f>
        <v>114</v>
      </c>
      <c r="T55" s="115">
        <f>'1 DAve'!H87</f>
        <v>23.55</v>
      </c>
      <c r="U55" s="115">
        <f>'1 DAve'!I87</f>
        <v>26.03</v>
      </c>
      <c r="V55" s="83">
        <f>'1 DAve'!J87</f>
        <v>0</v>
      </c>
      <c r="W55" s="83">
        <f>'1 DAve'!K87</f>
        <v>0</v>
      </c>
      <c r="X55" s="83">
        <f>'1 DAve'!L87</f>
        <v>0</v>
      </c>
      <c r="Y55" s="83">
        <f>'1 DAve'!M87</f>
        <v>0</v>
      </c>
      <c r="Z55" s="83">
        <f>'1 DAve'!N87</f>
        <v>0</v>
      </c>
      <c r="AA55" s="83">
        <f>'1 DAve'!O87</f>
        <v>0</v>
      </c>
      <c r="AB55" s="83">
        <f>'1 DAve'!P87</f>
        <v>0</v>
      </c>
      <c r="AC55" s="83">
        <f>'1 DAve'!Q87</f>
        <v>0</v>
      </c>
      <c r="AD55" s="83">
        <f>'1 DAve'!R87</f>
        <v>0</v>
      </c>
      <c r="AE55" s="83">
        <f>'1 DAve'!S87</f>
        <v>0</v>
      </c>
      <c r="AF55" s="83">
        <f>'1 DAve'!T87</f>
        <v>0</v>
      </c>
      <c r="AG55" s="83">
        <f>'1 DAve'!U87</f>
        <v>0</v>
      </c>
      <c r="AH55" s="83">
        <f>'1 DAve'!V87</f>
        <v>0</v>
      </c>
      <c r="AI55" s="83">
        <f>'1 DAve'!W87</f>
        <v>0</v>
      </c>
      <c r="AJ55" s="83">
        <f>'1 DAve'!X87</f>
        <v>0</v>
      </c>
      <c r="AK55" s="83">
        <f>'1 DAve'!Y87</f>
        <v>0</v>
      </c>
      <c r="AL55" s="83">
        <f>'1 DAve'!Z87</f>
        <v>0</v>
      </c>
      <c r="AM55" s="83">
        <f>'1 DAve'!AA87</f>
        <v>0</v>
      </c>
    </row>
    <row r="56" spans="1:39" ht="17.75" customHeight="1">
      <c r="A56" s="26">
        <f t="shared" si="5"/>
        <v>55</v>
      </c>
      <c r="B56" s="26"/>
      <c r="C56" s="70" t="str">
        <f>'1 DAve'!B194</f>
        <v>Matt Belcher</v>
      </c>
      <c r="D56" s="70" t="str">
        <f>'1 DAve'!C194</f>
        <v>Grosvenor</v>
      </c>
      <c r="E56" s="71">
        <f>'1 DAve'!G194</f>
        <v>23.646666666666665</v>
      </c>
      <c r="F56" s="71">
        <f>'1 DAve'!E194</f>
        <v>26.646666666666665</v>
      </c>
      <c r="G56" s="72">
        <f t="shared" si="0"/>
        <v>3</v>
      </c>
      <c r="H56" s="69">
        <f>'SLT 1'!D194+'SLT 2'!D194+'SLT 3'!D194+'SLT 4'!D194+'SLT 5'!D194+'WK1'!D194+'WK2'!D194+'WK3'!D194+'WK4'!D194+'WK5'!D194+'WK6'!D194+'WK7'!D194+'WK8'!D194+'WK9'!D194+'WK10'!D194+'WK11'!D194+'WK12'!D194+'WK13'!D194+'WK14'!D194+'WK15'!D194</f>
        <v>3</v>
      </c>
      <c r="I56" s="89">
        <f>'SLT 1'!E194+'SLT 2'!E194+'SLT 3'!E194+'SLT 4'!E194+'SLT 5'!E194+'WK1'!E194+'WK2'!E194+'WK3'!E194+'WK4'!E194+'WK5'!E194+'WK6'!E194+'WK7'!E194+'WK8'!E194+'WK9'!E194+'WK10'!E194+'WK11'!E194+'WK12'!E194+'WK13'!E194+'WK14'!E194+'WK15'!E194</f>
        <v>0</v>
      </c>
      <c r="J56" s="81">
        <f t="shared" si="1"/>
        <v>100</v>
      </c>
      <c r="K56" s="73">
        <f>'SLT 1'!F194+'SLT 2'!F194+'SLT 3'!F194+'SLT 4'!F194+'SLT 5'!F194+'WK1'!F194+'WK2'!F194+'WK3'!F194+'WK4'!F194+'WK5'!F194+'WK6'!F194+'WK7'!F194+'WK8'!F194+'WK9'!F194+'WK10'!F194+'WK11'!F194+'WK12'!F194+'WK13'!F194+'WK14'!F194+'WK15'!F194</f>
        <v>12</v>
      </c>
      <c r="L56" s="73">
        <f>'SLT 1'!G194+'SLT 2'!G194+'SLT 3'!G194+'SLT 4'!G194+'SLT 5'!G194+'WK1'!G194+'WK2'!G194+'WK3'!G194+'WK4'!G194+'WK5'!G194+'WK6'!G194+'WK7'!G194+'WK8'!G194+'WK9'!G194+'WK10'!G194+'WK11'!G194+'WK12'!G194+'WK13'!G194+'WK14'!G194+'WK15'!G194</f>
        <v>6</v>
      </c>
      <c r="M56" s="72">
        <f t="shared" si="2"/>
        <v>18</v>
      </c>
      <c r="N56" s="82">
        <f t="shared" si="3"/>
        <v>66.666666666666657</v>
      </c>
      <c r="O56" s="72">
        <f>'SLT 1'!H194+'SLT 2'!H194+'SLT 3'!H194+'SLT 4'!H194+'SLT 5'!H194+'WK1'!H194+'WK2'!H194+'WK3'!H194+'WK4'!H194+'WK5'!H194+'WK6'!H194+'WK7'!H194+'WK8'!H194+'WK9'!H194+'WK10'!H194+'WK11'!H194+'WK12'!H194+'WK13'!H194+'WK14'!H194+'WK15'!H194</f>
        <v>33</v>
      </c>
      <c r="P56" s="72">
        <f>'SLT 1'!I194+'SLT 2'!I194+'SLT 3'!I194+'SLT 4'!I194+'SLT 5'!I194+'WK1'!I194+'WK2'!I194+'WK3'!I194+'WK4'!I194+'WK5'!I194+'WK6'!I194+'WK7'!I194+'WK8'!I194+'WK9'!I194+'WK10'!I194+'WK11'!I194+'WK12'!I194+'WK13'!I194+'WK14'!I194+'WK15'!I194</f>
        <v>0</v>
      </c>
      <c r="Q56" s="72">
        <f>'SLT 1'!J194+'SLT 2'!J194+'SLT 3'!J194+'SLT 4'!J194+'SLT 5'!J194+'WK1'!J194+'WK2'!J194+'WK3'!J194+'WK4'!J194+'WK5'!J194+'WK6'!J194+'WK7'!J194+'WK8'!J194+'WK9'!J194+'WK10'!J194+'WK11'!J194+'WK12'!J194+'WK13'!J194+'WK14'!J194+'WK15'!J194</f>
        <v>0</v>
      </c>
      <c r="R56" s="71">
        <f t="shared" si="4"/>
        <v>1.8333333333333333</v>
      </c>
      <c r="S56" s="87">
        <f>'Hi Fin'!C194</f>
        <v>72</v>
      </c>
      <c r="T56" s="83">
        <f>'1 DAve'!H194</f>
        <v>0</v>
      </c>
      <c r="U56" s="83">
        <f>'1 DAve'!I194</f>
        <v>0</v>
      </c>
      <c r="V56" s="83">
        <f>'1 DAve'!J194</f>
        <v>0</v>
      </c>
      <c r="W56" s="115">
        <f>'1 DAve'!K194</f>
        <v>25.76</v>
      </c>
      <c r="X56" s="115">
        <f>'1 DAve'!L194</f>
        <v>24.75</v>
      </c>
      <c r="Y56" s="83">
        <f>'1 DAve'!M194</f>
        <v>0</v>
      </c>
      <c r="Z56" s="83">
        <f>'1 DAve'!N194</f>
        <v>0</v>
      </c>
      <c r="AA56" s="115">
        <f>'1 DAve'!O194</f>
        <v>20.43</v>
      </c>
      <c r="AB56" s="83">
        <f>'1 DAve'!P194</f>
        <v>0</v>
      </c>
      <c r="AC56" s="83">
        <f>'1 DAve'!Q194</f>
        <v>0</v>
      </c>
      <c r="AD56" s="83">
        <f>'1 DAve'!R194</f>
        <v>0</v>
      </c>
      <c r="AE56" s="83">
        <f>'1 DAve'!S194</f>
        <v>0</v>
      </c>
      <c r="AF56" s="83">
        <f>'1 DAve'!T194</f>
        <v>0</v>
      </c>
      <c r="AG56" s="83">
        <f>'1 DAve'!U194</f>
        <v>0</v>
      </c>
      <c r="AH56" s="83">
        <f>'1 DAve'!V194</f>
        <v>0</v>
      </c>
      <c r="AI56" s="83">
        <f>'1 DAve'!W194</f>
        <v>0</v>
      </c>
      <c r="AJ56" s="83">
        <f>'1 DAve'!X194</f>
        <v>0</v>
      </c>
      <c r="AK56" s="83">
        <f>'1 DAve'!Y194</f>
        <v>0</v>
      </c>
      <c r="AL56" s="83">
        <f>'1 DAve'!Z194</f>
        <v>0</v>
      </c>
      <c r="AM56" s="83">
        <f>'1 DAve'!AA194</f>
        <v>0</v>
      </c>
    </row>
    <row r="57" spans="1:39" ht="17.75" customHeight="1">
      <c r="A57" s="26">
        <f t="shared" si="5"/>
        <v>56</v>
      </c>
      <c r="B57" s="26"/>
      <c r="C57" s="70" t="str">
        <f>'1 DAve'!B79</f>
        <v>Paul Hutchins</v>
      </c>
      <c r="D57" s="70" t="str">
        <f>'1 DAve'!C79</f>
        <v>Whitwick</v>
      </c>
      <c r="E57" s="71">
        <f>'1 DAve'!G79</f>
        <v>22.621428571428574</v>
      </c>
      <c r="F57" s="71">
        <f>'1 DAve'!E79</f>
        <v>26.621428571428574</v>
      </c>
      <c r="G57" s="72">
        <f t="shared" si="0"/>
        <v>7</v>
      </c>
      <c r="H57" s="69">
        <f>'SLT 1'!D79+'SLT 2'!D79+'SLT 3'!D79+'SLT 4'!D79+'SLT 5'!D79+'WK1'!D79+'WK2'!D79+'WK3'!D79+'WK4'!D79+'WK5'!D79+'WK6'!D79+'WK7'!D79+'WK8'!D79+'WK9'!D79+'WK10'!D79+'WK11'!D79+'WK12'!D79+'WK13'!D79+'WK14'!D79+'WK15'!D79</f>
        <v>4</v>
      </c>
      <c r="I57" s="89">
        <f>'SLT 1'!E79+'SLT 2'!E79+'SLT 3'!E79+'SLT 4'!E79+'SLT 5'!E79+'WK1'!E79+'WK2'!E79+'WK3'!E79+'WK4'!E79+'WK5'!E79+'WK6'!E79+'WK7'!E79+'WK8'!E79+'WK9'!E79+'WK10'!E79+'WK11'!E79+'WK12'!E79+'WK13'!E79+'WK14'!E79+'WK15'!E79</f>
        <v>3</v>
      </c>
      <c r="J57" s="81">
        <f t="shared" si="1"/>
        <v>57.142857142857146</v>
      </c>
      <c r="K57" s="73">
        <f>'SLT 1'!F79+'SLT 2'!F79+'SLT 3'!F79+'SLT 4'!F79+'SLT 5'!F79+'WK1'!F79+'WK2'!F79+'WK3'!F79+'WK4'!F79+'WK5'!F79+'WK6'!F79+'WK7'!F79+'WK8'!F79+'WK9'!F79+'WK10'!F79+'WK11'!F79+'WK12'!F79+'WK13'!F79+'WK14'!F79+'WK15'!F79</f>
        <v>20</v>
      </c>
      <c r="L57" s="73">
        <f>'SLT 1'!G79+'SLT 2'!G79+'SLT 3'!G79+'SLT 4'!G79+'SLT 5'!G79+'WK1'!G79+'WK2'!G79+'WK3'!G79+'WK4'!G79+'WK5'!G79+'WK6'!G79+'WK7'!G79+'WK8'!G79+'WK9'!G79+'WK10'!G79+'WK11'!G79+'WK12'!G79+'WK13'!G79+'WK14'!G79+'WK15'!G79</f>
        <v>15</v>
      </c>
      <c r="M57" s="72">
        <f t="shared" si="2"/>
        <v>35</v>
      </c>
      <c r="N57" s="82">
        <f t="shared" si="3"/>
        <v>57.142857142857146</v>
      </c>
      <c r="O57" s="72">
        <f>'SLT 1'!H79+'SLT 2'!H79+'SLT 3'!H79+'SLT 4'!H79+'SLT 5'!H79+'WK1'!H79+'WK2'!H79+'WK3'!H79+'WK4'!H79+'WK5'!H79+'WK6'!H79+'WK7'!H79+'WK8'!H79+'WK9'!H79+'WK10'!H79+'WK11'!H79+'WK12'!H79+'WK13'!H79+'WK14'!H79+'WK15'!H79</f>
        <v>43</v>
      </c>
      <c r="P57" s="72">
        <f>'SLT 1'!I79+'SLT 2'!I79+'SLT 3'!I79+'SLT 4'!I79+'SLT 5'!I79+'WK1'!I79+'WK2'!I79+'WK3'!I79+'WK4'!I79+'WK5'!I79+'WK6'!I79+'WK7'!I79+'WK8'!I79+'WK9'!I79+'WK10'!I79+'WK11'!I79+'WK12'!I79+'WK13'!I79+'WK14'!I79+'WK15'!I79</f>
        <v>0</v>
      </c>
      <c r="Q57" s="72">
        <f>'SLT 1'!J79+'SLT 2'!J79+'SLT 3'!J79+'SLT 4'!J79+'SLT 5'!J79+'WK1'!J79+'WK2'!J79+'WK3'!J79+'WK4'!J79+'WK5'!J79+'WK6'!J79+'WK7'!J79+'WK8'!J79+'WK9'!J79+'WK10'!J79+'WK11'!J79+'WK12'!J79+'WK13'!J79+'WK14'!J79+'WK15'!J79</f>
        <v>3</v>
      </c>
      <c r="R57" s="71">
        <f t="shared" si="4"/>
        <v>1.3142857142857143</v>
      </c>
      <c r="S57" s="87">
        <f>'Hi Fin'!C79</f>
        <v>92</v>
      </c>
      <c r="T57" s="115">
        <f>'1 DAve'!H79</f>
        <v>22.18</v>
      </c>
      <c r="U57" s="115">
        <f>'1 DAve'!I79</f>
        <v>20.54</v>
      </c>
      <c r="V57" s="116">
        <f>'1 DAve'!J79</f>
        <v>23.23</v>
      </c>
      <c r="W57" s="83">
        <f>'1 DAve'!K79</f>
        <v>0</v>
      </c>
      <c r="X57" s="116">
        <f>'1 DAve'!L79</f>
        <v>22.09</v>
      </c>
      <c r="Y57" s="115">
        <f>'1 DAve'!M79</f>
        <v>22.77</v>
      </c>
      <c r="Z57" s="115">
        <f>'1 DAve'!N79</f>
        <v>26.37</v>
      </c>
      <c r="AA57" s="116">
        <f>'1 DAve'!O79</f>
        <v>21.17</v>
      </c>
      <c r="AB57" s="83">
        <f>'1 DAve'!P79</f>
        <v>0</v>
      </c>
      <c r="AC57" s="83">
        <f>'1 DAve'!Q79</f>
        <v>0</v>
      </c>
      <c r="AD57" s="83">
        <f>'1 DAve'!R79</f>
        <v>0</v>
      </c>
      <c r="AE57" s="83">
        <f>'1 DAve'!S79</f>
        <v>0</v>
      </c>
      <c r="AF57" s="83">
        <f>'1 DAve'!T79</f>
        <v>0</v>
      </c>
      <c r="AG57" s="83">
        <f>'1 DAve'!U79</f>
        <v>0</v>
      </c>
      <c r="AH57" s="83">
        <f>'1 DAve'!V79</f>
        <v>0</v>
      </c>
      <c r="AI57" s="83">
        <f>'1 DAve'!W79</f>
        <v>0</v>
      </c>
      <c r="AJ57" s="83">
        <f>'1 DAve'!X79</f>
        <v>0</v>
      </c>
      <c r="AK57" s="83">
        <f>'1 DAve'!Y79</f>
        <v>0</v>
      </c>
      <c r="AL57" s="83">
        <f>'1 DAve'!Z79</f>
        <v>0</v>
      </c>
      <c r="AM57" s="83">
        <f>'1 DAve'!AA79</f>
        <v>0</v>
      </c>
    </row>
    <row r="58" spans="1:39" ht="17.75" customHeight="1">
      <c r="A58" s="26">
        <f t="shared" si="5"/>
        <v>57</v>
      </c>
      <c r="B58" s="26"/>
      <c r="C58" s="70" t="str">
        <f>'1 DAve'!B5</f>
        <v>Neil Pullen</v>
      </c>
      <c r="D58" s="70" t="str">
        <f>'1 DAve'!C5</f>
        <v>Royal Oak</v>
      </c>
      <c r="E58" s="71">
        <f>'1 DAve'!G5</f>
        <v>22.44142857142857</v>
      </c>
      <c r="F58" s="71">
        <f>'1 DAve'!E5</f>
        <v>26.44142857142857</v>
      </c>
      <c r="G58" s="72">
        <f t="shared" si="0"/>
        <v>7</v>
      </c>
      <c r="H58" s="69">
        <f>'SLT 1'!D5+'SLT 2'!D5+'SLT 3'!D5+'SLT 4'!D5+'SLT 5'!D5+'WK1'!D5+'WK2'!D5+'WK3'!D5+'WK4'!D5+'WK5'!D5+'WK6'!D5+'WK7'!D5+'WK8'!D5+'WK9'!D5+'WK10'!D5+'WK11'!D5+'WK12'!D5+'WK13'!D5+'WK14'!D5+'WK15'!D5</f>
        <v>4</v>
      </c>
      <c r="I58" s="89">
        <f>'SLT 1'!E5+'SLT 2'!E5+'SLT 3'!E5+'SLT 4'!E5+'SLT 5'!E5+'WK1'!E5+'WK2'!E5+'WK3'!E5+'WK4'!E5+'WK5'!E5+'WK6'!E5+'WK7'!E5+'WK8'!E5+'WK9'!E5+'WK10'!E5+'WK11'!E5+'WK12'!E5+'WK13'!E5+'WK14'!E5+'WK15'!E5</f>
        <v>3</v>
      </c>
      <c r="J58" s="81">
        <f t="shared" si="1"/>
        <v>57.142857142857146</v>
      </c>
      <c r="K58" s="73">
        <f>'SLT 1'!F5+'SLT 2'!F5+'SLT 3'!F5+'SLT 4'!F5+'SLT 5'!F5+'WK1'!F5+'WK2'!F5+'WK3'!F5+'WK4'!F5+'WK5'!F5+'WK6'!F5+'WK7'!F5+'WK8'!F5+'WK9'!F5+'WK10'!F5+'WK11'!F5+'WK12'!F5+'WK13'!F5+'WK14'!F5+'WK15'!F5</f>
        <v>19</v>
      </c>
      <c r="L58" s="73">
        <f>'SLT 1'!G5+'SLT 2'!G5+'SLT 3'!G5+'SLT 4'!G5+'SLT 5'!G5+'WK1'!G5+'WK2'!G5+'WK3'!G5+'WK4'!G5+'WK5'!G5+'WK6'!G5+'WK7'!G5+'WK8'!G5+'WK9'!G5+'WK10'!G5+'WK11'!G5+'WK12'!G5+'WK13'!G5+'WK14'!G5+'WK15'!G5</f>
        <v>15</v>
      </c>
      <c r="M58" s="72">
        <f t="shared" si="2"/>
        <v>34</v>
      </c>
      <c r="N58" s="82">
        <f t="shared" si="3"/>
        <v>55.882352941176478</v>
      </c>
      <c r="O58" s="72">
        <f>'SLT 1'!H5+'SLT 2'!H5+'SLT 3'!H5+'SLT 4'!H5+'SLT 5'!H5+'WK1'!H5+'WK2'!H5+'WK3'!H5+'WK4'!H5+'WK5'!H5+'WK6'!H5+'WK7'!H5+'WK8'!H5+'WK9'!H5+'WK10'!H5+'WK11'!H5+'WK12'!H5+'WK13'!H5+'WK14'!H5+'WK15'!H5</f>
        <v>48</v>
      </c>
      <c r="P58" s="72">
        <f>'SLT 1'!I5+'SLT 2'!I5+'SLT 3'!I5+'SLT 4'!I5+'SLT 5'!I5+'WK1'!I5+'WK2'!I5+'WK3'!I5+'WK4'!I5+'WK5'!I5+'WK6'!I5+'WK7'!I5+'WK8'!I5+'WK9'!I5+'WK10'!I5+'WK11'!I5+'WK12'!I5+'WK13'!I5+'WK14'!I5+'WK15'!I5</f>
        <v>0</v>
      </c>
      <c r="Q58" s="72">
        <f>'SLT 1'!J5+'SLT 2'!J5+'SLT 3'!J5+'SLT 4'!J5+'SLT 5'!J5+'WK1'!J5+'WK2'!J5+'WK3'!J5+'WK4'!J5+'WK5'!J5+'WK6'!J5+'WK7'!J5+'WK8'!J5+'WK9'!J5+'WK10'!J5+'WK11'!J5+'WK12'!J5+'WK13'!J5+'WK14'!J5+'WK15'!J5</f>
        <v>2</v>
      </c>
      <c r="R58" s="71">
        <f t="shared" si="4"/>
        <v>1.4705882352941178</v>
      </c>
      <c r="S58" s="87">
        <f>'Hi Fin'!C5</f>
        <v>78</v>
      </c>
      <c r="T58" s="115">
        <f>'1 DAve'!H5</f>
        <v>20.04</v>
      </c>
      <c r="U58" s="116">
        <f>'1 DAve'!I5</f>
        <v>23.24</v>
      </c>
      <c r="V58" s="116">
        <f>'1 DAve'!J5</f>
        <v>23.87</v>
      </c>
      <c r="W58" s="116">
        <f>'1 DAve'!K5</f>
        <v>24.02</v>
      </c>
      <c r="X58" s="83">
        <f>'1 DAve'!L5</f>
        <v>0</v>
      </c>
      <c r="Y58" s="115">
        <f>'1 DAve'!M5</f>
        <v>21.32</v>
      </c>
      <c r="Z58" s="115">
        <f>'1 DAve'!N5</f>
        <v>22.59</v>
      </c>
      <c r="AA58" s="115">
        <f>'1 DAve'!O5</f>
        <v>22.01</v>
      </c>
      <c r="AB58" s="83">
        <f>'1 DAve'!P5</f>
        <v>0</v>
      </c>
      <c r="AC58" s="83">
        <f>'1 DAve'!Q5</f>
        <v>0</v>
      </c>
      <c r="AD58" s="83">
        <f>'1 DAve'!R5</f>
        <v>0</v>
      </c>
      <c r="AE58" s="83">
        <f>'1 DAve'!S5</f>
        <v>0</v>
      </c>
      <c r="AF58" s="83">
        <f>'1 DAve'!T5</f>
        <v>0</v>
      </c>
      <c r="AG58" s="83">
        <f>'1 DAve'!U5</f>
        <v>0</v>
      </c>
      <c r="AH58" s="83">
        <f>'1 DAve'!V5</f>
        <v>0</v>
      </c>
      <c r="AI58" s="83">
        <f>'1 DAve'!W5</f>
        <v>0</v>
      </c>
      <c r="AJ58" s="83">
        <f>'1 DAve'!X5</f>
        <v>0</v>
      </c>
      <c r="AK58" s="83">
        <f>'1 DAve'!Y5</f>
        <v>0</v>
      </c>
      <c r="AL58" s="83">
        <f>'1 DAve'!Z5</f>
        <v>0</v>
      </c>
      <c r="AM58" s="83">
        <f>'1 DAve'!AA5</f>
        <v>0</v>
      </c>
    </row>
    <row r="59" spans="1:39" ht="17.75" customHeight="1">
      <c r="A59" s="26">
        <f t="shared" si="5"/>
        <v>58</v>
      </c>
      <c r="B59" s="26"/>
      <c r="C59" s="70" t="str">
        <f>'1 DAve'!B91</f>
        <v>Jason Prince</v>
      </c>
      <c r="D59" s="70" t="str">
        <f>'1 DAve'!C91</f>
        <v>Hillmorton</v>
      </c>
      <c r="E59" s="71">
        <f>'1 DAve'!G91</f>
        <v>23.358333333333334</v>
      </c>
      <c r="F59" s="71">
        <f>'1 DAve'!E91</f>
        <v>26.358333333333334</v>
      </c>
      <c r="G59" s="72">
        <f t="shared" si="0"/>
        <v>6</v>
      </c>
      <c r="H59" s="69">
        <f>'SLT 1'!D91+'SLT 2'!D91+'SLT 3'!D91+'SLT 4'!D91+'SLT 5'!D91+'WK1'!D91+'WK2'!D91+'WK3'!D91+'WK4'!D91+'WK5'!D91+'WK6'!D91+'WK7'!D91+'WK8'!D91+'WK9'!D91+'WK10'!D91+'WK11'!D91+'WK12'!D91+'WK13'!D91+'WK14'!D91+'WK15'!D91</f>
        <v>3</v>
      </c>
      <c r="I59" s="89">
        <f>'SLT 1'!E91+'SLT 2'!E91+'SLT 3'!E91+'SLT 4'!E91+'SLT 5'!E91+'WK1'!E91+'WK2'!E91+'WK3'!E91+'WK4'!E91+'WK5'!E91+'WK6'!E91+'WK7'!E91+'WK8'!E91+'WK9'!E91+'WK10'!E91+'WK11'!E91+'WK12'!E91+'WK13'!E91+'WK14'!E91+'WK15'!E91</f>
        <v>3</v>
      </c>
      <c r="J59" s="81">
        <f t="shared" si="1"/>
        <v>50</v>
      </c>
      <c r="K59" s="73">
        <f>'SLT 1'!F91+'SLT 2'!F91+'SLT 3'!F91+'SLT 4'!F91+'SLT 5'!F91+'WK1'!F91+'WK2'!F91+'WK3'!F91+'WK4'!F91+'WK5'!F91+'WK6'!F91+'WK7'!F91+'WK8'!F91+'WK9'!F91+'WK10'!F91+'WK11'!F91+'WK12'!F91+'WK13'!F91+'WK14'!F91+'WK15'!F91</f>
        <v>14</v>
      </c>
      <c r="L59" s="73">
        <f>'SLT 1'!G91+'SLT 2'!G91+'SLT 3'!G91+'SLT 4'!G91+'SLT 5'!G91+'WK1'!G91+'WK2'!G91+'WK3'!G91+'WK4'!G91+'WK5'!G91+'WK6'!G91+'WK7'!G91+'WK8'!G91+'WK9'!G91+'WK10'!G91+'WK11'!G91+'WK12'!G91+'WK13'!G91+'WK14'!G91+'WK15'!G91</f>
        <v>14</v>
      </c>
      <c r="M59" s="72">
        <f t="shared" si="2"/>
        <v>28</v>
      </c>
      <c r="N59" s="82">
        <f t="shared" si="3"/>
        <v>50</v>
      </c>
      <c r="O59" s="72">
        <f>'SLT 1'!H91+'SLT 2'!H91+'SLT 3'!H91+'SLT 4'!H91+'SLT 5'!H91+'WK1'!H91+'WK2'!H91+'WK3'!H91+'WK4'!H91+'WK5'!H91+'WK6'!H91+'WK7'!H91+'WK8'!H91+'WK9'!H91+'WK10'!H91+'WK11'!H91+'WK12'!H91+'WK13'!H91+'WK14'!H91+'WK15'!H91</f>
        <v>42</v>
      </c>
      <c r="P59" s="72">
        <f>'SLT 1'!I91+'SLT 2'!I91+'SLT 3'!I91+'SLT 4'!I91+'SLT 5'!I91+'WK1'!I91+'WK2'!I91+'WK3'!I91+'WK4'!I91+'WK5'!I91+'WK6'!I91+'WK7'!I91+'WK8'!I91+'WK9'!I91+'WK10'!I91+'WK11'!I91+'WK12'!I91+'WK13'!I91+'WK14'!I91+'WK15'!I91</f>
        <v>0</v>
      </c>
      <c r="Q59" s="72">
        <f>'SLT 1'!J91+'SLT 2'!J91+'SLT 3'!J91+'SLT 4'!J91+'SLT 5'!J91+'WK1'!J91+'WK2'!J91+'WK3'!J91+'WK4'!J91+'WK5'!J91+'WK6'!J91+'WK7'!J91+'WK8'!J91+'WK9'!J91+'WK10'!J91+'WK11'!J91+'WK12'!J91+'WK13'!J91+'WK14'!J91+'WK15'!J91</f>
        <v>1</v>
      </c>
      <c r="R59" s="71">
        <f t="shared" si="4"/>
        <v>1.5357142857142858</v>
      </c>
      <c r="S59" s="117">
        <f>'Hi Fin'!C91</f>
        <v>101</v>
      </c>
      <c r="T59" s="116">
        <f>'1 DAve'!H91</f>
        <v>27.29</v>
      </c>
      <c r="U59" s="83">
        <f>'1 DAve'!I91</f>
        <v>0</v>
      </c>
      <c r="V59" s="83">
        <f>'1 DAve'!J91</f>
        <v>0</v>
      </c>
      <c r="W59" s="115">
        <f>'1 DAve'!K91</f>
        <v>23.03</v>
      </c>
      <c r="X59" s="115">
        <f>'1 DAve'!L91</f>
        <v>22.46</v>
      </c>
      <c r="Y59" s="116">
        <f>'1 DAve'!M91</f>
        <v>21.61</v>
      </c>
      <c r="Z59" s="115">
        <f>'1 DAve'!N91</f>
        <v>22.8</v>
      </c>
      <c r="AA59" s="116">
        <f>'1 DAve'!O91</f>
        <v>22.96</v>
      </c>
      <c r="AB59" s="83">
        <f>'1 DAve'!P91</f>
        <v>0</v>
      </c>
      <c r="AC59" s="83">
        <f>'1 DAve'!Q91</f>
        <v>0</v>
      </c>
      <c r="AD59" s="83">
        <f>'1 DAve'!R91</f>
        <v>0</v>
      </c>
      <c r="AE59" s="83">
        <f>'1 DAve'!S91</f>
        <v>0</v>
      </c>
      <c r="AF59" s="83">
        <f>'1 DAve'!T91</f>
        <v>0</v>
      </c>
      <c r="AG59" s="83">
        <f>'1 DAve'!U91</f>
        <v>0</v>
      </c>
      <c r="AH59" s="83">
        <f>'1 DAve'!V91</f>
        <v>0</v>
      </c>
      <c r="AI59" s="83">
        <f>'1 DAve'!W91</f>
        <v>0</v>
      </c>
      <c r="AJ59" s="83">
        <f>'1 DAve'!X91</f>
        <v>0</v>
      </c>
      <c r="AK59" s="83">
        <f>'1 DAve'!Y91</f>
        <v>0</v>
      </c>
      <c r="AL59" s="83">
        <f>'1 DAve'!Z91</f>
        <v>0</v>
      </c>
      <c r="AM59" s="83">
        <f>'1 DAve'!AA91</f>
        <v>0</v>
      </c>
    </row>
    <row r="60" spans="1:39" ht="17.75" customHeight="1">
      <c r="A60" s="26">
        <f t="shared" si="5"/>
        <v>59</v>
      </c>
      <c r="B60" s="26"/>
      <c r="C60" s="70" t="str">
        <f>'1 DAve'!B158</f>
        <v>Paul Redfern</v>
      </c>
      <c r="D60" s="70" t="str">
        <f>'1 DAve'!C158</f>
        <v>Hinckley Warriors</v>
      </c>
      <c r="E60" s="71">
        <f>'1 DAve'!G158</f>
        <v>25.31</v>
      </c>
      <c r="F60" s="71">
        <f>'1 DAve'!E158</f>
        <v>26.31</v>
      </c>
      <c r="G60" s="72">
        <f t="shared" si="0"/>
        <v>1</v>
      </c>
      <c r="H60" s="69">
        <f>'SLT 1'!D158+'SLT 2'!D158+'SLT 3'!D158+'SLT 4'!D158+'SLT 5'!D158+'WK1'!D158+'WK2'!D158+'WK3'!D158+'WK4'!D158+'WK5'!D158+'WK6'!D158+'WK7'!D158+'WK8'!D158+'WK9'!D158+'WK10'!D158+'WK11'!D158+'WK12'!D158+'WK13'!D158+'WK14'!D158+'WK15'!D158</f>
        <v>1</v>
      </c>
      <c r="I60" s="89">
        <f>'SLT 1'!E158+'SLT 2'!E158+'SLT 3'!E158+'SLT 4'!E158+'SLT 5'!E158+'WK1'!E158+'WK2'!E158+'WK3'!E158+'WK4'!E158+'WK5'!E158+'WK6'!E158+'WK7'!E158+'WK8'!E158+'WK9'!E158+'WK10'!E158+'WK11'!E158+'WK12'!E158+'WK13'!E158+'WK14'!E158+'WK15'!E158</f>
        <v>0</v>
      </c>
      <c r="J60" s="81">
        <f t="shared" si="1"/>
        <v>100</v>
      </c>
      <c r="K60" s="73">
        <f>'SLT 1'!F158+'SLT 2'!F158+'SLT 3'!F158+'SLT 4'!F158+'SLT 5'!F158+'WK1'!F158+'WK2'!F158+'WK3'!F158+'WK4'!F158+'WK5'!F158+'WK6'!F158+'WK7'!F158+'WK8'!F158+'WK9'!F158+'WK10'!F158+'WK11'!F158+'WK12'!F158+'WK13'!F158+'WK14'!F158+'WK15'!F158</f>
        <v>4</v>
      </c>
      <c r="L60" s="73">
        <f>'SLT 1'!G158+'SLT 2'!G158+'SLT 3'!G158+'SLT 4'!G158+'SLT 5'!G158+'WK1'!G158+'WK2'!G158+'WK3'!G158+'WK4'!G158+'WK5'!G158+'WK6'!G158+'WK7'!G158+'WK8'!G158+'WK9'!G158+'WK10'!G158+'WK11'!G158+'WK12'!G158+'WK13'!G158+'WK14'!G158+'WK15'!G158</f>
        <v>1</v>
      </c>
      <c r="M60" s="72">
        <f t="shared" si="2"/>
        <v>5</v>
      </c>
      <c r="N60" s="82">
        <f t="shared" si="3"/>
        <v>80</v>
      </c>
      <c r="O60" s="72">
        <f>'SLT 1'!H158+'SLT 2'!H158+'SLT 3'!H158+'SLT 4'!H158+'SLT 5'!H158+'WK1'!H158+'WK2'!H158+'WK3'!H158+'WK4'!H158+'WK5'!H158+'WK6'!H158+'WK7'!H158+'WK8'!H158+'WK9'!H158+'WK10'!H158+'WK11'!H158+'WK12'!H158+'WK13'!H158+'WK14'!H158+'WK15'!H158</f>
        <v>8</v>
      </c>
      <c r="P60" s="72">
        <f>'SLT 1'!I158+'SLT 2'!I158+'SLT 3'!I158+'SLT 4'!I158+'SLT 5'!I158+'WK1'!I158+'WK2'!I158+'WK3'!I158+'WK4'!I158+'WK5'!I158+'WK6'!I158+'WK7'!I158+'WK8'!I158+'WK9'!I158+'WK10'!I158+'WK11'!I158+'WK12'!I158+'WK13'!I158+'WK14'!I158+'WK15'!I158</f>
        <v>0</v>
      </c>
      <c r="Q60" s="72">
        <f>'SLT 1'!J158+'SLT 2'!J158+'SLT 3'!J158+'SLT 4'!J158+'SLT 5'!J158+'WK1'!J158+'WK2'!J158+'WK3'!J158+'WK4'!J158+'WK5'!J158+'WK6'!J158+'WK7'!J158+'WK8'!J158+'WK9'!J158+'WK10'!J158+'WK11'!J158+'WK12'!J158+'WK13'!J158+'WK14'!J158+'WK15'!J158</f>
        <v>2</v>
      </c>
      <c r="R60" s="71">
        <f t="shared" si="4"/>
        <v>2</v>
      </c>
      <c r="S60" s="87">
        <f>'Hi Fin'!C158</f>
        <v>40</v>
      </c>
      <c r="T60" s="83">
        <f>'1 DAve'!H158</f>
        <v>0</v>
      </c>
      <c r="U60" s="83">
        <f>'1 DAve'!I158</f>
        <v>0</v>
      </c>
      <c r="V60" s="115">
        <f>'1 DAve'!J158</f>
        <v>25.31</v>
      </c>
      <c r="W60" s="83">
        <f>'1 DAve'!K158</f>
        <v>0</v>
      </c>
      <c r="X60" s="83">
        <f>'1 DAve'!L158</f>
        <v>0</v>
      </c>
      <c r="Y60" s="83">
        <f>'1 DAve'!M158</f>
        <v>0</v>
      </c>
      <c r="Z60" s="83">
        <f>'1 DAve'!N158</f>
        <v>0</v>
      </c>
      <c r="AA60" s="83">
        <f>'1 DAve'!O158</f>
        <v>0</v>
      </c>
      <c r="AB60" s="83">
        <f>'1 DAve'!P158</f>
        <v>0</v>
      </c>
      <c r="AC60" s="83">
        <f>'1 DAve'!Q158</f>
        <v>0</v>
      </c>
      <c r="AD60" s="83">
        <f>'1 DAve'!R158</f>
        <v>0</v>
      </c>
      <c r="AE60" s="83">
        <f>'1 DAve'!S158</f>
        <v>0</v>
      </c>
      <c r="AF60" s="83">
        <f>'1 DAve'!T158</f>
        <v>0</v>
      </c>
      <c r="AG60" s="83">
        <f>'1 DAve'!U158</f>
        <v>0</v>
      </c>
      <c r="AH60" s="83">
        <f>'1 DAve'!V158</f>
        <v>0</v>
      </c>
      <c r="AI60" s="83">
        <f>'1 DAve'!W158</f>
        <v>0</v>
      </c>
      <c r="AJ60" s="83">
        <f>'1 DAve'!X158</f>
        <v>0</v>
      </c>
      <c r="AK60" s="83">
        <f>'1 DAve'!Y158</f>
        <v>0</v>
      </c>
      <c r="AL60" s="83">
        <f>'1 DAve'!Z158</f>
        <v>0</v>
      </c>
      <c r="AM60" s="83">
        <f>'1 DAve'!AA158</f>
        <v>0</v>
      </c>
    </row>
    <row r="61" spans="1:39" ht="17.75" customHeight="1">
      <c r="A61" s="26">
        <f t="shared" si="5"/>
        <v>60</v>
      </c>
      <c r="B61" s="26"/>
      <c r="C61" s="70" t="str">
        <f>'1 DAve'!B60</f>
        <v>Steve Homer</v>
      </c>
      <c r="D61" s="70" t="str">
        <f>'1 DAve'!C60</f>
        <v>Hinckley Warriors</v>
      </c>
      <c r="E61" s="71">
        <f>'1 DAve'!G60</f>
        <v>22.295999999999999</v>
      </c>
      <c r="F61" s="71">
        <f>'1 DAve'!E60</f>
        <v>26.295999999999999</v>
      </c>
      <c r="G61" s="72">
        <f t="shared" si="0"/>
        <v>5</v>
      </c>
      <c r="H61" s="69">
        <f>'SLT 1'!D60+'SLT 2'!D60+'SLT 3'!D60+'SLT 4'!D60+'SLT 5'!D60+'WK1'!D60+'WK2'!D60+'WK3'!D60+'WK4'!D60+'WK5'!D60+'WK6'!D60+'WK7'!D60+'WK8'!D60+'WK9'!D60+'WK10'!D60+'WK11'!D60+'WK12'!D60+'WK13'!D60+'WK14'!D60+'WK15'!D60</f>
        <v>4</v>
      </c>
      <c r="I61" s="89">
        <f>'SLT 1'!E60+'SLT 2'!E60+'SLT 3'!E60+'SLT 4'!E60+'SLT 5'!E60+'WK1'!E60+'WK2'!E60+'WK3'!E60+'WK4'!E60+'WK5'!E60+'WK6'!E60+'WK7'!E60+'WK8'!E60+'WK9'!E60+'WK10'!E60+'WK11'!E60+'WK12'!E60+'WK13'!E60+'WK14'!E60+'WK15'!E60</f>
        <v>1</v>
      </c>
      <c r="J61" s="81">
        <f t="shared" si="1"/>
        <v>80</v>
      </c>
      <c r="K61" s="73">
        <f>'SLT 1'!F60+'SLT 2'!F60+'SLT 3'!F60+'SLT 4'!F60+'SLT 5'!F60+'WK1'!F60+'WK2'!F60+'WK3'!F60+'WK4'!F60+'WK5'!F60+'WK6'!F60+'WK7'!F60+'WK8'!F60+'WK9'!F60+'WK10'!F60+'WK11'!F60+'WK12'!F60+'WK13'!F60+'WK14'!F60+'WK15'!F60</f>
        <v>17</v>
      </c>
      <c r="L61" s="73">
        <f>'SLT 1'!G60+'SLT 2'!G60+'SLT 3'!G60+'SLT 4'!G60+'SLT 5'!G60+'WK1'!G60+'WK2'!G60+'WK3'!G60+'WK4'!G60+'WK5'!G60+'WK6'!G60+'WK7'!G60+'WK8'!G60+'WK9'!G60+'WK10'!G60+'WK11'!G60+'WK12'!G60+'WK13'!G60+'WK14'!G60+'WK15'!G60</f>
        <v>7</v>
      </c>
      <c r="M61" s="72">
        <f t="shared" si="2"/>
        <v>24</v>
      </c>
      <c r="N61" s="82">
        <f t="shared" si="3"/>
        <v>70.833333333333343</v>
      </c>
      <c r="O61" s="72">
        <f>'SLT 1'!H60+'SLT 2'!H60+'SLT 3'!H60+'SLT 4'!H60+'SLT 5'!H60+'WK1'!H60+'WK2'!H60+'WK3'!H60+'WK4'!H60+'WK5'!H60+'WK6'!H60+'WK7'!H60+'WK8'!H60+'WK9'!H60+'WK10'!H60+'WK11'!H60+'WK12'!H60+'WK13'!H60+'WK14'!H60+'WK15'!H60</f>
        <v>35</v>
      </c>
      <c r="P61" s="72">
        <f>'SLT 1'!I60+'SLT 2'!I60+'SLT 3'!I60+'SLT 4'!I60+'SLT 5'!I60+'WK1'!I60+'WK2'!I60+'WK3'!I60+'WK4'!I60+'WK5'!I60+'WK6'!I60+'WK7'!I60+'WK8'!I60+'WK9'!I60+'WK10'!I60+'WK11'!I60+'WK12'!I60+'WK13'!I60+'WK14'!I60+'WK15'!I60</f>
        <v>0</v>
      </c>
      <c r="Q61" s="72">
        <f>'SLT 1'!J60+'SLT 2'!J60+'SLT 3'!J60+'SLT 4'!J60+'SLT 5'!J60+'WK1'!J60+'WK2'!J60+'WK3'!J60+'WK4'!J60+'WK5'!J60+'WK6'!J60+'WK7'!J60+'WK8'!J60+'WK9'!J60+'WK10'!J60+'WK11'!J60+'WK12'!J60+'WK13'!J60+'WK14'!J60+'WK15'!J60</f>
        <v>1</v>
      </c>
      <c r="R61" s="71">
        <f t="shared" si="4"/>
        <v>1.5</v>
      </c>
      <c r="S61" s="87">
        <f>'Hi Fin'!C60</f>
        <v>64</v>
      </c>
      <c r="T61" s="116">
        <f>'1 DAve'!H60</f>
        <v>17.98</v>
      </c>
      <c r="U61" s="83">
        <f>'1 DAve'!I60</f>
        <v>0</v>
      </c>
      <c r="V61" s="115">
        <f>'1 DAve'!J60</f>
        <v>21.32</v>
      </c>
      <c r="W61" s="83">
        <f>'1 DAve'!K60</f>
        <v>0</v>
      </c>
      <c r="X61" s="115">
        <f>'1 DAve'!L60</f>
        <v>21.78</v>
      </c>
      <c r="Y61" s="83">
        <f>'1 DAve'!M60</f>
        <v>0</v>
      </c>
      <c r="Z61" s="115">
        <f>'1 DAve'!N60</f>
        <v>24.99</v>
      </c>
      <c r="AA61" s="115">
        <f>'1 DAve'!O60</f>
        <v>25.41</v>
      </c>
      <c r="AB61" s="83">
        <f>'1 DAve'!P60</f>
        <v>0</v>
      </c>
      <c r="AC61" s="83">
        <f>'1 DAve'!Q60</f>
        <v>0</v>
      </c>
      <c r="AD61" s="83">
        <f>'1 DAve'!R60</f>
        <v>0</v>
      </c>
      <c r="AE61" s="83">
        <f>'1 DAve'!S60</f>
        <v>0</v>
      </c>
      <c r="AF61" s="83">
        <f>'1 DAve'!T60</f>
        <v>0</v>
      </c>
      <c r="AG61" s="83">
        <f>'1 DAve'!U60</f>
        <v>0</v>
      </c>
      <c r="AH61" s="83">
        <f>'1 DAve'!V60</f>
        <v>0</v>
      </c>
      <c r="AI61" s="83">
        <f>'1 DAve'!W60</f>
        <v>0</v>
      </c>
      <c r="AJ61" s="83">
        <f>'1 DAve'!X60</f>
        <v>0</v>
      </c>
      <c r="AK61" s="83">
        <f>'1 DAve'!Y60</f>
        <v>0</v>
      </c>
      <c r="AL61" s="83">
        <f>'1 DAve'!Z60</f>
        <v>0</v>
      </c>
      <c r="AM61" s="83">
        <f>'1 DAve'!AA60</f>
        <v>0</v>
      </c>
    </row>
    <row r="62" spans="1:39" ht="17.75" customHeight="1">
      <c r="A62" s="26">
        <f t="shared" si="5"/>
        <v>61</v>
      </c>
      <c r="B62" s="26"/>
      <c r="C62" s="70" t="str">
        <f>'1 DAve'!B216</f>
        <v>Mick Peel</v>
      </c>
      <c r="D62" s="70" t="str">
        <f>'1 DAve'!C216</f>
        <v>Leicester De Montfort</v>
      </c>
      <c r="E62" s="71">
        <f>'1 DAve'!G216</f>
        <v>25.28</v>
      </c>
      <c r="F62" s="71">
        <f>'1 DAve'!E216</f>
        <v>26.28</v>
      </c>
      <c r="G62" s="72">
        <f t="shared" si="0"/>
        <v>3</v>
      </c>
      <c r="H62" s="69">
        <f>'SLT 1'!D216+'SLT 2'!D216+'SLT 3'!D216+'SLT 4'!D216+'SLT 5'!D216+'WK1'!D216+'WK2'!D216+'WK3'!D216+'WK4'!D216+'WK5'!D216+'WK6'!D216+'WK7'!D216+'WK8'!D216+'WK9'!D216+'WK10'!D216+'WK11'!D216+'WK12'!D216+'WK13'!D216+'WK14'!D216+'WK15'!D216</f>
        <v>1</v>
      </c>
      <c r="I62" s="89">
        <f>'SLT 1'!E216+'SLT 2'!E216+'SLT 3'!E216+'SLT 4'!E216+'SLT 5'!E216+'WK1'!E216+'WK2'!E216+'WK3'!E216+'WK4'!E216+'WK5'!E216+'WK6'!E216+'WK7'!E216+'WK8'!E216+'WK9'!E216+'WK10'!E216+'WK11'!E216+'WK12'!E216+'WK13'!E216+'WK14'!E216+'WK15'!E216</f>
        <v>2</v>
      </c>
      <c r="J62" s="81">
        <f t="shared" si="1"/>
        <v>33.333333333333336</v>
      </c>
      <c r="K62" s="73">
        <f>'SLT 1'!F216+'SLT 2'!F216+'SLT 3'!F216+'SLT 4'!F216+'SLT 5'!F216+'WK1'!F216+'WK2'!F216+'WK3'!F216+'WK4'!F216+'WK5'!F216+'WK6'!F216+'WK7'!F216+'WK8'!F216+'WK9'!F216+'WK10'!F216+'WK11'!F216+'WK12'!F216+'WK13'!F216+'WK14'!F216+'WK15'!F216</f>
        <v>8</v>
      </c>
      <c r="L62" s="73">
        <f>'SLT 1'!G216+'SLT 2'!G216+'SLT 3'!G216+'SLT 4'!G216+'SLT 5'!G216+'WK1'!G216+'WK2'!G216+'WK3'!G216+'WK4'!G216+'WK5'!G216+'WK6'!G216+'WK7'!G216+'WK8'!G216+'WK9'!G216+'WK10'!G216+'WK11'!G216+'WK12'!G216+'WK13'!G216+'WK14'!G216+'WK15'!G216</f>
        <v>8</v>
      </c>
      <c r="M62" s="72">
        <f t="shared" si="2"/>
        <v>16</v>
      </c>
      <c r="N62" s="82">
        <f t="shared" si="3"/>
        <v>50</v>
      </c>
      <c r="O62" s="72">
        <f>'SLT 1'!H216+'SLT 2'!H216+'SLT 3'!H216+'SLT 4'!H216+'SLT 5'!H216+'WK1'!H216+'WK2'!H216+'WK3'!H216+'WK4'!H216+'WK5'!H216+'WK6'!H216+'WK7'!H216+'WK8'!H216+'WK9'!H216+'WK10'!H216+'WK11'!H216+'WK12'!H216+'WK13'!H216+'WK14'!H216+'WK15'!H216</f>
        <v>26</v>
      </c>
      <c r="P62" s="72">
        <f>'SLT 1'!I216+'SLT 2'!I216+'SLT 3'!I216+'SLT 4'!I216+'SLT 5'!I216+'WK1'!I216+'WK2'!I216+'WK3'!I216+'WK4'!I216+'WK5'!I216+'WK6'!I216+'WK7'!I216+'WK8'!I216+'WK9'!I216+'WK10'!I216+'WK11'!I216+'WK12'!I216+'WK13'!I216+'WK14'!I216+'WK15'!I216</f>
        <v>0</v>
      </c>
      <c r="Q62" s="72">
        <f>'SLT 1'!J216+'SLT 2'!J216+'SLT 3'!J216+'SLT 4'!J216+'SLT 5'!J216+'WK1'!J216+'WK2'!J216+'WK3'!J216+'WK4'!J216+'WK5'!J216+'WK6'!J216+'WK7'!J216+'WK8'!J216+'WK9'!J216+'WK10'!J216+'WK11'!J216+'WK12'!J216+'WK13'!J216+'WK14'!J216+'WK15'!J216</f>
        <v>1</v>
      </c>
      <c r="R62" s="71">
        <f t="shared" si="4"/>
        <v>1.6875</v>
      </c>
      <c r="S62" s="87">
        <f>'Hi Fin'!C216</f>
        <v>70</v>
      </c>
      <c r="T62" s="83">
        <f>'1 DAve'!H216</f>
        <v>0</v>
      </c>
      <c r="U62" s="83">
        <f>'1 DAve'!I216</f>
        <v>0</v>
      </c>
      <c r="V62" s="83">
        <f>'1 DAve'!J216</f>
        <v>0</v>
      </c>
      <c r="W62" s="83">
        <f>'1 DAve'!K216</f>
        <v>0</v>
      </c>
      <c r="X62" s="83">
        <f>'1 DAve'!L216</f>
        <v>0</v>
      </c>
      <c r="Y62" s="115">
        <f>'1 DAve'!M216</f>
        <v>28.23</v>
      </c>
      <c r="Z62" s="116">
        <f>'1 DAve'!N216</f>
        <v>24.69</v>
      </c>
      <c r="AA62" s="116">
        <f>'1 DAve'!O216</f>
        <v>22.92</v>
      </c>
      <c r="AB62" s="83">
        <f>'1 DAve'!P216</f>
        <v>0</v>
      </c>
      <c r="AC62" s="83">
        <f>'1 DAve'!Q216</f>
        <v>0</v>
      </c>
      <c r="AD62" s="83">
        <f>'1 DAve'!R216</f>
        <v>0</v>
      </c>
      <c r="AE62" s="83">
        <f>'1 DAve'!S216</f>
        <v>0</v>
      </c>
      <c r="AF62" s="83">
        <f>'1 DAve'!T216</f>
        <v>0</v>
      </c>
      <c r="AG62" s="83">
        <f>'1 DAve'!U216</f>
        <v>0</v>
      </c>
      <c r="AH62" s="83">
        <f>'1 DAve'!V216</f>
        <v>0</v>
      </c>
      <c r="AI62" s="83">
        <f>'1 DAve'!W216</f>
        <v>0</v>
      </c>
      <c r="AJ62" s="83">
        <f>'1 DAve'!X216</f>
        <v>0</v>
      </c>
      <c r="AK62" s="83">
        <f>'1 DAve'!Y216</f>
        <v>0</v>
      </c>
      <c r="AL62" s="83">
        <f>'1 DAve'!Z216</f>
        <v>0</v>
      </c>
      <c r="AM62" s="83">
        <f>'1 DAve'!AA216</f>
        <v>0</v>
      </c>
    </row>
    <row r="63" spans="1:39" ht="17.75" customHeight="1">
      <c r="A63" s="26">
        <f t="shared" si="5"/>
        <v>62</v>
      </c>
      <c r="B63" s="26"/>
      <c r="C63" s="70" t="str">
        <f>'1 DAve'!B12</f>
        <v>Nathan Rosak</v>
      </c>
      <c r="D63" s="70" t="str">
        <f>'1 DAve'!C12</f>
        <v>Royal Oak</v>
      </c>
      <c r="E63" s="71">
        <f>'1 DAve'!G12</f>
        <v>22.258000000000003</v>
      </c>
      <c r="F63" s="71">
        <f>'1 DAve'!E12</f>
        <v>26.258000000000003</v>
      </c>
      <c r="G63" s="72">
        <f t="shared" si="0"/>
        <v>5</v>
      </c>
      <c r="H63" s="69">
        <f>'SLT 1'!D12+'SLT 2'!D12+'SLT 3'!D12+'SLT 4'!D12+'SLT 5'!D12+'WK1'!D12+'WK2'!D12+'WK3'!D12+'WK4'!D12+'WK5'!D12+'WK6'!D12+'WK7'!D12+'WK8'!D12+'WK9'!D12+'WK10'!D12+'WK11'!D12+'WK12'!D12+'WK13'!D12+'WK14'!D12+'WK15'!D12</f>
        <v>4</v>
      </c>
      <c r="I63" s="89">
        <f>'SLT 1'!E12+'SLT 2'!E12+'SLT 3'!E12+'SLT 4'!E12+'SLT 5'!E12+'WK1'!E12+'WK2'!E12+'WK3'!E12+'WK4'!E12+'WK5'!E12+'WK6'!E12+'WK7'!E12+'WK8'!E12+'WK9'!E12+'WK10'!E12+'WK11'!E12+'WK12'!E12+'WK13'!E12+'WK14'!E12+'WK15'!E12</f>
        <v>1</v>
      </c>
      <c r="J63" s="81">
        <f t="shared" si="1"/>
        <v>80</v>
      </c>
      <c r="K63" s="73">
        <f>'SLT 1'!F12+'SLT 2'!F12+'SLT 3'!F12+'SLT 4'!F12+'SLT 5'!F12+'WK1'!F12+'WK2'!F12+'WK3'!F12+'WK4'!F12+'WK5'!F12+'WK6'!F12+'WK7'!F12+'WK8'!F12+'WK9'!F12+'WK10'!F12+'WK11'!F12+'WK12'!F12+'WK13'!F12+'WK14'!F12+'WK15'!F12</f>
        <v>17</v>
      </c>
      <c r="L63" s="73">
        <f>'SLT 1'!G12+'SLT 2'!G12+'SLT 3'!G12+'SLT 4'!G12+'SLT 5'!G12+'WK1'!G12+'WK2'!G12+'WK3'!G12+'WK4'!G12+'WK5'!G12+'WK6'!G12+'WK7'!G12+'WK8'!G12+'WK9'!G12+'WK10'!G12+'WK11'!G12+'WK12'!G12+'WK13'!G12+'WK14'!G12+'WK15'!G12</f>
        <v>8</v>
      </c>
      <c r="M63" s="72">
        <f t="shared" si="2"/>
        <v>25</v>
      </c>
      <c r="N63" s="82">
        <f t="shared" si="3"/>
        <v>68</v>
      </c>
      <c r="O63" s="72">
        <f>'SLT 1'!H12+'SLT 2'!H12+'SLT 3'!H12+'SLT 4'!H12+'SLT 5'!H12+'WK1'!H12+'WK2'!H12+'WK3'!H12+'WK4'!H12+'WK5'!H12+'WK6'!H12+'WK7'!H12+'WK8'!H12+'WK9'!H12+'WK10'!H12+'WK11'!H12+'WK12'!H12+'WK13'!H12+'WK14'!H12+'WK15'!H12</f>
        <v>39</v>
      </c>
      <c r="P63" s="72">
        <f>'SLT 1'!I12+'SLT 2'!I12+'SLT 3'!I12+'SLT 4'!I12+'SLT 5'!I12+'WK1'!I12+'WK2'!I12+'WK3'!I12+'WK4'!I12+'WK5'!I12+'WK6'!I12+'WK7'!I12+'WK8'!I12+'WK9'!I12+'WK10'!I12+'WK11'!I12+'WK12'!I12+'WK13'!I12+'WK14'!I12+'WK15'!I12</f>
        <v>0</v>
      </c>
      <c r="Q63" s="72">
        <f>'SLT 1'!J12+'SLT 2'!J12+'SLT 3'!J12+'SLT 4'!J12+'SLT 5'!J12+'WK1'!J12+'WK2'!J12+'WK3'!J12+'WK4'!J12+'WK5'!J12+'WK6'!J12+'WK7'!J12+'WK8'!J12+'WK9'!J12+'WK10'!J12+'WK11'!J12+'WK12'!J12+'WK13'!J12+'WK14'!J12+'WK15'!J12</f>
        <v>1</v>
      </c>
      <c r="R63" s="71">
        <f t="shared" si="4"/>
        <v>1.6</v>
      </c>
      <c r="S63" s="87">
        <f>'Hi Fin'!C12</f>
        <v>78</v>
      </c>
      <c r="T63" s="115">
        <f>'1 DAve'!H12</f>
        <v>22.27</v>
      </c>
      <c r="U63" s="115">
        <f>'1 DAve'!I12</f>
        <v>21.09</v>
      </c>
      <c r="V63" s="115">
        <f>'1 DAve'!J12</f>
        <v>21</v>
      </c>
      <c r="W63" s="115">
        <f>'1 DAve'!K12</f>
        <v>24.09</v>
      </c>
      <c r="X63" s="83">
        <f>'1 DAve'!L12</f>
        <v>0</v>
      </c>
      <c r="Y63" s="83">
        <f>'1 DAve'!M12</f>
        <v>0</v>
      </c>
      <c r="Z63" s="116">
        <f>'1 DAve'!N12</f>
        <v>22.84</v>
      </c>
      <c r="AA63" s="83">
        <f>'1 DAve'!O12</f>
        <v>0</v>
      </c>
      <c r="AB63" s="83">
        <f>'1 DAve'!P12</f>
        <v>0</v>
      </c>
      <c r="AC63" s="83">
        <f>'1 DAve'!Q12</f>
        <v>0</v>
      </c>
      <c r="AD63" s="83">
        <f>'1 DAve'!R12</f>
        <v>0</v>
      </c>
      <c r="AE63" s="83">
        <f>'1 DAve'!S12</f>
        <v>0</v>
      </c>
      <c r="AF63" s="83">
        <f>'1 DAve'!T12</f>
        <v>0</v>
      </c>
      <c r="AG63" s="83">
        <f>'1 DAve'!U12</f>
        <v>0</v>
      </c>
      <c r="AH63" s="83">
        <f>'1 DAve'!V12</f>
        <v>0</v>
      </c>
      <c r="AI63" s="83">
        <f>'1 DAve'!W12</f>
        <v>0</v>
      </c>
      <c r="AJ63" s="83">
        <f>'1 DAve'!X12</f>
        <v>0</v>
      </c>
      <c r="AK63" s="83">
        <f>'1 DAve'!Y12</f>
        <v>0</v>
      </c>
      <c r="AL63" s="83">
        <f>'1 DAve'!Z12</f>
        <v>0</v>
      </c>
      <c r="AM63" s="83">
        <f>'1 DAve'!AA12</f>
        <v>0</v>
      </c>
    </row>
    <row r="64" spans="1:39" ht="17.75" customHeight="1">
      <c r="A64" s="26">
        <f t="shared" si="5"/>
        <v>63</v>
      </c>
      <c r="B64" s="26"/>
      <c r="C64" s="70" t="str">
        <f>'1 DAve'!B185</f>
        <v>Declan Cragg</v>
      </c>
      <c r="D64" s="70" t="str">
        <f>'1 DAve'!C185</f>
        <v>Central Cobras</v>
      </c>
      <c r="E64" s="71">
        <f>'1 DAve'!G185</f>
        <v>24.213333333333335</v>
      </c>
      <c r="F64" s="71">
        <f>'1 DAve'!E185</f>
        <v>26.213333333333335</v>
      </c>
      <c r="G64" s="72">
        <f t="shared" si="0"/>
        <v>3</v>
      </c>
      <c r="H64" s="69">
        <f>'SLT 1'!D185+'SLT 2'!D185+'SLT 3'!D185+'SLT 4'!D185+'SLT 5'!D185+'WK1'!D185+'WK2'!D185+'WK3'!D185+'WK4'!D185+'WK5'!D185+'WK6'!D185+'WK7'!D185+'WK8'!D185+'WK9'!D185+'WK10'!D185+'WK11'!D185+'WK12'!D185+'WK13'!D185+'WK14'!D185+'WK15'!D185</f>
        <v>2</v>
      </c>
      <c r="I64" s="89">
        <f>'SLT 1'!E185+'SLT 2'!E185+'SLT 3'!E185+'SLT 4'!E185+'SLT 5'!E185+'WK1'!E185+'WK2'!E185+'WK3'!E185+'WK4'!E185+'WK5'!E185+'WK6'!E185+'WK7'!E185+'WK8'!E185+'WK9'!E185+'WK10'!E185+'WK11'!E185+'WK12'!E185+'WK13'!E185+'WK14'!E185+'WK15'!E185</f>
        <v>1</v>
      </c>
      <c r="J64" s="81">
        <f t="shared" si="1"/>
        <v>66.666666666666671</v>
      </c>
      <c r="K64" s="73">
        <f>'SLT 1'!F185+'SLT 2'!F185+'SLT 3'!F185+'SLT 4'!F185+'SLT 5'!F185+'WK1'!F185+'WK2'!F185+'WK3'!F185+'WK4'!F185+'WK5'!F185+'WK6'!F185+'WK7'!F185+'WK8'!F185+'WK9'!F185+'WK10'!F185+'WK11'!F185+'WK12'!F185+'WK13'!F185+'WK14'!F185+'WK15'!F185</f>
        <v>9</v>
      </c>
      <c r="L64" s="73">
        <f>'SLT 1'!G185+'SLT 2'!G185+'SLT 3'!G185+'SLT 4'!G185+'SLT 5'!G185+'WK1'!G185+'WK2'!G185+'WK3'!G185+'WK4'!G185+'WK5'!G185+'WK6'!G185+'WK7'!G185+'WK8'!G185+'WK9'!G185+'WK10'!G185+'WK11'!G185+'WK12'!G185+'WK13'!G185+'WK14'!G185+'WK15'!G185</f>
        <v>9</v>
      </c>
      <c r="M64" s="72">
        <f t="shared" si="2"/>
        <v>18</v>
      </c>
      <c r="N64" s="82">
        <f t="shared" si="3"/>
        <v>50</v>
      </c>
      <c r="O64" s="72">
        <f>'SLT 1'!H185+'SLT 2'!H185+'SLT 3'!H185+'SLT 4'!H185+'SLT 5'!H185+'WK1'!H185+'WK2'!H185+'WK3'!H185+'WK4'!H185+'WK5'!H185+'WK6'!H185+'WK7'!H185+'WK8'!H185+'WK9'!H185+'WK10'!H185+'WK11'!H185+'WK12'!H185+'WK13'!H185+'WK14'!H185+'WK15'!H185</f>
        <v>18</v>
      </c>
      <c r="P64" s="72">
        <f>'SLT 1'!I185+'SLT 2'!I185+'SLT 3'!I185+'SLT 4'!I185+'SLT 5'!I185+'WK1'!I185+'WK2'!I185+'WK3'!I185+'WK4'!I185+'WK5'!I185+'WK6'!I185+'WK7'!I185+'WK8'!I185+'WK9'!I185+'WK10'!I185+'WK11'!I185+'WK12'!I185+'WK13'!I185+'WK14'!I185+'WK15'!I185</f>
        <v>0</v>
      </c>
      <c r="Q64" s="72">
        <f>'SLT 1'!J185+'SLT 2'!J185+'SLT 3'!J185+'SLT 4'!J185+'SLT 5'!J185+'WK1'!J185+'WK2'!J185+'WK3'!J185+'WK4'!J185+'WK5'!J185+'WK6'!J185+'WK7'!J185+'WK8'!J185+'WK9'!J185+'WK10'!J185+'WK11'!J185+'WK12'!J185+'WK13'!J185+'WK14'!J185+'WK15'!J185</f>
        <v>4</v>
      </c>
      <c r="R64" s="71">
        <f t="shared" si="4"/>
        <v>1.2222222222222223</v>
      </c>
      <c r="S64" s="117">
        <f>'Hi Fin'!C185</f>
        <v>108</v>
      </c>
      <c r="T64" s="83">
        <f>'1 DAve'!H185</f>
        <v>0</v>
      </c>
      <c r="U64" s="83">
        <f>'1 DAve'!I185</f>
        <v>0</v>
      </c>
      <c r="V64" s="83">
        <f>'1 DAve'!J185</f>
        <v>0</v>
      </c>
      <c r="W64" s="115">
        <f>'1 DAve'!K185</f>
        <v>25.55</v>
      </c>
      <c r="X64" s="116">
        <f>'1 DAve'!L185</f>
        <v>22.36</v>
      </c>
      <c r="Y64" s="83">
        <f>'1 DAve'!M185</f>
        <v>0</v>
      </c>
      <c r="Z64" s="83">
        <f>'1 DAve'!N185</f>
        <v>0</v>
      </c>
      <c r="AA64" s="115">
        <f>'1 DAve'!O185</f>
        <v>24.73</v>
      </c>
      <c r="AB64" s="83">
        <f>'1 DAve'!P185</f>
        <v>0</v>
      </c>
      <c r="AC64" s="83">
        <f>'1 DAve'!Q185</f>
        <v>0</v>
      </c>
      <c r="AD64" s="83">
        <f>'1 DAve'!R185</f>
        <v>0</v>
      </c>
      <c r="AE64" s="83">
        <f>'1 DAve'!S185</f>
        <v>0</v>
      </c>
      <c r="AF64" s="83">
        <f>'1 DAve'!T185</f>
        <v>0</v>
      </c>
      <c r="AG64" s="83">
        <f>'1 DAve'!U185</f>
        <v>0</v>
      </c>
      <c r="AH64" s="83">
        <f>'1 DAve'!V185</f>
        <v>0</v>
      </c>
      <c r="AI64" s="83">
        <f>'1 DAve'!W185</f>
        <v>0</v>
      </c>
      <c r="AJ64" s="83">
        <f>'1 DAve'!X185</f>
        <v>0</v>
      </c>
      <c r="AK64" s="83">
        <f>'1 DAve'!Y185</f>
        <v>0</v>
      </c>
      <c r="AL64" s="83">
        <f>'1 DAve'!Z185</f>
        <v>0</v>
      </c>
      <c r="AM64" s="83">
        <f>'1 DAve'!AA185</f>
        <v>0</v>
      </c>
    </row>
    <row r="65" spans="1:39" ht="17.75" customHeight="1">
      <c r="A65" s="26">
        <f t="shared" si="5"/>
        <v>64</v>
      </c>
      <c r="B65" s="26"/>
      <c r="C65" s="70" t="str">
        <f>'1 DAve'!B239</f>
        <v>Charlie Symons</v>
      </c>
      <c r="D65" s="70" t="str">
        <f>'1 DAve'!C239</f>
        <v>Whitwick</v>
      </c>
      <c r="E65" s="71">
        <f>'1 DAve'!G239</f>
        <v>26.14</v>
      </c>
      <c r="F65" s="71">
        <f>'1 DAve'!E239</f>
        <v>26.14</v>
      </c>
      <c r="G65" s="72">
        <f t="shared" si="0"/>
        <v>1</v>
      </c>
      <c r="H65" s="69">
        <f>'SLT 1'!D239+'SLT 2'!D239+'SLT 3'!D239+'SLT 4'!D239+'SLT 5'!D239+'WK1'!D239+'WK2'!D239+'WK3'!D239+'WK4'!D239+'WK5'!D239+'WK6'!D239+'WK7'!D239+'WK8'!D239+'WK9'!D239+'WK10'!D239+'WK11'!D239+'WK12'!D239+'WK13'!D239+'WK14'!D239+'WK15'!D239</f>
        <v>0</v>
      </c>
      <c r="I65" s="89">
        <f>'SLT 1'!E239+'SLT 2'!E239+'SLT 3'!E239+'SLT 4'!E239+'SLT 5'!E239+'WK1'!E239+'WK2'!E239+'WK3'!E239+'WK4'!E239+'WK5'!E239+'WK6'!E239+'WK7'!E239+'WK8'!E239+'WK9'!E239+'WK10'!E239+'WK11'!E239+'WK12'!E239+'WK13'!E239+'WK14'!E239+'WK15'!E239</f>
        <v>1</v>
      </c>
      <c r="J65" s="81">
        <f t="shared" si="1"/>
        <v>0</v>
      </c>
      <c r="K65" s="73">
        <f>'SLT 1'!F239+'SLT 2'!F239+'SLT 3'!F239+'SLT 4'!F239+'SLT 5'!F239+'WK1'!F239+'WK2'!F239+'WK3'!F239+'WK4'!F239+'WK5'!F239+'WK6'!F239+'WK7'!F239+'WK8'!F239+'WK9'!F239+'WK10'!F239+'WK11'!F239+'WK12'!F239+'WK13'!F239+'WK14'!F239+'WK15'!F239</f>
        <v>3</v>
      </c>
      <c r="L65" s="73">
        <f>'SLT 1'!G239+'SLT 2'!G239+'SLT 3'!G239+'SLT 4'!G239+'SLT 5'!G239+'WK1'!G239+'WK2'!G239+'WK3'!G239+'WK4'!G239+'WK5'!G239+'WK6'!G239+'WK7'!G239+'WK8'!G239+'WK9'!G239+'WK10'!G239+'WK11'!G239+'WK12'!G239+'WK13'!G239+'WK14'!G239+'WK15'!G239</f>
        <v>4</v>
      </c>
      <c r="M65" s="72">
        <f t="shared" si="2"/>
        <v>7</v>
      </c>
      <c r="N65" s="82">
        <f t="shared" si="3"/>
        <v>42.857142857142861</v>
      </c>
      <c r="O65" s="72">
        <f>'SLT 1'!H239+'SLT 2'!H239+'SLT 3'!H239+'SLT 4'!H239+'SLT 5'!H239+'WK1'!H239+'WK2'!H239+'WK3'!H239+'WK4'!H239+'WK5'!H239+'WK6'!H239+'WK7'!H239+'WK8'!H239+'WK9'!H239+'WK10'!H239+'WK11'!H239+'WK12'!H239+'WK13'!H239+'WK14'!H239+'WK15'!H239</f>
        <v>7</v>
      </c>
      <c r="P65" s="72">
        <f>'SLT 1'!I239+'SLT 2'!I239+'SLT 3'!I239+'SLT 4'!I239+'SLT 5'!I239+'WK1'!I239+'WK2'!I239+'WK3'!I239+'WK4'!I239+'WK5'!I239+'WK6'!I239+'WK7'!I239+'WK8'!I239+'WK9'!I239+'WK10'!I239+'WK11'!I239+'WK12'!I239+'WK13'!I239+'WK14'!I239+'WK15'!I239</f>
        <v>0</v>
      </c>
      <c r="Q65" s="72">
        <f>'SLT 1'!J239+'SLT 2'!J239+'SLT 3'!J239+'SLT 4'!J239+'SLT 5'!J239+'WK1'!J239+'WK2'!J239+'WK3'!J239+'WK4'!J239+'WK5'!J239+'WK6'!J239+'WK7'!J239+'WK8'!J239+'WK9'!J239+'WK10'!J239+'WK11'!J239+'WK12'!J239+'WK13'!J239+'WK14'!J239+'WK15'!J239</f>
        <v>1</v>
      </c>
      <c r="R65" s="71">
        <f t="shared" si="4"/>
        <v>1.1428571428571428</v>
      </c>
      <c r="S65" s="117">
        <f>'Hi Fin'!C239</f>
        <v>111</v>
      </c>
      <c r="T65" s="83">
        <f>'1 DAve'!H239</f>
        <v>0</v>
      </c>
      <c r="U65" s="83">
        <f>'1 DAve'!I239</f>
        <v>0</v>
      </c>
      <c r="V65" s="83">
        <f>'1 DAve'!J239</f>
        <v>0</v>
      </c>
      <c r="W65" s="83">
        <f>'1 DAve'!K239</f>
        <v>0</v>
      </c>
      <c r="X65" s="83">
        <f>'1 DAve'!L239</f>
        <v>0</v>
      </c>
      <c r="Y65" s="83">
        <f>'1 DAve'!M239</f>
        <v>0</v>
      </c>
      <c r="Z65" s="83">
        <f>'1 DAve'!N239</f>
        <v>0</v>
      </c>
      <c r="AA65" s="116">
        <f>'1 DAve'!O239</f>
        <v>26.14</v>
      </c>
      <c r="AB65" s="83">
        <f>'1 DAve'!P239</f>
        <v>0</v>
      </c>
      <c r="AC65" s="83">
        <f>'1 DAve'!Q239</f>
        <v>0</v>
      </c>
      <c r="AD65" s="83">
        <f>'1 DAve'!R239</f>
        <v>0</v>
      </c>
      <c r="AE65" s="83">
        <f>'1 DAve'!S239</f>
        <v>0</v>
      </c>
      <c r="AF65" s="83">
        <f>'1 DAve'!T239</f>
        <v>0</v>
      </c>
      <c r="AG65" s="83">
        <f>'1 DAve'!U239</f>
        <v>0</v>
      </c>
      <c r="AH65" s="83">
        <f>'1 DAve'!V239</f>
        <v>0</v>
      </c>
      <c r="AI65" s="83">
        <f>'1 DAve'!W239</f>
        <v>0</v>
      </c>
      <c r="AJ65" s="83">
        <f>'1 DAve'!X239</f>
        <v>0</v>
      </c>
      <c r="AK65" s="83">
        <f>'1 DAve'!Y239</f>
        <v>0</v>
      </c>
      <c r="AL65" s="83">
        <f>'1 DAve'!Z239</f>
        <v>0</v>
      </c>
      <c r="AM65" s="83">
        <f>'1 DAve'!AA239</f>
        <v>0</v>
      </c>
    </row>
    <row r="66" spans="1:39" ht="17.75" customHeight="1">
      <c r="A66" s="26">
        <f t="shared" si="5"/>
        <v>65</v>
      </c>
      <c r="B66" s="26"/>
      <c r="C66" s="70" t="str">
        <f>'1 DAve'!B159</f>
        <v>Tony Brooks</v>
      </c>
      <c r="D66" s="70" t="str">
        <f>'1 DAve'!C159</f>
        <v>Leicester De Montfort</v>
      </c>
      <c r="E66" s="71">
        <f>'1 DAve'!G159</f>
        <v>22.065999999999999</v>
      </c>
      <c r="F66" s="71">
        <f>'1 DAve'!E159</f>
        <v>26.065999999999999</v>
      </c>
      <c r="G66" s="72">
        <f t="shared" ref="G66:G129" si="6">H66+I66</f>
        <v>5</v>
      </c>
      <c r="H66" s="69">
        <f>'SLT 1'!D159+'SLT 2'!D159+'SLT 3'!D159+'SLT 4'!D159+'SLT 5'!D159+'WK1'!D159+'WK2'!D159+'WK3'!D159+'WK4'!D159+'WK5'!D159+'WK6'!D159+'WK7'!D159+'WK8'!D159+'WK9'!D159+'WK10'!D159+'WK11'!D159+'WK12'!D159+'WK13'!D159+'WK14'!D159+'WK15'!D159</f>
        <v>4</v>
      </c>
      <c r="I66" s="89">
        <f>'SLT 1'!E159+'SLT 2'!E159+'SLT 3'!E159+'SLT 4'!E159+'SLT 5'!E159+'WK1'!E159+'WK2'!E159+'WK3'!E159+'WK4'!E159+'WK5'!E159+'WK6'!E159+'WK7'!E159+'WK8'!E159+'WK9'!E159+'WK10'!E159+'WK11'!E159+'WK12'!E159+'WK13'!E159+'WK14'!E159+'WK15'!E159</f>
        <v>1</v>
      </c>
      <c r="J66" s="81">
        <f t="shared" ref="J66:J129" si="7">(100/G66)*H66</f>
        <v>80</v>
      </c>
      <c r="K66" s="73">
        <f>'SLT 1'!F159+'SLT 2'!F159+'SLT 3'!F159+'SLT 4'!F159+'SLT 5'!F159+'WK1'!F159+'WK2'!F159+'WK3'!F159+'WK4'!F159+'WK5'!F159+'WK6'!F159+'WK7'!F159+'WK8'!F159+'WK9'!F159+'WK10'!F159+'WK11'!F159+'WK12'!F159+'WK13'!F159+'WK14'!F159+'WK15'!F159</f>
        <v>17</v>
      </c>
      <c r="L66" s="73">
        <f>'SLT 1'!G159+'SLT 2'!G159+'SLT 3'!G159+'SLT 4'!G159+'SLT 5'!G159+'WK1'!G159+'WK2'!G159+'WK3'!G159+'WK4'!G159+'WK5'!G159+'WK6'!G159+'WK7'!G159+'WK8'!G159+'WK9'!G159+'WK10'!G159+'WK11'!G159+'WK12'!G159+'WK13'!G159+'WK14'!G159+'WK15'!G159</f>
        <v>11</v>
      </c>
      <c r="M66" s="72">
        <f t="shared" ref="M66:M129" si="8">K66+L66</f>
        <v>28</v>
      </c>
      <c r="N66" s="82">
        <f t="shared" ref="N66:N129" si="9">(100/M66)*K66</f>
        <v>60.714285714285715</v>
      </c>
      <c r="O66" s="72">
        <f>'SLT 1'!H159+'SLT 2'!H159+'SLT 3'!H159+'SLT 4'!H159+'SLT 5'!H159+'WK1'!H159+'WK2'!H159+'WK3'!H159+'WK4'!H159+'WK5'!H159+'WK6'!H159+'WK7'!H159+'WK8'!H159+'WK9'!H159+'WK10'!H159+'WK11'!H159+'WK12'!H159+'WK13'!H159+'WK14'!H159+'WK15'!H159</f>
        <v>33</v>
      </c>
      <c r="P66" s="72">
        <f>'SLT 1'!I159+'SLT 2'!I159+'SLT 3'!I159+'SLT 4'!I159+'SLT 5'!I159+'WK1'!I159+'WK2'!I159+'WK3'!I159+'WK4'!I159+'WK5'!I159+'WK6'!I159+'WK7'!I159+'WK8'!I159+'WK9'!I159+'WK10'!I159+'WK11'!I159+'WK12'!I159+'WK13'!I159+'WK14'!I159+'WK15'!I159</f>
        <v>0</v>
      </c>
      <c r="Q66" s="72">
        <f>'SLT 1'!J159+'SLT 2'!J159+'SLT 3'!J159+'SLT 4'!J159+'SLT 5'!J159+'WK1'!J159+'WK2'!J159+'WK3'!J159+'WK4'!J159+'WK5'!J159+'WK6'!J159+'WK7'!J159+'WK8'!J159+'WK9'!J159+'WK10'!J159+'WK11'!J159+'WK12'!J159+'WK13'!J159+'WK14'!J159+'WK15'!J159</f>
        <v>1</v>
      </c>
      <c r="R66" s="71">
        <f t="shared" ref="R66:R129" si="10">(O66+P66+Q66)/M66</f>
        <v>1.2142857142857142</v>
      </c>
      <c r="S66" s="87">
        <f>'Hi Fin'!C159</f>
        <v>94</v>
      </c>
      <c r="T66" s="83">
        <f>'1 DAve'!H159</f>
        <v>0</v>
      </c>
      <c r="U66" s="83">
        <f>'1 DAve'!I159</f>
        <v>0</v>
      </c>
      <c r="V66" s="115">
        <f>'1 DAve'!J159</f>
        <v>23.09</v>
      </c>
      <c r="W66" s="115">
        <f>'1 DAve'!K159</f>
        <v>22.02</v>
      </c>
      <c r="X66" s="115">
        <f>'1 DAve'!L159</f>
        <v>20.69</v>
      </c>
      <c r="Y66" s="115">
        <f>'1 DAve'!M159</f>
        <v>23.83</v>
      </c>
      <c r="Z66" s="83">
        <f>'1 DAve'!N159</f>
        <v>0</v>
      </c>
      <c r="AA66" s="116">
        <f>'1 DAve'!O159</f>
        <v>20.7</v>
      </c>
      <c r="AB66" s="83">
        <f>'1 DAve'!P159</f>
        <v>0</v>
      </c>
      <c r="AC66" s="83">
        <f>'1 DAve'!Q159</f>
        <v>0</v>
      </c>
      <c r="AD66" s="83">
        <f>'1 DAve'!R159</f>
        <v>0</v>
      </c>
      <c r="AE66" s="83">
        <f>'1 DAve'!S159</f>
        <v>0</v>
      </c>
      <c r="AF66" s="83">
        <f>'1 DAve'!T159</f>
        <v>0</v>
      </c>
      <c r="AG66" s="83">
        <f>'1 DAve'!U159</f>
        <v>0</v>
      </c>
      <c r="AH66" s="83">
        <f>'1 DAve'!V159</f>
        <v>0</v>
      </c>
      <c r="AI66" s="83">
        <f>'1 DAve'!W159</f>
        <v>0</v>
      </c>
      <c r="AJ66" s="83">
        <f>'1 DAve'!X159</f>
        <v>0</v>
      </c>
      <c r="AK66" s="83">
        <f>'1 DAve'!Y159</f>
        <v>0</v>
      </c>
      <c r="AL66" s="83">
        <f>'1 DAve'!Z159</f>
        <v>0</v>
      </c>
      <c r="AM66" s="83">
        <f>'1 DAve'!AA159</f>
        <v>0</v>
      </c>
    </row>
    <row r="67" spans="1:39" ht="17.75" customHeight="1">
      <c r="A67" s="26">
        <f t="shared" ref="A67:A130" si="11">A66+1</f>
        <v>66</v>
      </c>
      <c r="B67" s="26"/>
      <c r="C67" s="70" t="str">
        <f>'1 DAve'!B153</f>
        <v>Jim Walker</v>
      </c>
      <c r="D67" s="70" t="str">
        <f>'1 DAve'!C153</f>
        <v>Royal Oak</v>
      </c>
      <c r="E67" s="71">
        <f>'1 DAve'!G153</f>
        <v>25.06</v>
      </c>
      <c r="F67" s="71">
        <f>'1 DAve'!E153</f>
        <v>26.06</v>
      </c>
      <c r="G67" s="72">
        <f t="shared" si="6"/>
        <v>1</v>
      </c>
      <c r="H67" s="69">
        <f>'SLT 1'!D153+'SLT 2'!D153+'SLT 3'!D153+'SLT 4'!D153+'SLT 5'!D153+'WK1'!D153+'WK2'!D153+'WK3'!D153+'WK4'!D153+'WK5'!D153+'WK6'!D153+'WK7'!D153+'WK8'!D153+'WK9'!D153+'WK10'!D153+'WK11'!D153+'WK12'!D153+'WK13'!D153+'WK14'!D153+'WK15'!D153</f>
        <v>1</v>
      </c>
      <c r="I67" s="89">
        <f>'SLT 1'!E153+'SLT 2'!E153+'SLT 3'!E153+'SLT 4'!E153+'SLT 5'!E153+'WK1'!E153+'WK2'!E153+'WK3'!E153+'WK4'!E153+'WK5'!E153+'WK6'!E153+'WK7'!E153+'WK8'!E153+'WK9'!E153+'WK10'!E153+'WK11'!E153+'WK12'!E153+'WK13'!E153+'WK14'!E153+'WK15'!E153</f>
        <v>0</v>
      </c>
      <c r="J67" s="81">
        <f t="shared" si="7"/>
        <v>100</v>
      </c>
      <c r="K67" s="73">
        <f>'SLT 1'!F153+'SLT 2'!F153+'SLT 3'!F153+'SLT 4'!F153+'SLT 5'!F153+'WK1'!F153+'WK2'!F153+'WK3'!F153+'WK4'!F153+'WK5'!F153+'WK6'!F153+'WK7'!F153+'WK8'!F153+'WK9'!F153+'WK10'!F153+'WK11'!F153+'WK12'!F153+'WK13'!F153+'WK14'!F153+'WK15'!F153</f>
        <v>4</v>
      </c>
      <c r="L67" s="73">
        <f>'SLT 1'!G153+'SLT 2'!G153+'SLT 3'!G153+'SLT 4'!G153+'SLT 5'!G153+'WK1'!G153+'WK2'!G153+'WK3'!G153+'WK4'!G153+'WK5'!G153+'WK6'!G153+'WK7'!G153+'WK8'!G153+'WK9'!G153+'WK10'!G153+'WK11'!G153+'WK12'!G153+'WK13'!G153+'WK14'!G153+'WK15'!G153</f>
        <v>2</v>
      </c>
      <c r="M67" s="72">
        <f t="shared" si="8"/>
        <v>6</v>
      </c>
      <c r="N67" s="82">
        <f t="shared" si="9"/>
        <v>66.666666666666671</v>
      </c>
      <c r="O67" s="72">
        <f>'SLT 1'!H153+'SLT 2'!H153+'SLT 3'!H153+'SLT 4'!H153+'SLT 5'!H153+'WK1'!H153+'WK2'!H153+'WK3'!H153+'WK4'!H153+'WK5'!H153+'WK6'!H153+'WK7'!H153+'WK8'!H153+'WK9'!H153+'WK10'!H153+'WK11'!H153+'WK12'!H153+'WK13'!H153+'WK14'!H153+'WK15'!H153</f>
        <v>11</v>
      </c>
      <c r="P67" s="72">
        <f>'SLT 1'!I153+'SLT 2'!I153+'SLT 3'!I153+'SLT 4'!I153+'SLT 5'!I153+'WK1'!I153+'WK2'!I153+'WK3'!I153+'WK4'!I153+'WK5'!I153+'WK6'!I153+'WK7'!I153+'WK8'!I153+'WK9'!I153+'WK10'!I153+'WK11'!I153+'WK12'!I153+'WK13'!I153+'WK14'!I153+'WK15'!I153</f>
        <v>0</v>
      </c>
      <c r="Q67" s="72">
        <f>'SLT 1'!J153+'SLT 2'!J153+'SLT 3'!J153+'SLT 4'!J153+'SLT 5'!J153+'WK1'!J153+'WK2'!J153+'WK3'!J153+'WK4'!J153+'WK5'!J153+'WK6'!J153+'WK7'!J153+'WK8'!J153+'WK9'!J153+'WK10'!J153+'WK11'!J153+'WK12'!J153+'WK13'!J153+'WK14'!J153+'WK15'!J153</f>
        <v>0</v>
      </c>
      <c r="R67" s="71">
        <f t="shared" si="10"/>
        <v>1.8333333333333333</v>
      </c>
      <c r="S67" s="87">
        <f>'Hi Fin'!C153</f>
        <v>40</v>
      </c>
      <c r="T67" s="83">
        <f>'1 DAve'!H153</f>
        <v>0</v>
      </c>
      <c r="U67" s="115">
        <f>'1 DAve'!I153</f>
        <v>25.06</v>
      </c>
      <c r="V67" s="83">
        <f>'1 DAve'!J153</f>
        <v>0</v>
      </c>
      <c r="W67" s="83">
        <f>'1 DAve'!K153</f>
        <v>0</v>
      </c>
      <c r="X67" s="83">
        <f>'1 DAve'!L153</f>
        <v>0</v>
      </c>
      <c r="Y67" s="83">
        <f>'1 DAve'!M153</f>
        <v>0</v>
      </c>
      <c r="Z67" s="83">
        <f>'1 DAve'!N153</f>
        <v>0</v>
      </c>
      <c r="AA67" s="83">
        <f>'1 DAve'!O153</f>
        <v>0</v>
      </c>
      <c r="AB67" s="83">
        <f>'1 DAve'!P153</f>
        <v>0</v>
      </c>
      <c r="AC67" s="83">
        <f>'1 DAve'!Q153</f>
        <v>0</v>
      </c>
      <c r="AD67" s="83">
        <f>'1 DAve'!R153</f>
        <v>0</v>
      </c>
      <c r="AE67" s="83">
        <f>'1 DAve'!S153</f>
        <v>0</v>
      </c>
      <c r="AF67" s="83">
        <f>'1 DAve'!T153</f>
        <v>0</v>
      </c>
      <c r="AG67" s="83">
        <f>'1 DAve'!U153</f>
        <v>0</v>
      </c>
      <c r="AH67" s="83">
        <f>'1 DAve'!V153</f>
        <v>0</v>
      </c>
      <c r="AI67" s="83">
        <f>'1 DAve'!W153</f>
        <v>0</v>
      </c>
      <c r="AJ67" s="83">
        <f>'1 DAve'!X153</f>
        <v>0</v>
      </c>
      <c r="AK67" s="83">
        <f>'1 DAve'!Y153</f>
        <v>0</v>
      </c>
      <c r="AL67" s="83">
        <f>'1 DAve'!Z153</f>
        <v>0</v>
      </c>
      <c r="AM67" s="83">
        <f>'1 DAve'!AA153</f>
        <v>0</v>
      </c>
    </row>
    <row r="68" spans="1:39" ht="17.75" customHeight="1">
      <c r="A68" s="26">
        <f t="shared" si="11"/>
        <v>67</v>
      </c>
      <c r="B68" s="26"/>
      <c r="C68" s="70" t="str">
        <f>'1 DAve'!B199</f>
        <v>Jay Holmes</v>
      </c>
      <c r="D68" s="70" t="str">
        <f>'1 DAve'!C199</f>
        <v>Newfoundpool</v>
      </c>
      <c r="E68" s="71">
        <f>'1 DAve'!G199</f>
        <v>22.033333333333335</v>
      </c>
      <c r="F68" s="71">
        <f>'1 DAve'!E199</f>
        <v>26.033333333333335</v>
      </c>
      <c r="G68" s="72">
        <f t="shared" si="6"/>
        <v>6</v>
      </c>
      <c r="H68" s="69">
        <f>'SLT 1'!D199+'SLT 2'!D199+'SLT 3'!D199+'SLT 4'!D199+'SLT 5'!D199+'WK1'!D199+'WK2'!D199+'WK3'!D199+'WK4'!D199+'WK5'!D199+'WK6'!D199+'WK7'!D199+'WK8'!D199+'WK9'!D199+'WK10'!D199+'WK11'!D199+'WK12'!D199+'WK13'!D199+'WK14'!D199+'WK15'!D199</f>
        <v>4</v>
      </c>
      <c r="I68" s="89">
        <f>'SLT 1'!E199+'SLT 2'!E199+'SLT 3'!E199+'SLT 4'!E199+'SLT 5'!E199+'WK1'!E199+'WK2'!E199+'WK3'!E199+'WK4'!E199+'WK5'!E199+'WK6'!E199+'WK7'!E199+'WK8'!E199+'WK9'!E199+'WK10'!E199+'WK11'!E199+'WK12'!E199+'WK13'!E199+'WK14'!E199+'WK15'!E199</f>
        <v>2</v>
      </c>
      <c r="J68" s="81">
        <f t="shared" si="7"/>
        <v>66.666666666666671</v>
      </c>
      <c r="K68" s="73">
        <f>'SLT 1'!F199+'SLT 2'!F199+'SLT 3'!F199+'SLT 4'!F199+'SLT 5'!F199+'WK1'!F199+'WK2'!F199+'WK3'!F199+'WK4'!F199+'WK5'!F199+'WK6'!F199+'WK7'!F199+'WK8'!F199+'WK9'!F199+'WK10'!F199+'WK11'!F199+'WK12'!F199+'WK13'!F199+'WK14'!F199+'WK15'!F199</f>
        <v>17</v>
      </c>
      <c r="L68" s="73">
        <f>'SLT 1'!G199+'SLT 2'!G199+'SLT 3'!G199+'SLT 4'!G199+'SLT 5'!G199+'WK1'!G199+'WK2'!G199+'WK3'!G199+'WK4'!G199+'WK5'!G199+'WK6'!G199+'WK7'!G199+'WK8'!G199+'WK9'!G199+'WK10'!G199+'WK11'!G199+'WK12'!G199+'WK13'!G199+'WK14'!G199+'WK15'!G199</f>
        <v>11</v>
      </c>
      <c r="M68" s="72">
        <f t="shared" si="8"/>
        <v>28</v>
      </c>
      <c r="N68" s="82">
        <f t="shared" si="9"/>
        <v>60.714285714285715</v>
      </c>
      <c r="O68" s="72">
        <f>'SLT 1'!H199+'SLT 2'!H199+'SLT 3'!H199+'SLT 4'!H199+'SLT 5'!H199+'WK1'!H199+'WK2'!H199+'WK3'!H199+'WK4'!H199+'WK5'!H199+'WK6'!H199+'WK7'!H199+'WK8'!H199+'WK9'!H199+'WK10'!H199+'WK11'!H199+'WK12'!H199+'WK13'!H199+'WK14'!H199+'WK15'!H199</f>
        <v>29</v>
      </c>
      <c r="P68" s="72">
        <f>'SLT 1'!I199+'SLT 2'!I199+'SLT 3'!I199+'SLT 4'!I199+'SLT 5'!I199+'WK1'!I199+'WK2'!I199+'WK3'!I199+'WK4'!I199+'WK5'!I199+'WK6'!I199+'WK7'!I199+'WK8'!I199+'WK9'!I199+'WK10'!I199+'WK11'!I199+'WK12'!I199+'WK13'!I199+'WK14'!I199+'WK15'!I199</f>
        <v>0</v>
      </c>
      <c r="Q68" s="72">
        <f>'SLT 1'!J199+'SLT 2'!J199+'SLT 3'!J199+'SLT 4'!J199+'SLT 5'!J199+'WK1'!J199+'WK2'!J199+'WK3'!J199+'WK4'!J199+'WK5'!J199+'WK6'!J199+'WK7'!J199+'WK8'!J199+'WK9'!J199+'WK10'!J199+'WK11'!J199+'WK12'!J199+'WK13'!J199+'WK14'!J199+'WK15'!J199</f>
        <v>3</v>
      </c>
      <c r="R68" s="71">
        <f t="shared" si="10"/>
        <v>1.1428571428571428</v>
      </c>
      <c r="S68" s="117">
        <f>'Hi Fin'!C199</f>
        <v>120</v>
      </c>
      <c r="T68" s="83">
        <f>'1 DAve'!H199</f>
        <v>0</v>
      </c>
      <c r="U68" s="83">
        <f>'1 DAve'!I199</f>
        <v>0</v>
      </c>
      <c r="V68" s="83">
        <f>'1 DAve'!J199</f>
        <v>0</v>
      </c>
      <c r="W68" s="115">
        <f>'1 DAve'!K199</f>
        <v>24.74</v>
      </c>
      <c r="X68" s="116">
        <f>'1 DAve'!L199</f>
        <v>21.19</v>
      </c>
      <c r="Y68" s="116">
        <f>'1 DAve'!M199</f>
        <v>20.25</v>
      </c>
      <c r="Z68" s="115">
        <f>'1 DAve'!N199</f>
        <v>22.28</v>
      </c>
      <c r="AA68" s="115">
        <f>'1 DAve'!O199</f>
        <v>22.86</v>
      </c>
      <c r="AB68" s="115">
        <f>'1 DAve'!P199</f>
        <v>20.88</v>
      </c>
      <c r="AC68" s="83">
        <f>'1 DAve'!Q199</f>
        <v>0</v>
      </c>
      <c r="AD68" s="83">
        <f>'1 DAve'!R199</f>
        <v>0</v>
      </c>
      <c r="AE68" s="83">
        <f>'1 DAve'!S199</f>
        <v>0</v>
      </c>
      <c r="AF68" s="83">
        <f>'1 DAve'!T199</f>
        <v>0</v>
      </c>
      <c r="AG68" s="83">
        <f>'1 DAve'!U199</f>
        <v>0</v>
      </c>
      <c r="AH68" s="83">
        <f>'1 DAve'!V199</f>
        <v>0</v>
      </c>
      <c r="AI68" s="83">
        <f>'1 DAve'!W199</f>
        <v>0</v>
      </c>
      <c r="AJ68" s="83">
        <f>'1 DAve'!X199</f>
        <v>0</v>
      </c>
      <c r="AK68" s="83">
        <f>'1 DAve'!Y199</f>
        <v>0</v>
      </c>
      <c r="AL68" s="83">
        <f>'1 DAve'!Z199</f>
        <v>0</v>
      </c>
      <c r="AM68" s="83">
        <f>'1 DAve'!AA199</f>
        <v>0</v>
      </c>
    </row>
    <row r="69" spans="1:39" ht="17.75" customHeight="1">
      <c r="A69" s="26">
        <f t="shared" si="11"/>
        <v>68</v>
      </c>
      <c r="B69" s="26"/>
      <c r="C69" s="70" t="str">
        <f>'1 DAve'!B61</f>
        <v>Dean Randle</v>
      </c>
      <c r="D69" s="70" t="str">
        <f>'1 DAve'!C61</f>
        <v>Hinckley Warriors</v>
      </c>
      <c r="E69" s="71">
        <f>'1 DAve'!G61</f>
        <v>23.973999999999997</v>
      </c>
      <c r="F69" s="71">
        <f>'1 DAve'!E61</f>
        <v>25.973999999999997</v>
      </c>
      <c r="G69" s="72">
        <f t="shared" si="6"/>
        <v>5</v>
      </c>
      <c r="H69" s="69">
        <f>'SLT 1'!D61+'SLT 2'!D61+'SLT 3'!D61+'SLT 4'!D61+'SLT 5'!D61+'WK1'!D61+'WK2'!D61+'WK3'!D61+'WK4'!D61+'WK5'!D61+'WK6'!D61+'WK7'!D61+'WK8'!D61+'WK9'!D61+'WK10'!D61+'WK11'!D61+'WK12'!D61+'WK13'!D61+'WK14'!D61+'WK15'!D61</f>
        <v>2</v>
      </c>
      <c r="I69" s="89">
        <f>'SLT 1'!E61+'SLT 2'!E61+'SLT 3'!E61+'SLT 4'!E61+'SLT 5'!E61+'WK1'!E61+'WK2'!E61+'WK3'!E61+'WK4'!E61+'WK5'!E61+'WK6'!E61+'WK7'!E61+'WK8'!E61+'WK9'!E61+'WK10'!E61+'WK11'!E61+'WK12'!E61+'WK13'!E61+'WK14'!E61+'WK15'!E61</f>
        <v>3</v>
      </c>
      <c r="J69" s="81">
        <f t="shared" si="7"/>
        <v>40</v>
      </c>
      <c r="K69" s="73">
        <f>'SLT 1'!F61+'SLT 2'!F61+'SLT 3'!F61+'SLT 4'!F61+'SLT 5'!F61+'WK1'!F61+'WK2'!F61+'WK3'!F61+'WK4'!F61+'WK5'!F61+'WK6'!F61+'WK7'!F61+'WK8'!F61+'WK9'!F61+'WK10'!F61+'WK11'!F61+'WK12'!F61+'WK13'!F61+'WK14'!F61+'WK15'!F61</f>
        <v>14</v>
      </c>
      <c r="L69" s="73">
        <f>'SLT 1'!G61+'SLT 2'!G61+'SLT 3'!G61+'SLT 4'!G61+'SLT 5'!G61+'WK1'!G61+'WK2'!G61+'WK3'!G61+'WK4'!G61+'WK5'!G61+'WK6'!G61+'WK7'!G61+'WK8'!G61+'WK9'!G61+'WK10'!G61+'WK11'!G61+'WK12'!G61+'WK13'!G61+'WK14'!G61+'WK15'!G61</f>
        <v>17</v>
      </c>
      <c r="M69" s="72">
        <f t="shared" si="8"/>
        <v>31</v>
      </c>
      <c r="N69" s="82">
        <f t="shared" si="9"/>
        <v>45.161290322580641</v>
      </c>
      <c r="O69" s="72">
        <f>'SLT 1'!H61+'SLT 2'!H61+'SLT 3'!H61+'SLT 4'!H61+'SLT 5'!H61+'WK1'!H61+'WK2'!H61+'WK3'!H61+'WK4'!H61+'WK5'!H61+'WK6'!H61+'WK7'!H61+'WK8'!H61+'WK9'!H61+'WK10'!H61+'WK11'!H61+'WK12'!H61+'WK13'!H61+'WK14'!H61+'WK15'!H61</f>
        <v>40</v>
      </c>
      <c r="P69" s="72">
        <f>'SLT 1'!I61+'SLT 2'!I61+'SLT 3'!I61+'SLT 4'!I61+'SLT 5'!I61+'WK1'!I61+'WK2'!I61+'WK3'!I61+'WK4'!I61+'WK5'!I61+'WK6'!I61+'WK7'!I61+'WK8'!I61+'WK9'!I61+'WK10'!I61+'WK11'!I61+'WK12'!I61+'WK13'!I61+'WK14'!I61+'WK15'!I61</f>
        <v>0</v>
      </c>
      <c r="Q69" s="72">
        <f>'SLT 1'!J61+'SLT 2'!J61+'SLT 3'!J61+'SLT 4'!J61+'SLT 5'!J61+'WK1'!J61+'WK2'!J61+'WK3'!J61+'WK4'!J61+'WK5'!J61+'WK6'!J61+'WK7'!J61+'WK8'!J61+'WK9'!J61+'WK10'!J61+'WK11'!J61+'WK12'!J61+'WK13'!J61+'WK14'!J61+'WK15'!J61</f>
        <v>6</v>
      </c>
      <c r="R69" s="71">
        <f t="shared" si="10"/>
        <v>1.4838709677419355</v>
      </c>
      <c r="S69" s="117">
        <f>'Hi Fin'!C61</f>
        <v>140</v>
      </c>
      <c r="T69" s="115">
        <f>'1 DAve'!H61</f>
        <v>24</v>
      </c>
      <c r="U69" s="115">
        <f>'1 DAve'!I61</f>
        <v>24.38</v>
      </c>
      <c r="V69" s="116">
        <f>'1 DAve'!J61</f>
        <v>22.38</v>
      </c>
      <c r="W69" s="83">
        <f>'1 DAve'!K61</f>
        <v>0</v>
      </c>
      <c r="X69" s="83">
        <f>'1 DAve'!L61</f>
        <v>0</v>
      </c>
      <c r="Y69" s="83">
        <f>'1 DAve'!M61</f>
        <v>0</v>
      </c>
      <c r="Z69" s="116">
        <f>'1 DAve'!N61</f>
        <v>23.1</v>
      </c>
      <c r="AA69" s="116">
        <f>'1 DAve'!O61</f>
        <v>26.01</v>
      </c>
      <c r="AB69" s="83">
        <f>'1 DAve'!P61</f>
        <v>0</v>
      </c>
      <c r="AC69" s="83">
        <f>'1 DAve'!Q61</f>
        <v>0</v>
      </c>
      <c r="AD69" s="83">
        <f>'1 DAve'!R61</f>
        <v>0</v>
      </c>
      <c r="AE69" s="83">
        <f>'1 DAve'!S61</f>
        <v>0</v>
      </c>
      <c r="AF69" s="83">
        <f>'1 DAve'!T61</f>
        <v>0</v>
      </c>
      <c r="AG69" s="83">
        <f>'1 DAve'!U61</f>
        <v>0</v>
      </c>
      <c r="AH69" s="83">
        <f>'1 DAve'!V61</f>
        <v>0</v>
      </c>
      <c r="AI69" s="83">
        <f>'1 DAve'!W61</f>
        <v>0</v>
      </c>
      <c r="AJ69" s="83">
        <f>'1 DAve'!X61</f>
        <v>0</v>
      </c>
      <c r="AK69" s="83">
        <f>'1 DAve'!Y61</f>
        <v>0</v>
      </c>
      <c r="AL69" s="83">
        <f>'1 DAve'!Z61</f>
        <v>0</v>
      </c>
      <c r="AM69" s="83">
        <f>'1 DAve'!AA61</f>
        <v>0</v>
      </c>
    </row>
    <row r="70" spans="1:39" ht="17.75" customHeight="1">
      <c r="A70" s="26">
        <f t="shared" si="11"/>
        <v>69</v>
      </c>
      <c r="B70" s="26"/>
      <c r="C70" s="70" t="str">
        <f>'1 DAve'!B76</f>
        <v>Mick Hibbert</v>
      </c>
      <c r="D70" s="70" t="str">
        <f>'1 DAve'!C76</f>
        <v>Whitwick</v>
      </c>
      <c r="E70" s="71">
        <f>'1 DAve'!G76</f>
        <v>22.95</v>
      </c>
      <c r="F70" s="71">
        <f>'1 DAve'!E76</f>
        <v>25.95</v>
      </c>
      <c r="G70" s="72">
        <f t="shared" si="6"/>
        <v>4</v>
      </c>
      <c r="H70" s="69">
        <f>'SLT 1'!D76+'SLT 2'!D76+'SLT 3'!D76+'SLT 4'!D76+'SLT 5'!D76+'WK1'!D76+'WK2'!D76+'WK3'!D76+'WK4'!D76+'WK5'!D76+'WK6'!D76+'WK7'!D76+'WK8'!D76+'WK9'!D76+'WK10'!D76+'WK11'!D76+'WK12'!D76+'WK13'!D76+'WK14'!D76+'WK15'!D76</f>
        <v>3</v>
      </c>
      <c r="I70" s="89">
        <f>'SLT 1'!E76+'SLT 2'!E76+'SLT 3'!E76+'SLT 4'!E76+'SLT 5'!E76+'WK1'!E76+'WK2'!E76+'WK3'!E76+'WK4'!E76+'WK5'!E76+'WK6'!E76+'WK7'!E76+'WK8'!E76+'WK9'!E76+'WK10'!E76+'WK11'!E76+'WK12'!E76+'WK13'!E76+'WK14'!E76+'WK15'!E76</f>
        <v>1</v>
      </c>
      <c r="J70" s="81">
        <f t="shared" si="7"/>
        <v>75</v>
      </c>
      <c r="K70" s="73">
        <f>'SLT 1'!F76+'SLT 2'!F76+'SLT 3'!F76+'SLT 4'!F76+'SLT 5'!F76+'WK1'!F76+'WK2'!F76+'WK3'!F76+'WK4'!F76+'WK5'!F76+'WK6'!F76+'WK7'!F76+'WK8'!F76+'WK9'!F76+'WK10'!F76+'WK11'!F76+'WK12'!F76+'WK13'!F76+'WK14'!F76+'WK15'!F76</f>
        <v>14</v>
      </c>
      <c r="L70" s="73">
        <f>'SLT 1'!G76+'SLT 2'!G76+'SLT 3'!G76+'SLT 4'!G76+'SLT 5'!G76+'WK1'!G76+'WK2'!G76+'WK3'!G76+'WK4'!G76+'WK5'!G76+'WK6'!G76+'WK7'!G76+'WK8'!G76+'WK9'!G76+'WK10'!G76+'WK11'!G76+'WK12'!G76+'WK13'!G76+'WK14'!G76+'WK15'!G76</f>
        <v>6</v>
      </c>
      <c r="M70" s="72">
        <f t="shared" si="8"/>
        <v>20</v>
      </c>
      <c r="N70" s="82">
        <f t="shared" si="9"/>
        <v>70</v>
      </c>
      <c r="O70" s="72">
        <f>'SLT 1'!H76+'SLT 2'!H76+'SLT 3'!H76+'SLT 4'!H76+'SLT 5'!H76+'WK1'!H76+'WK2'!H76+'WK3'!H76+'WK4'!H76+'WK5'!H76+'WK6'!H76+'WK7'!H76+'WK8'!H76+'WK9'!H76+'WK10'!H76+'WK11'!H76+'WK12'!H76+'WK13'!H76+'WK14'!H76+'WK15'!H76</f>
        <v>27</v>
      </c>
      <c r="P70" s="72">
        <f>'SLT 1'!I76+'SLT 2'!I76+'SLT 3'!I76+'SLT 4'!I76+'SLT 5'!I76+'WK1'!I76+'WK2'!I76+'WK3'!I76+'WK4'!I76+'WK5'!I76+'WK6'!I76+'WK7'!I76+'WK8'!I76+'WK9'!I76+'WK10'!I76+'WK11'!I76+'WK12'!I76+'WK13'!I76+'WK14'!I76+'WK15'!I76</f>
        <v>0</v>
      </c>
      <c r="Q70" s="72">
        <f>'SLT 1'!J76+'SLT 2'!J76+'SLT 3'!J76+'SLT 4'!J76+'SLT 5'!J76+'WK1'!J76+'WK2'!J76+'WK3'!J76+'WK4'!J76+'WK5'!J76+'WK6'!J76+'WK7'!J76+'WK8'!J76+'WK9'!J76+'WK10'!J76+'WK11'!J76+'WK12'!J76+'WK13'!J76+'WK14'!J76+'WK15'!J76</f>
        <v>1</v>
      </c>
      <c r="R70" s="71">
        <f t="shared" si="10"/>
        <v>1.4</v>
      </c>
      <c r="S70" s="117">
        <f>'Hi Fin'!C76</f>
        <v>127</v>
      </c>
      <c r="T70" s="115">
        <f>'1 DAve'!H76</f>
        <v>23.86</v>
      </c>
      <c r="U70" s="116">
        <f>'1 DAve'!I76</f>
        <v>23.05</v>
      </c>
      <c r="V70" s="83">
        <f>'1 DAve'!J76</f>
        <v>0</v>
      </c>
      <c r="W70" s="83">
        <f>'1 DAve'!K76</f>
        <v>0</v>
      </c>
      <c r="X70" s="115">
        <f>'1 DAve'!L76</f>
        <v>23.34</v>
      </c>
      <c r="Y70" s="115">
        <f>'1 DAve'!M76</f>
        <v>21.55</v>
      </c>
      <c r="Z70" s="83">
        <f>'1 DAve'!N76</f>
        <v>0</v>
      </c>
      <c r="AA70" s="83">
        <f>'1 DAve'!O76</f>
        <v>0</v>
      </c>
      <c r="AB70" s="83">
        <f>'1 DAve'!P76</f>
        <v>0</v>
      </c>
      <c r="AC70" s="83">
        <f>'1 DAve'!Q76</f>
        <v>0</v>
      </c>
      <c r="AD70" s="83">
        <f>'1 DAve'!R76</f>
        <v>0</v>
      </c>
      <c r="AE70" s="83">
        <f>'1 DAve'!S76</f>
        <v>0</v>
      </c>
      <c r="AF70" s="83">
        <f>'1 DAve'!T76</f>
        <v>0</v>
      </c>
      <c r="AG70" s="83">
        <f>'1 DAve'!U76</f>
        <v>0</v>
      </c>
      <c r="AH70" s="83">
        <f>'1 DAve'!V76</f>
        <v>0</v>
      </c>
      <c r="AI70" s="83">
        <f>'1 DAve'!W76</f>
        <v>0</v>
      </c>
      <c r="AJ70" s="83">
        <f>'1 DAve'!X76</f>
        <v>0</v>
      </c>
      <c r="AK70" s="83">
        <f>'1 DAve'!Y76</f>
        <v>0</v>
      </c>
      <c r="AL70" s="83">
        <f>'1 DAve'!Z76</f>
        <v>0</v>
      </c>
      <c r="AM70" s="83">
        <f>'1 DAve'!AA76</f>
        <v>0</v>
      </c>
    </row>
    <row r="71" spans="1:39" ht="17.75" customHeight="1">
      <c r="A71" s="26">
        <f t="shared" si="11"/>
        <v>70</v>
      </c>
      <c r="B71" s="26"/>
      <c r="C71" s="70" t="str">
        <f>'1 DAve'!B92</f>
        <v>Henry Murray</v>
      </c>
      <c r="D71" s="70" t="str">
        <f>'1 DAve'!C92</f>
        <v>Hillmorton</v>
      </c>
      <c r="E71" s="71">
        <f>'1 DAve'!G92</f>
        <v>21.914285714285715</v>
      </c>
      <c r="F71" s="71">
        <f>'1 DAve'!E92</f>
        <v>25.914285714285715</v>
      </c>
      <c r="G71" s="72">
        <f t="shared" si="6"/>
        <v>7</v>
      </c>
      <c r="H71" s="69">
        <f>'SLT 1'!D92+'SLT 2'!D92+'SLT 3'!D92+'SLT 4'!D92+'SLT 5'!D92+'WK1'!D92+'WK2'!D92+'WK3'!D92+'WK4'!D92+'WK5'!D92+'WK6'!D92+'WK7'!D92+'WK8'!D92+'WK9'!D92+'WK10'!D92+'WK11'!D92+'WK12'!D92+'WK13'!D92+'WK14'!D92+'WK15'!D92</f>
        <v>4</v>
      </c>
      <c r="I71" s="89">
        <f>'SLT 1'!E92+'SLT 2'!E92+'SLT 3'!E92+'SLT 4'!E92+'SLT 5'!E92+'WK1'!E92+'WK2'!E92+'WK3'!E92+'WK4'!E92+'WK5'!E92+'WK6'!E92+'WK7'!E92+'WK8'!E92+'WK9'!E92+'WK10'!E92+'WK11'!E92+'WK12'!E92+'WK13'!E92+'WK14'!E92+'WK15'!E92</f>
        <v>3</v>
      </c>
      <c r="J71" s="81">
        <f t="shared" si="7"/>
        <v>57.142857142857146</v>
      </c>
      <c r="K71" s="73">
        <f>'SLT 1'!F92+'SLT 2'!F92+'SLT 3'!F92+'SLT 4'!F92+'SLT 5'!F92+'WK1'!F92+'WK2'!F92+'WK3'!F92+'WK4'!F92+'WK5'!F92+'WK6'!F92+'WK7'!F92+'WK8'!F92+'WK9'!F92+'WK10'!F92+'WK11'!F92+'WK12'!F92+'WK13'!F92+'WK14'!F92+'WK15'!F92</f>
        <v>19</v>
      </c>
      <c r="L71" s="73">
        <f>'SLT 1'!G92+'SLT 2'!G92+'SLT 3'!G92+'SLT 4'!G92+'SLT 5'!G92+'WK1'!G92+'WK2'!G92+'WK3'!G92+'WK4'!G92+'WK5'!G92+'WK6'!G92+'WK7'!G92+'WK8'!G92+'WK9'!G92+'WK10'!G92+'WK11'!G92+'WK12'!G92+'WK13'!G92+'WK14'!G92+'WK15'!G92</f>
        <v>14</v>
      </c>
      <c r="M71" s="72">
        <f t="shared" si="8"/>
        <v>33</v>
      </c>
      <c r="N71" s="82">
        <f t="shared" si="9"/>
        <v>57.575757575757578</v>
      </c>
      <c r="O71" s="72">
        <f>'SLT 1'!H92+'SLT 2'!H92+'SLT 3'!H92+'SLT 4'!H92+'SLT 5'!H92+'WK1'!H92+'WK2'!H92+'WK3'!H92+'WK4'!H92+'WK5'!H92+'WK6'!H92+'WK7'!H92+'WK8'!H92+'WK9'!H92+'WK10'!H92+'WK11'!H92+'WK12'!H92+'WK13'!H92+'WK14'!H92+'WK15'!H92</f>
        <v>40</v>
      </c>
      <c r="P71" s="72">
        <f>'SLT 1'!I92+'SLT 2'!I92+'SLT 3'!I92+'SLT 4'!I92+'SLT 5'!I92+'WK1'!I92+'WK2'!I92+'WK3'!I92+'WK4'!I92+'WK5'!I92+'WK6'!I92+'WK7'!I92+'WK8'!I92+'WK9'!I92+'WK10'!I92+'WK11'!I92+'WK12'!I92+'WK13'!I92+'WK14'!I92+'WK15'!I92</f>
        <v>0</v>
      </c>
      <c r="Q71" s="72">
        <f>'SLT 1'!J92+'SLT 2'!J92+'SLT 3'!J92+'SLT 4'!J92+'SLT 5'!J92+'WK1'!J92+'WK2'!J92+'WK3'!J92+'WK4'!J92+'WK5'!J92+'WK6'!J92+'WK7'!J92+'WK8'!J92+'WK9'!J92+'WK10'!J92+'WK11'!J92+'WK12'!J92+'WK13'!J92+'WK14'!J92+'WK15'!J92</f>
        <v>4</v>
      </c>
      <c r="R71" s="71">
        <f t="shared" si="10"/>
        <v>1.3333333333333333</v>
      </c>
      <c r="S71" s="87">
        <f>'Hi Fin'!C92</f>
        <v>83</v>
      </c>
      <c r="T71" s="116">
        <f>'1 DAve'!H92</f>
        <v>21.51</v>
      </c>
      <c r="U71" s="116">
        <f>'1 DAve'!I92</f>
        <v>21.3</v>
      </c>
      <c r="V71" s="83">
        <f>'1 DAve'!J92</f>
        <v>0</v>
      </c>
      <c r="W71" s="115">
        <f>'1 DAve'!K92</f>
        <v>21.78</v>
      </c>
      <c r="X71" s="115">
        <f>'1 DAve'!L92</f>
        <v>22.32</v>
      </c>
      <c r="Y71" s="116">
        <f>'1 DAve'!M92</f>
        <v>23.3</v>
      </c>
      <c r="Z71" s="115">
        <f>'1 DAve'!N92</f>
        <v>23.03</v>
      </c>
      <c r="AA71" s="115">
        <f>'1 DAve'!O92</f>
        <v>20.16</v>
      </c>
      <c r="AB71" s="83">
        <f>'1 DAve'!P92</f>
        <v>0</v>
      </c>
      <c r="AC71" s="83">
        <f>'1 DAve'!Q92</f>
        <v>0</v>
      </c>
      <c r="AD71" s="83">
        <f>'1 DAve'!R92</f>
        <v>0</v>
      </c>
      <c r="AE71" s="83">
        <f>'1 DAve'!S92</f>
        <v>0</v>
      </c>
      <c r="AF71" s="83">
        <f>'1 DAve'!T92</f>
        <v>0</v>
      </c>
      <c r="AG71" s="83">
        <f>'1 DAve'!U92</f>
        <v>0</v>
      </c>
      <c r="AH71" s="83">
        <f>'1 DAve'!V92</f>
        <v>0</v>
      </c>
      <c r="AI71" s="83">
        <f>'1 DAve'!W92</f>
        <v>0</v>
      </c>
      <c r="AJ71" s="83">
        <f>'1 DAve'!X92</f>
        <v>0</v>
      </c>
      <c r="AK71" s="83">
        <f>'1 DAve'!Y92</f>
        <v>0</v>
      </c>
      <c r="AL71" s="83">
        <f>'1 DAve'!Z92</f>
        <v>0</v>
      </c>
      <c r="AM71" s="83">
        <f>'1 DAve'!AA92</f>
        <v>0</v>
      </c>
    </row>
    <row r="72" spans="1:39" ht="17.75" customHeight="1">
      <c r="A72" s="26">
        <f t="shared" si="11"/>
        <v>71</v>
      </c>
      <c r="B72" s="26"/>
      <c r="C72" s="70" t="str">
        <f>'1 DAve'!B55</f>
        <v>Leon Baumber</v>
      </c>
      <c r="D72" s="70" t="str">
        <f>'1 DAve'!C55</f>
        <v>Loughborough Lions</v>
      </c>
      <c r="E72" s="71">
        <f>'1 DAve'!G55</f>
        <v>22.87166666666667</v>
      </c>
      <c r="F72" s="71">
        <f>'1 DAve'!E55</f>
        <v>25.87166666666667</v>
      </c>
      <c r="G72" s="72">
        <f t="shared" si="6"/>
        <v>6</v>
      </c>
      <c r="H72" s="69">
        <f>'SLT 1'!D55+'SLT 2'!D55+'SLT 3'!D55+'SLT 4'!D55+'SLT 5'!D55+'WK1'!D55+'WK2'!D55+'WK3'!D55+'WK4'!D55+'WK5'!D55+'WK6'!D55+'WK7'!D55+'WK8'!D55+'WK9'!D55+'WK10'!D55+'WK11'!D55+'WK12'!D55+'WK13'!D55+'WK14'!D55+'WK15'!D55</f>
        <v>3</v>
      </c>
      <c r="I72" s="89">
        <f>'SLT 1'!E55+'SLT 2'!E55+'SLT 3'!E55+'SLT 4'!E55+'SLT 5'!E55+'WK1'!E55+'WK2'!E55+'WK3'!E55+'WK4'!E55+'WK5'!E55+'WK6'!E55+'WK7'!E55+'WK8'!E55+'WK9'!E55+'WK10'!E55+'WK11'!E55+'WK12'!E55+'WK13'!E55+'WK14'!E55+'WK15'!E55</f>
        <v>3</v>
      </c>
      <c r="J72" s="81">
        <f t="shared" si="7"/>
        <v>50</v>
      </c>
      <c r="K72" s="73">
        <f>'SLT 1'!F55+'SLT 2'!F55+'SLT 3'!F55+'SLT 4'!F55+'SLT 5'!F55+'WK1'!F55+'WK2'!F55+'WK3'!F55+'WK4'!F55+'WK5'!F55+'WK6'!F55+'WK7'!F55+'WK8'!F55+'WK9'!F55+'WK10'!F55+'WK11'!F55+'WK12'!F55+'WK13'!F55+'WK14'!F55+'WK15'!F55</f>
        <v>18</v>
      </c>
      <c r="L72" s="73">
        <f>'SLT 1'!G55+'SLT 2'!G55+'SLT 3'!G55+'SLT 4'!G55+'SLT 5'!G55+'WK1'!G55+'WK2'!G55+'WK3'!G55+'WK4'!G55+'WK5'!G55+'WK6'!G55+'WK7'!G55+'WK8'!G55+'WK9'!G55+'WK10'!G55+'WK11'!G55+'WK12'!G55+'WK13'!G55+'WK14'!G55+'WK15'!G55</f>
        <v>15</v>
      </c>
      <c r="M72" s="72">
        <f t="shared" si="8"/>
        <v>33</v>
      </c>
      <c r="N72" s="82">
        <f t="shared" si="9"/>
        <v>54.545454545454547</v>
      </c>
      <c r="O72" s="72">
        <f>'SLT 1'!H55+'SLT 2'!H55+'SLT 3'!H55+'SLT 4'!H55+'SLT 5'!H55+'WK1'!H55+'WK2'!H55+'WK3'!H55+'WK4'!H55+'WK5'!H55+'WK6'!H55+'WK7'!H55+'WK8'!H55+'WK9'!H55+'WK10'!H55+'WK11'!H55+'WK12'!H55+'WK13'!H55+'WK14'!H55+'WK15'!H55</f>
        <v>53</v>
      </c>
      <c r="P72" s="72">
        <f>'SLT 1'!I55+'SLT 2'!I55+'SLT 3'!I55+'SLT 4'!I55+'SLT 5'!I55+'WK1'!I55+'WK2'!I55+'WK3'!I55+'WK4'!I55+'WK5'!I55+'WK6'!I55+'WK7'!I55+'WK8'!I55+'WK9'!I55+'WK10'!I55+'WK11'!I55+'WK12'!I55+'WK13'!I55+'WK14'!I55+'WK15'!I55</f>
        <v>0</v>
      </c>
      <c r="Q72" s="72">
        <f>'SLT 1'!J55+'SLT 2'!J55+'SLT 3'!J55+'SLT 4'!J55+'SLT 5'!J55+'WK1'!J55+'WK2'!J55+'WK3'!J55+'WK4'!J55+'WK5'!J55+'WK6'!J55+'WK7'!J55+'WK8'!J55+'WK9'!J55+'WK10'!J55+'WK11'!J55+'WK12'!J55+'WK13'!J55+'WK14'!J55+'WK15'!J55</f>
        <v>1</v>
      </c>
      <c r="R72" s="71">
        <f t="shared" si="10"/>
        <v>1.6363636363636365</v>
      </c>
      <c r="S72" s="87">
        <f>'Hi Fin'!C55</f>
        <v>90</v>
      </c>
      <c r="T72" s="116">
        <f>'1 DAve'!H55</f>
        <v>21.16</v>
      </c>
      <c r="U72" s="116">
        <f>'1 DAve'!I55</f>
        <v>22.74</v>
      </c>
      <c r="V72" s="115">
        <f>'1 DAve'!J55</f>
        <v>21.78</v>
      </c>
      <c r="W72" s="83">
        <f>'1 DAve'!K55</f>
        <v>0</v>
      </c>
      <c r="X72" s="83">
        <f>'1 DAve'!L55</f>
        <v>0</v>
      </c>
      <c r="Y72" s="116">
        <f>'1 DAve'!M55</f>
        <v>23.58</v>
      </c>
      <c r="Z72" s="115">
        <f>'1 DAve'!N55</f>
        <v>22.6</v>
      </c>
      <c r="AA72" s="115">
        <f>'1 DAve'!O55</f>
        <v>25.37</v>
      </c>
      <c r="AB72" s="83">
        <f>'1 DAve'!P55</f>
        <v>0</v>
      </c>
      <c r="AC72" s="83">
        <f>'1 DAve'!Q55</f>
        <v>0</v>
      </c>
      <c r="AD72" s="83">
        <f>'1 DAve'!R55</f>
        <v>0</v>
      </c>
      <c r="AE72" s="83">
        <f>'1 DAve'!S55</f>
        <v>0</v>
      </c>
      <c r="AF72" s="83">
        <f>'1 DAve'!T55</f>
        <v>0</v>
      </c>
      <c r="AG72" s="83">
        <f>'1 DAve'!U55</f>
        <v>0</v>
      </c>
      <c r="AH72" s="83">
        <f>'1 DAve'!V55</f>
        <v>0</v>
      </c>
      <c r="AI72" s="83">
        <f>'1 DAve'!W55</f>
        <v>0</v>
      </c>
      <c r="AJ72" s="83">
        <f>'1 DAve'!X55</f>
        <v>0</v>
      </c>
      <c r="AK72" s="83">
        <f>'1 DAve'!Y55</f>
        <v>0</v>
      </c>
      <c r="AL72" s="83">
        <f>'1 DAve'!Z55</f>
        <v>0</v>
      </c>
      <c r="AM72" s="83">
        <f>'1 DAve'!AA55</f>
        <v>0</v>
      </c>
    </row>
    <row r="73" spans="1:39" ht="17.75" customHeight="1">
      <c r="A73" s="26">
        <f t="shared" si="11"/>
        <v>72</v>
      </c>
      <c r="B73" s="26"/>
      <c r="C73" s="70" t="str">
        <f>'1 DAve'!B25</f>
        <v>Steve Taylor</v>
      </c>
      <c r="D73" s="70" t="str">
        <f>'1 DAve'!C25</f>
        <v>Enderby North</v>
      </c>
      <c r="E73" s="71">
        <f>'1 DAve'!G25</f>
        <v>22.79</v>
      </c>
      <c r="F73" s="71">
        <f>'1 DAve'!E25</f>
        <v>25.79</v>
      </c>
      <c r="G73" s="72">
        <f t="shared" si="6"/>
        <v>5</v>
      </c>
      <c r="H73" s="69">
        <f>'SLT 1'!D25+'SLT 2'!D25+'SLT 3'!D25+'SLT 4'!D25+'SLT 5'!D25+'WK1'!D25+'WK2'!D25+'WK3'!D25+'WK4'!D25+'WK5'!D25+'WK6'!D25+'WK7'!D25+'WK8'!D25+'WK9'!D25+'WK10'!D25+'WK11'!D25+'WK12'!D25+'WK13'!D25+'WK14'!D25+'WK15'!D25</f>
        <v>3</v>
      </c>
      <c r="I73" s="89">
        <f>'SLT 1'!E25+'SLT 2'!E25+'SLT 3'!E25+'SLT 4'!E25+'SLT 5'!E25+'WK1'!E25+'WK2'!E25+'WK3'!E25+'WK4'!E25+'WK5'!E25+'WK6'!E25+'WK7'!E25+'WK8'!E25+'WK9'!E25+'WK10'!E25+'WK11'!E25+'WK12'!E25+'WK13'!E25+'WK14'!E25+'WK15'!E25</f>
        <v>2</v>
      </c>
      <c r="J73" s="81">
        <f t="shared" si="7"/>
        <v>60</v>
      </c>
      <c r="K73" s="73">
        <f>'SLT 1'!F25+'SLT 2'!F25+'SLT 3'!F25+'SLT 4'!F25+'SLT 5'!F25+'WK1'!F25+'WK2'!F25+'WK3'!F25+'WK4'!F25+'WK5'!F25+'WK6'!F25+'WK7'!F25+'WK8'!F25+'WK9'!F25+'WK10'!F25+'WK11'!F25+'WK12'!F25+'WK13'!F25+'WK14'!F25+'WK15'!F25</f>
        <v>14</v>
      </c>
      <c r="L73" s="73">
        <f>'SLT 1'!G25+'SLT 2'!G25+'SLT 3'!G25+'SLT 4'!G25+'SLT 5'!G25+'WK1'!G25+'WK2'!G25+'WK3'!G25+'WK4'!G25+'WK5'!G25+'WK6'!G25+'WK7'!G25+'WK8'!G25+'WK9'!G25+'WK10'!G25+'WK11'!G25+'WK12'!G25+'WK13'!G25+'WK14'!G25+'WK15'!G25</f>
        <v>10</v>
      </c>
      <c r="M73" s="72">
        <f t="shared" si="8"/>
        <v>24</v>
      </c>
      <c r="N73" s="82">
        <f t="shared" si="9"/>
        <v>58.333333333333336</v>
      </c>
      <c r="O73" s="72">
        <f>'SLT 1'!H25+'SLT 2'!H25+'SLT 3'!H25+'SLT 4'!H25+'SLT 5'!H25+'WK1'!H25+'WK2'!H25+'WK3'!H25+'WK4'!H25+'WK5'!H25+'WK6'!H25+'WK7'!H25+'WK8'!H25+'WK9'!H25+'WK10'!H25+'WK11'!H25+'WK12'!H25+'WK13'!H25+'WK14'!H25+'WK15'!H25</f>
        <v>37</v>
      </c>
      <c r="P73" s="72">
        <f>'SLT 1'!I25+'SLT 2'!I25+'SLT 3'!I25+'SLT 4'!I25+'SLT 5'!I25+'WK1'!I25+'WK2'!I25+'WK3'!I25+'WK4'!I25+'WK5'!I25+'WK6'!I25+'WK7'!I25+'WK8'!I25+'WK9'!I25+'WK10'!I25+'WK11'!I25+'WK12'!I25+'WK13'!I25+'WK14'!I25+'WK15'!I25</f>
        <v>0</v>
      </c>
      <c r="Q73" s="72">
        <f>'SLT 1'!J25+'SLT 2'!J25+'SLT 3'!J25+'SLT 4'!J25+'SLT 5'!J25+'WK1'!J25+'WK2'!J25+'WK3'!J25+'WK4'!J25+'WK5'!J25+'WK6'!J25+'WK7'!J25+'WK8'!J25+'WK9'!J25+'WK10'!J25+'WK11'!J25+'WK12'!J25+'WK13'!J25+'WK14'!J25+'WK15'!J25</f>
        <v>0</v>
      </c>
      <c r="R73" s="71">
        <f t="shared" si="10"/>
        <v>1.5416666666666667</v>
      </c>
      <c r="S73" s="87">
        <f>'Hi Fin'!C25</f>
        <v>61</v>
      </c>
      <c r="T73" s="115">
        <f>'1 DAve'!H25</f>
        <v>21.29</v>
      </c>
      <c r="U73" s="115">
        <f>'1 DAve'!I25</f>
        <v>23.3</v>
      </c>
      <c r="V73" s="115">
        <f>'1 DAve'!J25</f>
        <v>24.36</v>
      </c>
      <c r="W73" s="83">
        <f>'1 DAve'!K25</f>
        <v>0</v>
      </c>
      <c r="X73" s="83">
        <f>'1 DAve'!L25</f>
        <v>0</v>
      </c>
      <c r="Y73" s="116">
        <f>'1 DAve'!M25</f>
        <v>21.05</v>
      </c>
      <c r="Z73" s="116">
        <f>'1 DAve'!N25</f>
        <v>23.95</v>
      </c>
      <c r="AA73" s="83">
        <f>'1 DAve'!O25</f>
        <v>0</v>
      </c>
      <c r="AB73" s="83">
        <f>'1 DAve'!P25</f>
        <v>0</v>
      </c>
      <c r="AC73" s="83">
        <f>'1 DAve'!Q25</f>
        <v>0</v>
      </c>
      <c r="AD73" s="83">
        <f>'1 DAve'!R25</f>
        <v>0</v>
      </c>
      <c r="AE73" s="83">
        <f>'1 DAve'!S25</f>
        <v>0</v>
      </c>
      <c r="AF73" s="83">
        <f>'1 DAve'!T25</f>
        <v>0</v>
      </c>
      <c r="AG73" s="83">
        <f>'1 DAve'!U25</f>
        <v>0</v>
      </c>
      <c r="AH73" s="83">
        <f>'1 DAve'!V25</f>
        <v>0</v>
      </c>
      <c r="AI73" s="83">
        <f>'1 DAve'!W25</f>
        <v>0</v>
      </c>
      <c r="AJ73" s="83">
        <f>'1 DAve'!X25</f>
        <v>0</v>
      </c>
      <c r="AK73" s="83">
        <f>'1 DAve'!Y25</f>
        <v>0</v>
      </c>
      <c r="AL73" s="83">
        <f>'1 DAve'!Z25</f>
        <v>0</v>
      </c>
      <c r="AM73" s="83">
        <f>'1 DAve'!AA25</f>
        <v>0</v>
      </c>
    </row>
    <row r="74" spans="1:39" ht="17.75" customHeight="1">
      <c r="A74" s="26">
        <f t="shared" si="11"/>
        <v>73</v>
      </c>
      <c r="B74" s="26"/>
      <c r="C74" s="70" t="str">
        <f>'1 DAve'!B207</f>
        <v>Colin Holland</v>
      </c>
      <c r="D74" s="70" t="str">
        <f>'1 DAve'!C207</f>
        <v>Enderby Eagles</v>
      </c>
      <c r="E74" s="71">
        <f>'1 DAve'!G207</f>
        <v>23.745000000000001</v>
      </c>
      <c r="F74" s="71">
        <f>'1 DAve'!E207</f>
        <v>25.745000000000001</v>
      </c>
      <c r="G74" s="72">
        <f t="shared" si="6"/>
        <v>4</v>
      </c>
      <c r="H74" s="69">
        <f>'SLT 1'!D207+'SLT 2'!D207+'SLT 3'!D207+'SLT 4'!D207+'SLT 5'!D207+'WK1'!D207+'WK2'!D207+'WK3'!D207+'WK4'!D207+'WK5'!D207+'WK6'!D207+'WK7'!D207+'WK8'!D207+'WK9'!D207+'WK10'!D207+'WK11'!D207+'WK12'!D207+'WK13'!D207+'WK14'!D207+'WK15'!D207</f>
        <v>2</v>
      </c>
      <c r="I74" s="89">
        <f>'SLT 1'!E207+'SLT 2'!E207+'SLT 3'!E207+'SLT 4'!E207+'SLT 5'!E207+'WK1'!E207+'WK2'!E207+'WK3'!E207+'WK4'!E207+'WK5'!E207+'WK6'!E207+'WK7'!E207+'WK8'!E207+'WK9'!E207+'WK10'!E207+'WK11'!E207+'WK12'!E207+'WK13'!E207+'WK14'!E207+'WK15'!E207</f>
        <v>2</v>
      </c>
      <c r="J74" s="81">
        <f t="shared" si="7"/>
        <v>50</v>
      </c>
      <c r="K74" s="73">
        <f>'SLT 1'!F207+'SLT 2'!F207+'SLT 3'!F207+'SLT 4'!F207+'SLT 5'!F207+'WK1'!F207+'WK2'!F207+'WK3'!F207+'WK4'!F207+'WK5'!F207+'WK6'!F207+'WK7'!F207+'WK8'!F207+'WK9'!F207+'WK10'!F207+'WK11'!F207+'WK12'!F207+'WK13'!F207+'WK14'!F207+'WK15'!F207</f>
        <v>11</v>
      </c>
      <c r="L74" s="73">
        <f>'SLT 1'!G207+'SLT 2'!G207+'SLT 3'!G207+'SLT 4'!G207+'SLT 5'!G207+'WK1'!G207+'WK2'!G207+'WK3'!G207+'WK4'!G207+'WK5'!G207+'WK6'!G207+'WK7'!G207+'WK8'!G207+'WK9'!G207+'WK10'!G207+'WK11'!G207+'WK12'!G207+'WK13'!G207+'WK14'!G207+'WK15'!G207</f>
        <v>8</v>
      </c>
      <c r="M74" s="72">
        <f t="shared" si="8"/>
        <v>19</v>
      </c>
      <c r="N74" s="82">
        <f t="shared" si="9"/>
        <v>57.894736842105267</v>
      </c>
      <c r="O74" s="72">
        <f>'SLT 1'!H207+'SLT 2'!H207+'SLT 3'!H207+'SLT 4'!H207+'SLT 5'!H207+'WK1'!H207+'WK2'!H207+'WK3'!H207+'WK4'!H207+'WK5'!H207+'WK6'!H207+'WK7'!H207+'WK8'!H207+'WK9'!H207+'WK10'!H207+'WK11'!H207+'WK12'!H207+'WK13'!H207+'WK14'!H207+'WK15'!H207</f>
        <v>26</v>
      </c>
      <c r="P74" s="72">
        <f>'SLT 1'!I207+'SLT 2'!I207+'SLT 3'!I207+'SLT 4'!I207+'SLT 5'!I207+'WK1'!I207+'WK2'!I207+'WK3'!I207+'WK4'!I207+'WK5'!I207+'WK6'!I207+'WK7'!I207+'WK8'!I207+'WK9'!I207+'WK10'!I207+'WK11'!I207+'WK12'!I207+'WK13'!I207+'WK14'!I207+'WK15'!I207</f>
        <v>0</v>
      </c>
      <c r="Q74" s="72">
        <f>'SLT 1'!J207+'SLT 2'!J207+'SLT 3'!J207+'SLT 4'!J207+'SLT 5'!J207+'WK1'!J207+'WK2'!J207+'WK3'!J207+'WK4'!J207+'WK5'!J207+'WK6'!J207+'WK7'!J207+'WK8'!J207+'WK9'!J207+'WK10'!J207+'WK11'!J207+'WK12'!J207+'WK13'!J207+'WK14'!J207+'WK15'!J207</f>
        <v>3</v>
      </c>
      <c r="R74" s="71">
        <f t="shared" si="10"/>
        <v>1.5263157894736843</v>
      </c>
      <c r="S74" s="117">
        <f>'Hi Fin'!C207</f>
        <v>114</v>
      </c>
      <c r="T74" s="83">
        <f>'1 DAve'!H207</f>
        <v>0</v>
      </c>
      <c r="U74" s="83">
        <f>'1 DAve'!I207</f>
        <v>0</v>
      </c>
      <c r="V74" s="83">
        <f>'1 DAve'!J207</f>
        <v>0</v>
      </c>
      <c r="W74" s="83">
        <f>'1 DAve'!K207</f>
        <v>0</v>
      </c>
      <c r="X74" s="116">
        <f>'1 DAve'!L207</f>
        <v>25.18</v>
      </c>
      <c r="Y74" s="115">
        <f>'1 DAve'!M207</f>
        <v>22.77</v>
      </c>
      <c r="Z74" s="115">
        <f>'1 DAve'!N207</f>
        <v>23.3</v>
      </c>
      <c r="AA74" s="116">
        <f>'1 DAve'!O207</f>
        <v>23.73</v>
      </c>
      <c r="AB74" s="83">
        <f>'1 DAve'!P207</f>
        <v>0</v>
      </c>
      <c r="AC74" s="83">
        <f>'1 DAve'!Q207</f>
        <v>0</v>
      </c>
      <c r="AD74" s="83">
        <f>'1 DAve'!R207</f>
        <v>0</v>
      </c>
      <c r="AE74" s="83">
        <f>'1 DAve'!S207</f>
        <v>0</v>
      </c>
      <c r="AF74" s="83">
        <f>'1 DAve'!T207</f>
        <v>0</v>
      </c>
      <c r="AG74" s="83">
        <f>'1 DAve'!U207</f>
        <v>0</v>
      </c>
      <c r="AH74" s="83">
        <f>'1 DAve'!V207</f>
        <v>0</v>
      </c>
      <c r="AI74" s="83">
        <f>'1 DAve'!W207</f>
        <v>0</v>
      </c>
      <c r="AJ74" s="83">
        <f>'1 DAve'!X207</f>
        <v>0</v>
      </c>
      <c r="AK74" s="83">
        <f>'1 DAve'!Y207</f>
        <v>0</v>
      </c>
      <c r="AL74" s="83">
        <f>'1 DAve'!Z207</f>
        <v>0</v>
      </c>
      <c r="AM74" s="83">
        <f>'1 DAve'!AA207</f>
        <v>0</v>
      </c>
    </row>
    <row r="75" spans="1:39" ht="17.75" customHeight="1">
      <c r="A75" s="26">
        <f t="shared" si="11"/>
        <v>74</v>
      </c>
      <c r="B75" s="26"/>
      <c r="C75" s="70" t="str">
        <f>'1 DAve'!B152</f>
        <v>Jamie Brown</v>
      </c>
      <c r="D75" s="70" t="str">
        <f>'1 DAve'!C152</f>
        <v>Royal Oak</v>
      </c>
      <c r="E75" s="71">
        <f>'1 DAve'!G152</f>
        <v>22.740000000000002</v>
      </c>
      <c r="F75" s="71">
        <f>'1 DAve'!E152</f>
        <v>25.740000000000002</v>
      </c>
      <c r="G75" s="72">
        <f t="shared" si="6"/>
        <v>5</v>
      </c>
      <c r="H75" s="69">
        <f>'SLT 1'!D152+'SLT 2'!D152+'SLT 3'!D152+'SLT 4'!D152+'SLT 5'!D152+'WK1'!D152+'WK2'!D152+'WK3'!D152+'WK4'!D152+'WK5'!D152+'WK6'!D152+'WK7'!D152+'WK8'!D152+'WK9'!D152+'WK10'!D152+'WK11'!D152+'WK12'!D152+'WK13'!D152+'WK14'!D152+'WK15'!D152</f>
        <v>3</v>
      </c>
      <c r="I75" s="89">
        <f>'SLT 1'!E152+'SLT 2'!E152+'SLT 3'!E152+'SLT 4'!E152+'SLT 5'!E152+'WK1'!E152+'WK2'!E152+'WK3'!E152+'WK4'!E152+'WK5'!E152+'WK6'!E152+'WK7'!E152+'WK8'!E152+'WK9'!E152+'WK10'!E152+'WK11'!E152+'WK12'!E152+'WK13'!E152+'WK14'!E152+'WK15'!E152</f>
        <v>2</v>
      </c>
      <c r="J75" s="81">
        <f t="shared" si="7"/>
        <v>60</v>
      </c>
      <c r="K75" s="73">
        <f>'SLT 1'!F152+'SLT 2'!F152+'SLT 3'!F152+'SLT 4'!F152+'SLT 5'!F152+'WK1'!F152+'WK2'!F152+'WK3'!F152+'WK4'!F152+'WK5'!F152+'WK6'!F152+'WK7'!F152+'WK8'!F152+'WK9'!F152+'WK10'!F152+'WK11'!F152+'WK12'!F152+'WK13'!F152+'WK14'!F152+'WK15'!F152</f>
        <v>15</v>
      </c>
      <c r="L75" s="73">
        <f>'SLT 1'!G152+'SLT 2'!G152+'SLT 3'!G152+'SLT 4'!G152+'SLT 5'!G152+'WK1'!G152+'WK2'!G152+'WK3'!G152+'WK4'!G152+'WK5'!G152+'WK6'!G152+'WK7'!G152+'WK8'!G152+'WK9'!G152+'WK10'!G152+'WK11'!G152+'WK12'!G152+'WK13'!G152+'WK14'!G152+'WK15'!G152</f>
        <v>10</v>
      </c>
      <c r="M75" s="72">
        <f t="shared" si="8"/>
        <v>25</v>
      </c>
      <c r="N75" s="82">
        <f t="shared" si="9"/>
        <v>60</v>
      </c>
      <c r="O75" s="72">
        <f>'SLT 1'!H152+'SLT 2'!H152+'SLT 3'!H152+'SLT 4'!H152+'SLT 5'!H152+'WK1'!H152+'WK2'!H152+'WK3'!H152+'WK4'!H152+'WK5'!H152+'WK6'!H152+'WK7'!H152+'WK8'!H152+'WK9'!H152+'WK10'!H152+'WK11'!H152+'WK12'!H152+'WK13'!H152+'WK14'!H152+'WK15'!H152</f>
        <v>34</v>
      </c>
      <c r="P75" s="72">
        <f>'SLT 1'!I152+'SLT 2'!I152+'SLT 3'!I152+'SLT 4'!I152+'SLT 5'!I152+'WK1'!I152+'WK2'!I152+'WK3'!I152+'WK4'!I152+'WK5'!I152+'WK6'!I152+'WK7'!I152+'WK8'!I152+'WK9'!I152+'WK10'!I152+'WK11'!I152+'WK12'!I152+'WK13'!I152+'WK14'!I152+'WK15'!I152</f>
        <v>0</v>
      </c>
      <c r="Q75" s="72">
        <f>'SLT 1'!J152+'SLT 2'!J152+'SLT 3'!J152+'SLT 4'!J152+'SLT 5'!J152+'WK1'!J152+'WK2'!J152+'WK3'!J152+'WK4'!J152+'WK5'!J152+'WK6'!J152+'WK7'!J152+'WK8'!J152+'WK9'!J152+'WK10'!J152+'WK11'!J152+'WK12'!J152+'WK13'!J152+'WK14'!J152+'WK15'!J152</f>
        <v>3</v>
      </c>
      <c r="R75" s="71">
        <f t="shared" si="10"/>
        <v>1.48</v>
      </c>
      <c r="S75" s="117">
        <f>'Hi Fin'!C152</f>
        <v>116</v>
      </c>
      <c r="T75" s="83">
        <f>'1 DAve'!H152</f>
        <v>0</v>
      </c>
      <c r="U75" s="116">
        <f>'1 DAve'!I152</f>
        <v>19.739999999999998</v>
      </c>
      <c r="V75" s="115">
        <f>'1 DAve'!J152</f>
        <v>22.77</v>
      </c>
      <c r="W75" s="115">
        <f>'1 DAve'!K152</f>
        <v>24.74</v>
      </c>
      <c r="X75" s="83">
        <f>'1 DAve'!L152</f>
        <v>0</v>
      </c>
      <c r="Y75" s="116">
        <f>'1 DAve'!M152</f>
        <v>23.17</v>
      </c>
      <c r="Z75" s="83">
        <f>'1 DAve'!N152</f>
        <v>0</v>
      </c>
      <c r="AA75" s="115">
        <f>'1 DAve'!O152</f>
        <v>23.28</v>
      </c>
      <c r="AB75" s="83">
        <f>'1 DAve'!P152</f>
        <v>0</v>
      </c>
      <c r="AC75" s="83">
        <f>'1 DAve'!Q152</f>
        <v>0</v>
      </c>
      <c r="AD75" s="83">
        <f>'1 DAve'!R152</f>
        <v>0</v>
      </c>
      <c r="AE75" s="83">
        <f>'1 DAve'!S152</f>
        <v>0</v>
      </c>
      <c r="AF75" s="83">
        <f>'1 DAve'!T152</f>
        <v>0</v>
      </c>
      <c r="AG75" s="83">
        <f>'1 DAve'!U152</f>
        <v>0</v>
      </c>
      <c r="AH75" s="83">
        <f>'1 DAve'!V152</f>
        <v>0</v>
      </c>
      <c r="AI75" s="83">
        <f>'1 DAve'!W152</f>
        <v>0</v>
      </c>
      <c r="AJ75" s="83">
        <f>'1 DAve'!X152</f>
        <v>0</v>
      </c>
      <c r="AK75" s="83">
        <f>'1 DAve'!Y152</f>
        <v>0</v>
      </c>
      <c r="AL75" s="83">
        <f>'1 DAve'!Z152</f>
        <v>0</v>
      </c>
      <c r="AM75" s="83">
        <f>'1 DAve'!AA152</f>
        <v>0</v>
      </c>
    </row>
    <row r="76" spans="1:39" ht="17.75" customHeight="1">
      <c r="A76" s="26">
        <f t="shared" si="11"/>
        <v>75</v>
      </c>
      <c r="B76" s="26"/>
      <c r="C76" s="70" t="str">
        <f>'1 DAve'!B46</f>
        <v>Andy Shillcock</v>
      </c>
      <c r="D76" s="70" t="str">
        <f>'1 DAve'!C46</f>
        <v>Leicester De Montfort</v>
      </c>
      <c r="E76" s="71">
        <f>'1 DAve'!G46</f>
        <v>22.56</v>
      </c>
      <c r="F76" s="71">
        <f>'1 DAve'!E46</f>
        <v>25.56</v>
      </c>
      <c r="G76" s="72">
        <f t="shared" si="6"/>
        <v>4</v>
      </c>
      <c r="H76" s="69">
        <f>'SLT 1'!D46+'SLT 2'!D46+'SLT 3'!D46+'SLT 4'!D46+'SLT 5'!D46+'WK1'!D46+'WK2'!D46+'WK3'!D46+'WK4'!D46+'WK5'!D46+'WK6'!D46+'WK7'!D46+'WK8'!D46+'WK9'!D46+'WK10'!D46+'WK11'!D46+'WK12'!D46+'WK13'!D46+'WK14'!D46+'WK15'!D46</f>
        <v>3</v>
      </c>
      <c r="I76" s="89">
        <f>'SLT 1'!E46+'SLT 2'!E46+'SLT 3'!E46+'SLT 4'!E46+'SLT 5'!E46+'WK1'!E46+'WK2'!E46+'WK3'!E46+'WK4'!E46+'WK5'!E46+'WK6'!E46+'WK7'!E46+'WK8'!E46+'WK9'!E46+'WK10'!E46+'WK11'!E46+'WK12'!E46+'WK13'!E46+'WK14'!E46+'WK15'!E46</f>
        <v>1</v>
      </c>
      <c r="J76" s="81">
        <f t="shared" si="7"/>
        <v>75</v>
      </c>
      <c r="K76" s="73">
        <f>'SLT 1'!F46+'SLT 2'!F46+'SLT 3'!F46+'SLT 4'!F46+'SLT 5'!F46+'WK1'!F46+'WK2'!F46+'WK3'!F46+'WK4'!F46+'WK5'!F46+'WK6'!F46+'WK7'!F46+'WK8'!F46+'WK9'!F46+'WK10'!F46+'WK11'!F46+'WK12'!F46+'WK13'!F46+'WK14'!F46+'WK15'!F46</f>
        <v>15</v>
      </c>
      <c r="L76" s="73">
        <f>'SLT 1'!G46+'SLT 2'!G46+'SLT 3'!G46+'SLT 4'!G46+'SLT 5'!G46+'WK1'!G46+'WK2'!G46+'WK3'!G46+'WK4'!G46+'WK5'!G46+'WK6'!G46+'WK7'!G46+'WK8'!G46+'WK9'!G46+'WK10'!G46+'WK11'!G46+'WK12'!G46+'WK13'!G46+'WK14'!G46+'WK15'!G46</f>
        <v>8</v>
      </c>
      <c r="M76" s="72">
        <f t="shared" si="8"/>
        <v>23</v>
      </c>
      <c r="N76" s="82">
        <f t="shared" si="9"/>
        <v>65.217391304347828</v>
      </c>
      <c r="O76" s="72">
        <f>'SLT 1'!H46+'SLT 2'!H46+'SLT 3'!H46+'SLT 4'!H46+'SLT 5'!H46+'WK1'!H46+'WK2'!H46+'WK3'!H46+'WK4'!H46+'WK5'!H46+'WK6'!H46+'WK7'!H46+'WK8'!H46+'WK9'!H46+'WK10'!H46+'WK11'!H46+'WK12'!H46+'WK13'!H46+'WK14'!H46+'WK15'!H46</f>
        <v>31</v>
      </c>
      <c r="P76" s="72">
        <f>'SLT 1'!I46+'SLT 2'!I46+'SLT 3'!I46+'SLT 4'!I46+'SLT 5'!I46+'WK1'!I46+'WK2'!I46+'WK3'!I46+'WK4'!I46+'WK5'!I46+'WK6'!I46+'WK7'!I46+'WK8'!I46+'WK9'!I46+'WK10'!I46+'WK11'!I46+'WK12'!I46+'WK13'!I46+'WK14'!I46+'WK15'!I46</f>
        <v>0</v>
      </c>
      <c r="Q76" s="72">
        <f>'SLT 1'!J46+'SLT 2'!J46+'SLT 3'!J46+'SLT 4'!J46+'SLT 5'!J46+'WK1'!J46+'WK2'!J46+'WK3'!J46+'WK4'!J46+'WK5'!J46+'WK6'!J46+'WK7'!J46+'WK8'!J46+'WK9'!J46+'WK10'!J46+'WK11'!J46+'WK12'!J46+'WK13'!J46+'WK14'!J46+'WK15'!J46</f>
        <v>2</v>
      </c>
      <c r="R76" s="71">
        <f t="shared" si="10"/>
        <v>1.4347826086956521</v>
      </c>
      <c r="S76" s="87">
        <f>'Hi Fin'!C46</f>
        <v>82</v>
      </c>
      <c r="T76" s="115">
        <f>'1 DAve'!H46</f>
        <v>22.65</v>
      </c>
      <c r="U76" s="83">
        <f>'1 DAve'!I46</f>
        <v>0</v>
      </c>
      <c r="V76" s="83">
        <f>'1 DAve'!J46</f>
        <v>0</v>
      </c>
      <c r="W76" s="115">
        <f>'1 DAve'!K46</f>
        <v>23.58</v>
      </c>
      <c r="X76" s="115">
        <f>'1 DAve'!L46</f>
        <v>21.93</v>
      </c>
      <c r="Y76" s="83">
        <f>'1 DAve'!M46</f>
        <v>0</v>
      </c>
      <c r="Z76" s="83">
        <f>'1 DAve'!N46</f>
        <v>0</v>
      </c>
      <c r="AA76" s="116">
        <f>'1 DAve'!O46</f>
        <v>22.08</v>
      </c>
      <c r="AB76" s="83">
        <f>'1 DAve'!P46</f>
        <v>0</v>
      </c>
      <c r="AC76" s="83">
        <f>'1 DAve'!Q46</f>
        <v>0</v>
      </c>
      <c r="AD76" s="83">
        <f>'1 DAve'!R46</f>
        <v>0</v>
      </c>
      <c r="AE76" s="83">
        <f>'1 DAve'!S46</f>
        <v>0</v>
      </c>
      <c r="AF76" s="83">
        <f>'1 DAve'!T46</f>
        <v>0</v>
      </c>
      <c r="AG76" s="83">
        <f>'1 DAve'!U46</f>
        <v>0</v>
      </c>
      <c r="AH76" s="83">
        <f>'1 DAve'!V46</f>
        <v>0</v>
      </c>
      <c r="AI76" s="83">
        <f>'1 DAve'!W46</f>
        <v>0</v>
      </c>
      <c r="AJ76" s="83">
        <f>'1 DAve'!X46</f>
        <v>0</v>
      </c>
      <c r="AK76" s="83">
        <f>'1 DAve'!Y46</f>
        <v>0</v>
      </c>
      <c r="AL76" s="83">
        <f>'1 DAve'!Z46</f>
        <v>0</v>
      </c>
      <c r="AM76" s="83">
        <f>'1 DAve'!AA46</f>
        <v>0</v>
      </c>
    </row>
    <row r="77" spans="1:39" ht="17.75" customHeight="1">
      <c r="A77" s="26">
        <f t="shared" si="11"/>
        <v>76</v>
      </c>
      <c r="B77" s="26"/>
      <c r="C77" s="70" t="str">
        <f>'1 DAve'!B112</f>
        <v>Michael Bean</v>
      </c>
      <c r="D77" s="70" t="str">
        <f>'1 DAve'!C112</f>
        <v>Hinckley Warriors</v>
      </c>
      <c r="E77" s="71">
        <f>'1 DAve'!G112</f>
        <v>22.47</v>
      </c>
      <c r="F77" s="71">
        <f>'1 DAve'!E112</f>
        <v>25.47</v>
      </c>
      <c r="G77" s="72">
        <f t="shared" si="6"/>
        <v>3</v>
      </c>
      <c r="H77" s="69">
        <f>'SLT 1'!D112+'SLT 2'!D112+'SLT 3'!D112+'SLT 4'!D112+'SLT 5'!D112+'WK1'!D112+'WK2'!D112+'WK3'!D112+'WK4'!D112+'WK5'!D112+'WK6'!D112+'WK7'!D112+'WK8'!D112+'WK9'!D112+'WK10'!D112+'WK11'!D112+'WK12'!D112+'WK13'!D112+'WK14'!D112+'WK15'!D112</f>
        <v>3</v>
      </c>
      <c r="I77" s="89">
        <f>'SLT 1'!E112+'SLT 2'!E112+'SLT 3'!E112+'SLT 4'!E112+'SLT 5'!E112+'WK1'!E112+'WK2'!E112+'WK3'!E112+'WK4'!E112+'WK5'!E112+'WK6'!E112+'WK7'!E112+'WK8'!E112+'WK9'!E112+'WK10'!E112+'WK11'!E112+'WK12'!E112+'WK13'!E112+'WK14'!E112+'WK15'!E112</f>
        <v>0</v>
      </c>
      <c r="J77" s="81">
        <f t="shared" si="7"/>
        <v>100</v>
      </c>
      <c r="K77" s="73">
        <f>'SLT 1'!F112+'SLT 2'!F112+'SLT 3'!F112+'SLT 4'!F112+'SLT 5'!F112+'WK1'!F112+'WK2'!F112+'WK3'!F112+'WK4'!F112+'WK5'!F112+'WK6'!F112+'WK7'!F112+'WK8'!F112+'WK9'!F112+'WK10'!F112+'WK11'!F112+'WK12'!F112+'WK13'!F112+'WK14'!F112+'WK15'!F112</f>
        <v>12</v>
      </c>
      <c r="L77" s="73">
        <f>'SLT 1'!G112+'SLT 2'!G112+'SLT 3'!G112+'SLT 4'!G112+'SLT 5'!G112+'WK1'!G112+'WK2'!G112+'WK3'!G112+'WK4'!G112+'WK5'!G112+'WK6'!G112+'WK7'!G112+'WK8'!G112+'WK9'!G112+'WK10'!G112+'WK11'!G112+'WK12'!G112+'WK13'!G112+'WK14'!G112+'WK15'!G112</f>
        <v>4</v>
      </c>
      <c r="M77" s="72">
        <f t="shared" si="8"/>
        <v>16</v>
      </c>
      <c r="N77" s="82">
        <f t="shared" si="9"/>
        <v>75</v>
      </c>
      <c r="O77" s="72">
        <f>'SLT 1'!H112+'SLT 2'!H112+'SLT 3'!H112+'SLT 4'!H112+'SLT 5'!H112+'WK1'!H112+'WK2'!H112+'WK3'!H112+'WK4'!H112+'WK5'!H112+'WK6'!H112+'WK7'!H112+'WK8'!H112+'WK9'!H112+'WK10'!H112+'WK11'!H112+'WK12'!H112+'WK13'!H112+'WK14'!H112+'WK15'!H112</f>
        <v>20</v>
      </c>
      <c r="P77" s="72">
        <f>'SLT 1'!I112+'SLT 2'!I112+'SLT 3'!I112+'SLT 4'!I112+'SLT 5'!I112+'WK1'!I112+'WK2'!I112+'WK3'!I112+'WK4'!I112+'WK5'!I112+'WK6'!I112+'WK7'!I112+'WK8'!I112+'WK9'!I112+'WK10'!I112+'WK11'!I112+'WK12'!I112+'WK13'!I112+'WK14'!I112+'WK15'!I112</f>
        <v>0</v>
      </c>
      <c r="Q77" s="72">
        <f>'SLT 1'!J112+'SLT 2'!J112+'SLT 3'!J112+'SLT 4'!J112+'SLT 5'!J112+'WK1'!J112+'WK2'!J112+'WK3'!J112+'WK4'!J112+'WK5'!J112+'WK6'!J112+'WK7'!J112+'WK8'!J112+'WK9'!J112+'WK10'!J112+'WK11'!J112+'WK12'!J112+'WK13'!J112+'WK14'!J112+'WK15'!J112</f>
        <v>0</v>
      </c>
      <c r="R77" s="71">
        <f t="shared" si="10"/>
        <v>1.25</v>
      </c>
      <c r="S77" s="117">
        <f>'Hi Fin'!C112</f>
        <v>119</v>
      </c>
      <c r="T77" s="83">
        <f>'1 DAve'!H112</f>
        <v>0</v>
      </c>
      <c r="U77" s="115">
        <f>'1 DAve'!I112</f>
        <v>22.32</v>
      </c>
      <c r="V77" s="83">
        <f>'1 DAve'!J112</f>
        <v>0</v>
      </c>
      <c r="W77" s="83">
        <f>'1 DAve'!K112</f>
        <v>0</v>
      </c>
      <c r="X77" s="115">
        <f>'1 DAve'!L112</f>
        <v>22.52</v>
      </c>
      <c r="Y77" s="83">
        <f>'1 DAve'!M112</f>
        <v>0</v>
      </c>
      <c r="Z77" s="115">
        <f>'1 DAve'!N112</f>
        <v>22.57</v>
      </c>
      <c r="AA77" s="83">
        <f>'1 DAve'!O112</f>
        <v>0</v>
      </c>
      <c r="AB77" s="83">
        <f>'1 DAve'!P112</f>
        <v>0</v>
      </c>
      <c r="AC77" s="83">
        <f>'1 DAve'!Q112</f>
        <v>0</v>
      </c>
      <c r="AD77" s="83">
        <f>'1 DAve'!R112</f>
        <v>0</v>
      </c>
      <c r="AE77" s="83">
        <f>'1 DAve'!S112</f>
        <v>0</v>
      </c>
      <c r="AF77" s="83">
        <f>'1 DAve'!T112</f>
        <v>0</v>
      </c>
      <c r="AG77" s="83">
        <f>'1 DAve'!U112</f>
        <v>0</v>
      </c>
      <c r="AH77" s="83">
        <f>'1 DAve'!V112</f>
        <v>0</v>
      </c>
      <c r="AI77" s="83">
        <f>'1 DAve'!W112</f>
        <v>0</v>
      </c>
      <c r="AJ77" s="83">
        <f>'1 DAve'!X112</f>
        <v>0</v>
      </c>
      <c r="AK77" s="83">
        <f>'1 DAve'!Y112</f>
        <v>0</v>
      </c>
      <c r="AL77" s="83">
        <f>'1 DAve'!Z112</f>
        <v>0</v>
      </c>
      <c r="AM77" s="83">
        <f>'1 DAve'!AA112</f>
        <v>0</v>
      </c>
    </row>
    <row r="78" spans="1:39" ht="17.75" customHeight="1">
      <c r="A78" s="26">
        <f t="shared" si="11"/>
        <v>77</v>
      </c>
      <c r="B78" s="26"/>
      <c r="C78" s="70" t="str">
        <f>'1 DAve'!B144</f>
        <v>Joe McKenna</v>
      </c>
      <c r="D78" s="70" t="str">
        <f>'1 DAve'!C144</f>
        <v>Wykin</v>
      </c>
      <c r="E78" s="71">
        <f>'1 DAve'!G144</f>
        <v>21.403333333333332</v>
      </c>
      <c r="F78" s="71">
        <f>'1 DAve'!E144</f>
        <v>25.403333333333332</v>
      </c>
      <c r="G78" s="72">
        <f t="shared" si="6"/>
        <v>6</v>
      </c>
      <c r="H78" s="69">
        <f>'SLT 1'!D144+'SLT 2'!D144+'SLT 3'!D144+'SLT 4'!D144+'SLT 5'!D144+'WK1'!D144+'WK2'!D144+'WK3'!D144+'WK4'!D144+'WK5'!D144+'WK6'!D144+'WK7'!D144+'WK8'!D144+'WK9'!D144+'WK10'!D144+'WK11'!D144+'WK12'!D144+'WK13'!D144+'WK14'!D144+'WK15'!D144</f>
        <v>4</v>
      </c>
      <c r="I78" s="89">
        <f>'SLT 1'!E144+'SLT 2'!E144+'SLT 3'!E144+'SLT 4'!E144+'SLT 5'!E144+'WK1'!E144+'WK2'!E144+'WK3'!E144+'WK4'!E144+'WK5'!E144+'WK6'!E144+'WK7'!E144+'WK8'!E144+'WK9'!E144+'WK10'!E144+'WK11'!E144+'WK12'!E144+'WK13'!E144+'WK14'!E144+'WK15'!E144</f>
        <v>2</v>
      </c>
      <c r="J78" s="81">
        <f t="shared" si="7"/>
        <v>66.666666666666671</v>
      </c>
      <c r="K78" s="73">
        <f>'SLT 1'!F144+'SLT 2'!F144+'SLT 3'!F144+'SLT 4'!F144+'SLT 5'!F144+'WK1'!F144+'WK2'!F144+'WK3'!F144+'WK4'!F144+'WK5'!F144+'WK6'!F144+'WK7'!F144+'WK8'!F144+'WK9'!F144+'WK10'!F144+'WK11'!F144+'WK12'!F144+'WK13'!F144+'WK14'!F144+'WK15'!F144</f>
        <v>17</v>
      </c>
      <c r="L78" s="73">
        <f>'SLT 1'!G144+'SLT 2'!G144+'SLT 3'!G144+'SLT 4'!G144+'SLT 5'!G144+'WK1'!G144+'WK2'!G144+'WK3'!G144+'WK4'!G144+'WK5'!G144+'WK6'!G144+'WK7'!G144+'WK8'!G144+'WK9'!G144+'WK10'!G144+'WK11'!G144+'WK12'!G144+'WK13'!G144+'WK14'!G144+'WK15'!G144</f>
        <v>13</v>
      </c>
      <c r="M78" s="72">
        <f t="shared" si="8"/>
        <v>30</v>
      </c>
      <c r="N78" s="82">
        <f t="shared" si="9"/>
        <v>56.666666666666671</v>
      </c>
      <c r="O78" s="72">
        <f>'SLT 1'!H144+'SLT 2'!H144+'SLT 3'!H144+'SLT 4'!H144+'SLT 5'!H144+'WK1'!H144+'WK2'!H144+'WK3'!H144+'WK4'!H144+'WK5'!H144+'WK6'!H144+'WK7'!H144+'WK8'!H144+'WK9'!H144+'WK10'!H144+'WK11'!H144+'WK12'!H144+'WK13'!H144+'WK14'!H144+'WK15'!H144</f>
        <v>46</v>
      </c>
      <c r="P78" s="72">
        <f>'SLT 1'!I144+'SLT 2'!I144+'SLT 3'!I144+'SLT 4'!I144+'SLT 5'!I144+'WK1'!I144+'WK2'!I144+'WK3'!I144+'WK4'!I144+'WK5'!I144+'WK6'!I144+'WK7'!I144+'WK8'!I144+'WK9'!I144+'WK10'!I144+'WK11'!I144+'WK12'!I144+'WK13'!I144+'WK14'!I144+'WK15'!I144</f>
        <v>0</v>
      </c>
      <c r="Q78" s="72">
        <f>'SLT 1'!J144+'SLT 2'!J144+'SLT 3'!J144+'SLT 4'!J144+'SLT 5'!J144+'WK1'!J144+'WK2'!J144+'WK3'!J144+'WK4'!J144+'WK5'!J144+'WK6'!J144+'WK7'!J144+'WK8'!J144+'WK9'!J144+'WK10'!J144+'WK11'!J144+'WK12'!J144+'WK13'!J144+'WK14'!J144+'WK15'!J144</f>
        <v>0</v>
      </c>
      <c r="R78" s="71">
        <f t="shared" si="10"/>
        <v>1.5333333333333334</v>
      </c>
      <c r="S78" s="87">
        <f>'Hi Fin'!C144</f>
        <v>76</v>
      </c>
      <c r="T78" s="116">
        <f>'1 DAve'!H144</f>
        <v>20.74</v>
      </c>
      <c r="U78" s="115">
        <f>'1 DAve'!I144</f>
        <v>23.86</v>
      </c>
      <c r="V78" s="115">
        <f>'1 DAve'!J144</f>
        <v>20.010000000000002</v>
      </c>
      <c r="W78" s="83">
        <f>'1 DAve'!K144</f>
        <v>0</v>
      </c>
      <c r="X78" s="115">
        <f>'1 DAve'!L144</f>
        <v>20.89</v>
      </c>
      <c r="Y78" s="115">
        <f>'1 DAve'!M144</f>
        <v>24.86</v>
      </c>
      <c r="Z78" s="83">
        <f>'1 DAve'!N144</f>
        <v>0</v>
      </c>
      <c r="AA78" s="116">
        <f>'1 DAve'!O144</f>
        <v>18.059999999999999</v>
      </c>
      <c r="AB78" s="83">
        <f>'1 DAve'!P144</f>
        <v>0</v>
      </c>
      <c r="AC78" s="83">
        <f>'1 DAve'!Q144</f>
        <v>0</v>
      </c>
      <c r="AD78" s="83">
        <f>'1 DAve'!R144</f>
        <v>0</v>
      </c>
      <c r="AE78" s="83">
        <f>'1 DAve'!S144</f>
        <v>0</v>
      </c>
      <c r="AF78" s="83">
        <f>'1 DAve'!T144</f>
        <v>0</v>
      </c>
      <c r="AG78" s="83">
        <f>'1 DAve'!U144</f>
        <v>0</v>
      </c>
      <c r="AH78" s="83">
        <f>'1 DAve'!V144</f>
        <v>0</v>
      </c>
      <c r="AI78" s="83">
        <f>'1 DAve'!W144</f>
        <v>0</v>
      </c>
      <c r="AJ78" s="83">
        <f>'1 DAve'!X144</f>
        <v>0</v>
      </c>
      <c r="AK78" s="83">
        <f>'1 DAve'!Y144</f>
        <v>0</v>
      </c>
      <c r="AL78" s="83">
        <f>'1 DAve'!Z144</f>
        <v>0</v>
      </c>
      <c r="AM78" s="83">
        <f>'1 DAve'!AA144</f>
        <v>0</v>
      </c>
    </row>
    <row r="79" spans="1:39" ht="17.75" customHeight="1">
      <c r="A79" s="26">
        <f t="shared" si="11"/>
        <v>78</v>
      </c>
      <c r="B79" s="26"/>
      <c r="C79" s="70" t="str">
        <f>'1 DAve'!B56</f>
        <v>Brad Cave</v>
      </c>
      <c r="D79" s="70" t="str">
        <f>'1 DAve'!C56</f>
        <v>Loughborough Lions</v>
      </c>
      <c r="E79" s="71">
        <f>'1 DAve'!G56</f>
        <v>23.368000000000002</v>
      </c>
      <c r="F79" s="71">
        <f>'1 DAve'!E56</f>
        <v>25.368000000000002</v>
      </c>
      <c r="G79" s="72">
        <f t="shared" si="6"/>
        <v>5</v>
      </c>
      <c r="H79" s="69">
        <f>'SLT 1'!D56+'SLT 2'!D56+'SLT 3'!D56+'SLT 4'!D56+'SLT 5'!D56+'WK1'!D56+'WK2'!D56+'WK3'!D56+'WK4'!D56+'WK5'!D56+'WK6'!D56+'WK7'!D56+'WK8'!D56+'WK9'!D56+'WK10'!D56+'WK11'!D56+'WK12'!D56+'WK13'!D56+'WK14'!D56+'WK15'!D56</f>
        <v>2</v>
      </c>
      <c r="I79" s="89">
        <f>'SLT 1'!E56+'SLT 2'!E56+'SLT 3'!E56+'SLT 4'!E56+'SLT 5'!E56+'WK1'!E56+'WK2'!E56+'WK3'!E56+'WK4'!E56+'WK5'!E56+'WK6'!E56+'WK7'!E56+'WK8'!E56+'WK9'!E56+'WK10'!E56+'WK11'!E56+'WK12'!E56+'WK13'!E56+'WK14'!E56+'WK15'!E56</f>
        <v>3</v>
      </c>
      <c r="J79" s="81">
        <f t="shared" si="7"/>
        <v>40</v>
      </c>
      <c r="K79" s="73">
        <f>'SLT 1'!F56+'SLT 2'!F56+'SLT 3'!F56+'SLT 4'!F56+'SLT 5'!F56+'WK1'!F56+'WK2'!F56+'WK3'!F56+'WK4'!F56+'WK5'!F56+'WK6'!F56+'WK7'!F56+'WK8'!F56+'WK9'!F56+'WK10'!F56+'WK11'!F56+'WK12'!F56+'WK13'!F56+'WK14'!F56+'WK15'!F56</f>
        <v>16</v>
      </c>
      <c r="L79" s="73">
        <f>'SLT 1'!G56+'SLT 2'!G56+'SLT 3'!G56+'SLT 4'!G56+'SLT 5'!G56+'WK1'!G56+'WK2'!G56+'WK3'!G56+'WK4'!G56+'WK5'!G56+'WK6'!G56+'WK7'!G56+'WK8'!G56+'WK9'!G56+'WK10'!G56+'WK11'!G56+'WK12'!G56+'WK13'!G56+'WK14'!G56+'WK15'!G56</f>
        <v>16</v>
      </c>
      <c r="M79" s="72">
        <f t="shared" si="8"/>
        <v>32</v>
      </c>
      <c r="N79" s="82">
        <f t="shared" si="9"/>
        <v>50</v>
      </c>
      <c r="O79" s="72">
        <f>'SLT 1'!H56+'SLT 2'!H56+'SLT 3'!H56+'SLT 4'!H56+'SLT 5'!H56+'WK1'!H56+'WK2'!H56+'WK3'!H56+'WK4'!H56+'WK5'!H56+'WK6'!H56+'WK7'!H56+'WK8'!H56+'WK9'!H56+'WK10'!H56+'WK11'!H56+'WK12'!H56+'WK13'!H56+'WK14'!H56+'WK15'!H56</f>
        <v>57</v>
      </c>
      <c r="P79" s="72">
        <f>'SLT 1'!I56+'SLT 2'!I56+'SLT 3'!I56+'SLT 4'!I56+'SLT 5'!I56+'WK1'!I56+'WK2'!I56+'WK3'!I56+'WK4'!I56+'WK5'!I56+'WK6'!I56+'WK7'!I56+'WK8'!I56+'WK9'!I56+'WK10'!I56+'WK11'!I56+'WK12'!I56+'WK13'!I56+'WK14'!I56+'WK15'!I56</f>
        <v>0</v>
      </c>
      <c r="Q79" s="72">
        <f>'SLT 1'!J56+'SLT 2'!J56+'SLT 3'!J56+'SLT 4'!J56+'SLT 5'!J56+'WK1'!J56+'WK2'!J56+'WK3'!J56+'WK4'!J56+'WK5'!J56+'WK6'!J56+'WK7'!J56+'WK8'!J56+'WK9'!J56+'WK10'!J56+'WK11'!J56+'WK12'!J56+'WK13'!J56+'WK14'!J56+'WK15'!J56</f>
        <v>0</v>
      </c>
      <c r="R79" s="71">
        <f t="shared" si="10"/>
        <v>1.78125</v>
      </c>
      <c r="S79" s="117">
        <f>'Hi Fin'!C56</f>
        <v>102</v>
      </c>
      <c r="T79" s="116">
        <f>'1 DAve'!H56</f>
        <v>21.12</v>
      </c>
      <c r="U79" s="116">
        <f>'1 DAve'!I56</f>
        <v>24.76</v>
      </c>
      <c r="V79" s="83">
        <f>'1 DAve'!J56</f>
        <v>0</v>
      </c>
      <c r="W79" s="116">
        <f>'1 DAve'!K56</f>
        <v>23.42</v>
      </c>
      <c r="X79" s="83">
        <f>'1 DAve'!L56</f>
        <v>0</v>
      </c>
      <c r="Y79" s="115">
        <f>'1 DAve'!M56</f>
        <v>25.59</v>
      </c>
      <c r="Z79" s="83">
        <f>'1 DAve'!N56</f>
        <v>0</v>
      </c>
      <c r="AA79" s="115">
        <f>'1 DAve'!O56</f>
        <v>21.95</v>
      </c>
      <c r="AB79" s="83">
        <f>'1 DAve'!P56</f>
        <v>0</v>
      </c>
      <c r="AC79" s="83">
        <f>'1 DAve'!Q56</f>
        <v>0</v>
      </c>
      <c r="AD79" s="83">
        <f>'1 DAve'!R56</f>
        <v>0</v>
      </c>
      <c r="AE79" s="83">
        <f>'1 DAve'!S56</f>
        <v>0</v>
      </c>
      <c r="AF79" s="83">
        <f>'1 DAve'!T56</f>
        <v>0</v>
      </c>
      <c r="AG79" s="83">
        <f>'1 DAve'!U56</f>
        <v>0</v>
      </c>
      <c r="AH79" s="83">
        <f>'1 DAve'!V56</f>
        <v>0</v>
      </c>
      <c r="AI79" s="83">
        <f>'1 DAve'!W56</f>
        <v>0</v>
      </c>
      <c r="AJ79" s="83">
        <f>'1 DAve'!X56</f>
        <v>0</v>
      </c>
      <c r="AK79" s="83">
        <f>'1 DAve'!Y56</f>
        <v>0</v>
      </c>
      <c r="AL79" s="83">
        <f>'1 DAve'!Z56</f>
        <v>0</v>
      </c>
      <c r="AM79" s="83">
        <f>'1 DAve'!AA56</f>
        <v>0</v>
      </c>
    </row>
    <row r="80" spans="1:39" ht="17.75" customHeight="1">
      <c r="A80" s="26">
        <f t="shared" si="11"/>
        <v>79</v>
      </c>
      <c r="B80" s="26"/>
      <c r="C80" s="70" t="str">
        <f>'1 DAve'!B67</f>
        <v>Kyle Gilding</v>
      </c>
      <c r="D80" s="70" t="str">
        <f>'1 DAve'!C67</f>
        <v>Central Cobras</v>
      </c>
      <c r="E80" s="71">
        <f>'1 DAve'!G67</f>
        <v>23.33</v>
      </c>
      <c r="F80" s="71">
        <f>'1 DAve'!E67</f>
        <v>25.33</v>
      </c>
      <c r="G80" s="72">
        <f t="shared" si="6"/>
        <v>3</v>
      </c>
      <c r="H80" s="69">
        <f>'SLT 1'!D67+'SLT 2'!D67+'SLT 3'!D67+'SLT 4'!D67+'SLT 5'!D67+'WK1'!D67+'WK2'!D67+'WK3'!D67+'WK4'!D67+'WK5'!D67+'WK6'!D67+'WK7'!D67+'WK8'!D67+'WK9'!D67+'WK10'!D67+'WK11'!D67+'WK12'!D67+'WK13'!D67+'WK14'!D67+'WK15'!D67</f>
        <v>2</v>
      </c>
      <c r="I80" s="89">
        <f>'SLT 1'!E67+'SLT 2'!E67+'SLT 3'!E67+'SLT 4'!E67+'SLT 5'!E67+'WK1'!E67+'WK2'!E67+'WK3'!E67+'WK4'!E67+'WK5'!E67+'WK6'!E67+'WK7'!E67+'WK8'!E67+'WK9'!E67+'WK10'!E67+'WK11'!E67+'WK12'!E67+'WK13'!E67+'WK14'!E67+'WK15'!E67</f>
        <v>1</v>
      </c>
      <c r="J80" s="81">
        <f t="shared" si="7"/>
        <v>66.666666666666671</v>
      </c>
      <c r="K80" s="73">
        <f>'SLT 1'!F67+'SLT 2'!F67+'SLT 3'!F67+'SLT 4'!F67+'SLT 5'!F67+'WK1'!F67+'WK2'!F67+'WK3'!F67+'WK4'!F67+'WK5'!F67+'WK6'!F67+'WK7'!F67+'WK8'!F67+'WK9'!F67+'WK10'!F67+'WK11'!F67+'WK12'!F67+'WK13'!F67+'WK14'!F67+'WK15'!F67</f>
        <v>8</v>
      </c>
      <c r="L80" s="73">
        <f>'SLT 1'!G67+'SLT 2'!G67+'SLT 3'!G67+'SLT 4'!G67+'SLT 5'!G67+'WK1'!G67+'WK2'!G67+'WK3'!G67+'WK4'!G67+'WK5'!G67+'WK6'!G67+'WK7'!G67+'WK8'!G67+'WK9'!G67+'WK10'!G67+'WK11'!G67+'WK12'!G67+'WK13'!G67+'WK14'!G67+'WK15'!G67</f>
        <v>5</v>
      </c>
      <c r="M80" s="72">
        <f t="shared" si="8"/>
        <v>13</v>
      </c>
      <c r="N80" s="82">
        <f t="shared" si="9"/>
        <v>61.53846153846154</v>
      </c>
      <c r="O80" s="72">
        <f>'SLT 1'!H67+'SLT 2'!H67+'SLT 3'!H67+'SLT 4'!H67+'SLT 5'!H67+'WK1'!H67+'WK2'!H67+'WK3'!H67+'WK4'!H67+'WK5'!H67+'WK6'!H67+'WK7'!H67+'WK8'!H67+'WK9'!H67+'WK10'!H67+'WK11'!H67+'WK12'!H67+'WK13'!H67+'WK14'!H67+'WK15'!H67</f>
        <v>17</v>
      </c>
      <c r="P80" s="72">
        <f>'SLT 1'!I67+'SLT 2'!I67+'SLT 3'!I67+'SLT 4'!I67+'SLT 5'!I67+'WK1'!I67+'WK2'!I67+'WK3'!I67+'WK4'!I67+'WK5'!I67+'WK6'!I67+'WK7'!I67+'WK8'!I67+'WK9'!I67+'WK10'!I67+'WK11'!I67+'WK12'!I67+'WK13'!I67+'WK14'!I67+'WK15'!I67</f>
        <v>0</v>
      </c>
      <c r="Q80" s="72">
        <f>'SLT 1'!J67+'SLT 2'!J67+'SLT 3'!J67+'SLT 4'!J67+'SLT 5'!J67+'WK1'!J67+'WK2'!J67+'WK3'!J67+'WK4'!J67+'WK5'!J67+'WK6'!J67+'WK7'!J67+'WK8'!J67+'WK9'!J67+'WK10'!J67+'WK11'!J67+'WK12'!J67+'WK13'!J67+'WK14'!J67+'WK15'!J67</f>
        <v>2</v>
      </c>
      <c r="R80" s="71">
        <f t="shared" si="10"/>
        <v>1.4615384615384615</v>
      </c>
      <c r="S80" s="87">
        <f>'Hi Fin'!C67</f>
        <v>94</v>
      </c>
      <c r="T80" s="115">
        <f>'1 DAve'!H67</f>
        <v>22.77</v>
      </c>
      <c r="U80" s="83">
        <f>'1 DAve'!I67</f>
        <v>0</v>
      </c>
      <c r="V80" s="83">
        <f>'1 DAve'!J67</f>
        <v>0</v>
      </c>
      <c r="W80" s="83">
        <f>'1 DAve'!K67</f>
        <v>0</v>
      </c>
      <c r="X80" s="116">
        <f>'1 DAve'!L67</f>
        <v>23.63</v>
      </c>
      <c r="Y80" s="83">
        <f>'1 DAve'!M67</f>
        <v>0</v>
      </c>
      <c r="Z80" s="83">
        <f>'1 DAve'!N67</f>
        <v>0</v>
      </c>
      <c r="AA80" s="115">
        <f>'1 DAve'!O67</f>
        <v>23.59</v>
      </c>
      <c r="AB80" s="83">
        <f>'1 DAve'!P67</f>
        <v>0</v>
      </c>
      <c r="AC80" s="83">
        <f>'1 DAve'!Q67</f>
        <v>0</v>
      </c>
      <c r="AD80" s="83">
        <f>'1 DAve'!R67</f>
        <v>0</v>
      </c>
      <c r="AE80" s="83">
        <f>'1 DAve'!S67</f>
        <v>0</v>
      </c>
      <c r="AF80" s="83">
        <f>'1 DAve'!T67</f>
        <v>0</v>
      </c>
      <c r="AG80" s="83">
        <f>'1 DAve'!U67</f>
        <v>0</v>
      </c>
      <c r="AH80" s="83">
        <f>'1 DAve'!V67</f>
        <v>0</v>
      </c>
      <c r="AI80" s="83">
        <f>'1 DAve'!W67</f>
        <v>0</v>
      </c>
      <c r="AJ80" s="83">
        <f>'1 DAve'!X67</f>
        <v>0</v>
      </c>
      <c r="AK80" s="83">
        <f>'1 DAve'!Y67</f>
        <v>0</v>
      </c>
      <c r="AL80" s="83">
        <f>'1 DAve'!Z67</f>
        <v>0</v>
      </c>
      <c r="AM80" s="83">
        <f>'1 DAve'!AA67</f>
        <v>0</v>
      </c>
    </row>
    <row r="81" spans="1:39" ht="17.75" customHeight="1">
      <c r="A81" s="26">
        <f t="shared" si="11"/>
        <v>80</v>
      </c>
      <c r="B81" s="26"/>
      <c r="C81" s="70" t="str">
        <f>'1 DAve'!B164</f>
        <v>Curtis Bagley</v>
      </c>
      <c r="D81" s="70" t="str">
        <f>'1 DAve'!C164</f>
        <v>Grosvenor</v>
      </c>
      <c r="E81" s="71">
        <f>'1 DAve'!G164</f>
        <v>23.2</v>
      </c>
      <c r="F81" s="71">
        <f>'1 DAve'!E164</f>
        <v>25.2</v>
      </c>
      <c r="G81" s="72">
        <f t="shared" si="6"/>
        <v>2</v>
      </c>
      <c r="H81" s="69">
        <f>'SLT 1'!D164+'SLT 2'!D164+'SLT 3'!D164+'SLT 4'!D164+'SLT 5'!D164+'WK1'!D164+'WK2'!D164+'WK3'!D164+'WK4'!D164+'WK5'!D164+'WK6'!D164+'WK7'!D164+'WK8'!D164+'WK9'!D164+'WK10'!D164+'WK11'!D164+'WK12'!D164+'WK13'!D164+'WK14'!D164+'WK15'!D164</f>
        <v>2</v>
      </c>
      <c r="I81" s="89">
        <f>'SLT 1'!E164+'SLT 2'!E164+'SLT 3'!E164+'SLT 4'!E164+'SLT 5'!E164+'WK1'!E164+'WK2'!E164+'WK3'!E164+'WK4'!E164+'WK5'!E164+'WK6'!E164+'WK7'!E164+'WK8'!E164+'WK9'!E164+'WK10'!E164+'WK11'!E164+'WK12'!E164+'WK13'!E164+'WK14'!E164+'WK15'!E164</f>
        <v>0</v>
      </c>
      <c r="J81" s="81">
        <f t="shared" si="7"/>
        <v>100</v>
      </c>
      <c r="K81" s="73">
        <f>'SLT 1'!F164+'SLT 2'!F164+'SLT 3'!F164+'SLT 4'!F164+'SLT 5'!F164+'WK1'!F164+'WK2'!F164+'WK3'!F164+'WK4'!F164+'WK5'!F164+'WK6'!F164+'WK7'!F164+'WK8'!F164+'WK9'!F164+'WK10'!F164+'WK11'!F164+'WK12'!F164+'WK13'!F164+'WK14'!F164+'WK15'!F164</f>
        <v>8</v>
      </c>
      <c r="L81" s="73">
        <f>'SLT 1'!G164+'SLT 2'!G164+'SLT 3'!G164+'SLT 4'!G164+'SLT 5'!G164+'WK1'!G164+'WK2'!G164+'WK3'!G164+'WK4'!G164+'WK5'!G164+'WK6'!G164+'WK7'!G164+'WK8'!G164+'WK9'!G164+'WK10'!G164+'WK11'!G164+'WK12'!G164+'WK13'!G164+'WK14'!G164+'WK15'!G164</f>
        <v>1</v>
      </c>
      <c r="M81" s="72">
        <f t="shared" si="8"/>
        <v>9</v>
      </c>
      <c r="N81" s="82">
        <f t="shared" si="9"/>
        <v>88.888888888888886</v>
      </c>
      <c r="O81" s="72">
        <f>'SLT 1'!H164+'SLT 2'!H164+'SLT 3'!H164+'SLT 4'!H164+'SLT 5'!H164+'WK1'!H164+'WK2'!H164+'WK3'!H164+'WK4'!H164+'WK5'!H164+'WK6'!H164+'WK7'!H164+'WK8'!H164+'WK9'!H164+'WK10'!H164+'WK11'!H164+'WK12'!H164+'WK13'!H164+'WK14'!H164+'WK15'!H164</f>
        <v>15</v>
      </c>
      <c r="P81" s="72">
        <f>'SLT 1'!I164+'SLT 2'!I164+'SLT 3'!I164+'SLT 4'!I164+'SLT 5'!I164+'WK1'!I164+'WK2'!I164+'WK3'!I164+'WK4'!I164+'WK5'!I164+'WK6'!I164+'WK7'!I164+'WK8'!I164+'WK9'!I164+'WK10'!I164+'WK11'!I164+'WK12'!I164+'WK13'!I164+'WK14'!I164+'WK15'!I164</f>
        <v>0</v>
      </c>
      <c r="Q81" s="72">
        <f>'SLT 1'!J164+'SLT 2'!J164+'SLT 3'!J164+'SLT 4'!J164+'SLT 5'!J164+'WK1'!J164+'WK2'!J164+'WK3'!J164+'WK4'!J164+'WK5'!J164+'WK6'!J164+'WK7'!J164+'WK8'!J164+'WK9'!J164+'WK10'!J164+'WK11'!J164+'WK12'!J164+'WK13'!J164+'WK14'!J164+'WK15'!J164</f>
        <v>0</v>
      </c>
      <c r="R81" s="71">
        <f t="shared" si="10"/>
        <v>1.6666666666666667</v>
      </c>
      <c r="S81" s="117">
        <f>'Hi Fin'!C164</f>
        <v>110</v>
      </c>
      <c r="T81" s="83">
        <f>'1 DAve'!H164</f>
        <v>0</v>
      </c>
      <c r="U81" s="83">
        <f>'1 DAve'!I164</f>
        <v>0</v>
      </c>
      <c r="V81" s="115">
        <f>'1 DAve'!J164</f>
        <v>23.58</v>
      </c>
      <c r="W81" s="115">
        <f>'1 DAve'!K164</f>
        <v>22.82</v>
      </c>
      <c r="X81" s="83">
        <f>'1 DAve'!L164</f>
        <v>0</v>
      </c>
      <c r="Y81" s="83">
        <f>'1 DAve'!M164</f>
        <v>0</v>
      </c>
      <c r="Z81" s="83">
        <f>'1 DAve'!N164</f>
        <v>0</v>
      </c>
      <c r="AA81" s="83">
        <f>'1 DAve'!O164</f>
        <v>0</v>
      </c>
      <c r="AB81" s="83">
        <f>'1 DAve'!P164</f>
        <v>0</v>
      </c>
      <c r="AC81" s="83">
        <f>'1 DAve'!Q164</f>
        <v>0</v>
      </c>
      <c r="AD81" s="83">
        <f>'1 DAve'!R164</f>
        <v>0</v>
      </c>
      <c r="AE81" s="83">
        <f>'1 DAve'!S164</f>
        <v>0</v>
      </c>
      <c r="AF81" s="83">
        <f>'1 DAve'!T164</f>
        <v>0</v>
      </c>
      <c r="AG81" s="83">
        <f>'1 DAve'!U164</f>
        <v>0</v>
      </c>
      <c r="AH81" s="83">
        <f>'1 DAve'!V164</f>
        <v>0</v>
      </c>
      <c r="AI81" s="83">
        <f>'1 DAve'!W164</f>
        <v>0</v>
      </c>
      <c r="AJ81" s="83">
        <f>'1 DAve'!X164</f>
        <v>0</v>
      </c>
      <c r="AK81" s="83">
        <f>'1 DAve'!Y164</f>
        <v>0</v>
      </c>
      <c r="AL81" s="83">
        <f>'1 DAve'!Z164</f>
        <v>0</v>
      </c>
      <c r="AM81" s="83">
        <f>'1 DAve'!AA164</f>
        <v>0</v>
      </c>
    </row>
    <row r="82" spans="1:39" ht="17.75" customHeight="1">
      <c r="A82" s="26">
        <f t="shared" si="11"/>
        <v>81</v>
      </c>
      <c r="B82" s="26"/>
      <c r="C82" s="70" t="str">
        <f>'1 DAve'!B75</f>
        <v>Jack Beasley</v>
      </c>
      <c r="D82" s="70" t="str">
        <f>'1 DAve'!C75</f>
        <v>Central Cobras</v>
      </c>
      <c r="E82" s="71">
        <f>'1 DAve'!G75</f>
        <v>22.118333333333336</v>
      </c>
      <c r="F82" s="71">
        <f>'1 DAve'!E75</f>
        <v>25.118333333333336</v>
      </c>
      <c r="G82" s="72">
        <f t="shared" si="6"/>
        <v>6</v>
      </c>
      <c r="H82" s="69">
        <f>'SLT 1'!D75+'SLT 2'!D75+'SLT 3'!D75+'SLT 4'!D75+'SLT 5'!D75+'WK1'!D75+'WK2'!D75+'WK3'!D75+'WK4'!D75+'WK5'!D75+'WK6'!D75+'WK7'!D75+'WK8'!D75+'WK9'!D75+'WK10'!D75+'WK11'!D75+'WK12'!D75+'WK13'!D75+'WK14'!D75+'WK15'!D75</f>
        <v>3</v>
      </c>
      <c r="I82" s="89">
        <f>'SLT 1'!E75+'SLT 2'!E75+'SLT 3'!E75+'SLT 4'!E75+'SLT 5'!E75+'WK1'!E75+'WK2'!E75+'WK3'!E75+'WK4'!E75+'WK5'!E75+'WK6'!E75+'WK7'!E75+'WK8'!E75+'WK9'!E75+'WK10'!E75+'WK11'!E75+'WK12'!E75+'WK13'!E75+'WK14'!E75+'WK15'!E75</f>
        <v>3</v>
      </c>
      <c r="J82" s="81">
        <f t="shared" si="7"/>
        <v>50</v>
      </c>
      <c r="K82" s="73">
        <f>'SLT 1'!F75+'SLT 2'!F75+'SLT 3'!F75+'SLT 4'!F75+'SLT 5'!F75+'WK1'!F75+'WK2'!F75+'WK3'!F75+'WK4'!F75+'WK5'!F75+'WK6'!F75+'WK7'!F75+'WK8'!F75+'WK9'!F75+'WK10'!F75+'WK11'!F75+'WK12'!F75+'WK13'!F75+'WK14'!F75+'WK15'!F75</f>
        <v>18</v>
      </c>
      <c r="L82" s="73">
        <f>'SLT 1'!G75+'SLT 2'!G75+'SLT 3'!G75+'SLT 4'!G75+'SLT 5'!G75+'WK1'!G75+'WK2'!G75+'WK3'!G75+'WK4'!G75+'WK5'!G75+'WK6'!G75+'WK7'!G75+'WK8'!G75+'WK9'!G75+'WK10'!G75+'WK11'!G75+'WK12'!G75+'WK13'!G75+'WK14'!G75+'WK15'!G75</f>
        <v>16</v>
      </c>
      <c r="M82" s="72">
        <f t="shared" si="8"/>
        <v>34</v>
      </c>
      <c r="N82" s="82">
        <f t="shared" si="9"/>
        <v>52.941176470588239</v>
      </c>
      <c r="O82" s="72">
        <f>'SLT 1'!H75+'SLT 2'!H75+'SLT 3'!H75+'SLT 4'!H75+'SLT 5'!H75+'WK1'!H75+'WK2'!H75+'WK3'!H75+'WK4'!H75+'WK5'!H75+'WK6'!H75+'WK7'!H75+'WK8'!H75+'WK9'!H75+'WK10'!H75+'WK11'!H75+'WK12'!H75+'WK13'!H75+'WK14'!H75+'WK15'!H75</f>
        <v>40</v>
      </c>
      <c r="P82" s="72">
        <f>'SLT 1'!I75+'SLT 2'!I75+'SLT 3'!I75+'SLT 4'!I75+'SLT 5'!I75+'WK1'!I75+'WK2'!I75+'WK3'!I75+'WK4'!I75+'WK5'!I75+'WK6'!I75+'WK7'!I75+'WK8'!I75+'WK9'!I75+'WK10'!I75+'WK11'!I75+'WK12'!I75+'WK13'!I75+'WK14'!I75+'WK15'!I75</f>
        <v>0</v>
      </c>
      <c r="Q82" s="72">
        <f>'SLT 1'!J75+'SLT 2'!J75+'SLT 3'!J75+'SLT 4'!J75+'SLT 5'!J75+'WK1'!J75+'WK2'!J75+'WK3'!J75+'WK4'!J75+'WK5'!J75+'WK6'!J75+'WK7'!J75+'WK8'!J75+'WK9'!J75+'WK10'!J75+'WK11'!J75+'WK12'!J75+'WK13'!J75+'WK14'!J75+'WK15'!J75</f>
        <v>2</v>
      </c>
      <c r="R82" s="71">
        <f t="shared" si="10"/>
        <v>1.2352941176470589</v>
      </c>
      <c r="S82" s="117">
        <f>'Hi Fin'!C75</f>
        <v>130</v>
      </c>
      <c r="T82" s="115">
        <f>'1 DAve'!H75</f>
        <v>22.46</v>
      </c>
      <c r="U82" s="115">
        <f>'1 DAve'!I75</f>
        <v>20.85</v>
      </c>
      <c r="V82" s="83">
        <f>'1 DAve'!J75</f>
        <v>0</v>
      </c>
      <c r="W82" s="83">
        <f>'1 DAve'!K75</f>
        <v>0</v>
      </c>
      <c r="X82" s="116">
        <f>'1 DAve'!L75</f>
        <v>23.98</v>
      </c>
      <c r="Y82" s="116">
        <f>'1 DAve'!M75</f>
        <v>22.24</v>
      </c>
      <c r="Z82" s="115">
        <f>'1 DAve'!N75</f>
        <v>22.61</v>
      </c>
      <c r="AA82" s="116">
        <f>'1 DAve'!O75</f>
        <v>20.57</v>
      </c>
      <c r="AB82" s="83">
        <f>'1 DAve'!P75</f>
        <v>0</v>
      </c>
      <c r="AC82" s="83">
        <f>'1 DAve'!Q75</f>
        <v>0</v>
      </c>
      <c r="AD82" s="83">
        <f>'1 DAve'!R75</f>
        <v>0</v>
      </c>
      <c r="AE82" s="83">
        <f>'1 DAve'!S75</f>
        <v>0</v>
      </c>
      <c r="AF82" s="83">
        <f>'1 DAve'!T75</f>
        <v>0</v>
      </c>
      <c r="AG82" s="83">
        <f>'1 DAve'!U75</f>
        <v>0</v>
      </c>
      <c r="AH82" s="83">
        <f>'1 DAve'!V75</f>
        <v>0</v>
      </c>
      <c r="AI82" s="83">
        <f>'1 DAve'!W75</f>
        <v>0</v>
      </c>
      <c r="AJ82" s="83">
        <f>'1 DAve'!X75</f>
        <v>0</v>
      </c>
      <c r="AK82" s="83">
        <f>'1 DAve'!Y75</f>
        <v>0</v>
      </c>
      <c r="AL82" s="83">
        <f>'1 DAve'!Z75</f>
        <v>0</v>
      </c>
      <c r="AM82" s="83">
        <f>'1 DAve'!AA75</f>
        <v>0</v>
      </c>
    </row>
    <row r="83" spans="1:39" ht="17.75" customHeight="1">
      <c r="A83" s="26">
        <f t="shared" si="11"/>
        <v>82</v>
      </c>
      <c r="B83" s="26"/>
      <c r="C83" s="70" t="str">
        <f>'1 DAve'!B117</f>
        <v>Mark Sutton</v>
      </c>
      <c r="D83" s="70" t="str">
        <f>'1 DAve'!C117</f>
        <v>Brinklow Lions</v>
      </c>
      <c r="E83" s="71">
        <f>'1 DAve'!G117</f>
        <v>22.045999999999999</v>
      </c>
      <c r="F83" s="71">
        <f>'1 DAve'!E117</f>
        <v>25.045999999999999</v>
      </c>
      <c r="G83" s="72">
        <f t="shared" si="6"/>
        <v>5</v>
      </c>
      <c r="H83" s="69">
        <f>'SLT 1'!D117+'SLT 2'!D117+'SLT 3'!D117+'SLT 4'!D117+'SLT 5'!D117+'WK1'!D117+'WK2'!D117+'WK3'!D117+'WK4'!D117+'WK5'!D117+'WK6'!D117+'WK7'!D117+'WK8'!D117+'WK9'!D117+'WK10'!D117+'WK11'!D117+'WK12'!D117+'WK13'!D117+'WK14'!D117+'WK15'!D117</f>
        <v>3</v>
      </c>
      <c r="I83" s="89">
        <f>'SLT 1'!E117+'SLT 2'!E117+'SLT 3'!E117+'SLT 4'!E117+'SLT 5'!E117+'WK1'!E117+'WK2'!E117+'WK3'!E117+'WK4'!E117+'WK5'!E117+'WK6'!E117+'WK7'!E117+'WK8'!E117+'WK9'!E117+'WK10'!E117+'WK11'!E117+'WK12'!E117+'WK13'!E117+'WK14'!E117+'WK15'!E117</f>
        <v>2</v>
      </c>
      <c r="J83" s="81">
        <f t="shared" si="7"/>
        <v>60</v>
      </c>
      <c r="K83" s="73">
        <f>'SLT 1'!F117+'SLT 2'!F117+'SLT 3'!F117+'SLT 4'!F117+'SLT 5'!F117+'WK1'!F117+'WK2'!F117+'WK3'!F117+'WK4'!F117+'WK5'!F117+'WK6'!F117+'WK7'!F117+'WK8'!F117+'WK9'!F117+'WK10'!F117+'WK11'!F117+'WK12'!F117+'WK13'!F117+'WK14'!F117+'WK15'!F117</f>
        <v>15</v>
      </c>
      <c r="L83" s="73">
        <f>'SLT 1'!G117+'SLT 2'!G117+'SLT 3'!G117+'SLT 4'!G117+'SLT 5'!G117+'WK1'!G117+'WK2'!G117+'WK3'!G117+'WK4'!G117+'WK5'!G117+'WK6'!G117+'WK7'!G117+'WK8'!G117+'WK9'!G117+'WK10'!G117+'WK11'!G117+'WK12'!G117+'WK13'!G117+'WK14'!G117+'WK15'!G117</f>
        <v>14</v>
      </c>
      <c r="M83" s="72">
        <f t="shared" si="8"/>
        <v>29</v>
      </c>
      <c r="N83" s="82">
        <f t="shared" si="9"/>
        <v>51.724137931034477</v>
      </c>
      <c r="O83" s="72">
        <f>'SLT 1'!H117+'SLT 2'!H117+'SLT 3'!H117+'SLT 4'!H117+'SLT 5'!H117+'WK1'!H117+'WK2'!H117+'WK3'!H117+'WK4'!H117+'WK5'!H117+'WK6'!H117+'WK7'!H117+'WK8'!H117+'WK9'!H117+'WK10'!H117+'WK11'!H117+'WK12'!H117+'WK13'!H117+'WK14'!H117+'WK15'!H117</f>
        <v>52</v>
      </c>
      <c r="P83" s="72">
        <f>'SLT 1'!I117+'SLT 2'!I117+'SLT 3'!I117+'SLT 4'!I117+'SLT 5'!I117+'WK1'!I117+'WK2'!I117+'WK3'!I117+'WK4'!I117+'WK5'!I117+'WK6'!I117+'WK7'!I117+'WK8'!I117+'WK9'!I117+'WK10'!I117+'WK11'!I117+'WK12'!I117+'WK13'!I117+'WK14'!I117+'WK15'!I117</f>
        <v>0</v>
      </c>
      <c r="Q83" s="72">
        <f>'SLT 1'!J117+'SLT 2'!J117+'SLT 3'!J117+'SLT 4'!J117+'SLT 5'!J117+'WK1'!J117+'WK2'!J117+'WK3'!J117+'WK4'!J117+'WK5'!J117+'WK6'!J117+'WK7'!J117+'WK8'!J117+'WK9'!J117+'WK10'!J117+'WK11'!J117+'WK12'!J117+'WK13'!J117+'WK14'!J117+'WK15'!J117</f>
        <v>1</v>
      </c>
      <c r="R83" s="71">
        <f t="shared" si="10"/>
        <v>1.8275862068965518</v>
      </c>
      <c r="S83" s="117">
        <f>'Hi Fin'!C117</f>
        <v>118</v>
      </c>
      <c r="T83" s="83">
        <f>'1 DAve'!H117</f>
        <v>0</v>
      </c>
      <c r="U83" s="116">
        <f>'1 DAve'!I117</f>
        <v>23.85</v>
      </c>
      <c r="V83" s="116">
        <f>'1 DAve'!J117</f>
        <v>20.29</v>
      </c>
      <c r="W83" s="115">
        <f>'1 DAve'!K117</f>
        <v>21.46</v>
      </c>
      <c r="X83" s="83">
        <f>'1 DAve'!L117</f>
        <v>0</v>
      </c>
      <c r="Y83" s="83">
        <f>'1 DAve'!M117</f>
        <v>0</v>
      </c>
      <c r="Z83" s="115">
        <f>'1 DAve'!N117</f>
        <v>21.24</v>
      </c>
      <c r="AA83" s="115">
        <f>'1 DAve'!O117</f>
        <v>23.39</v>
      </c>
      <c r="AB83" s="83">
        <f>'1 DAve'!P117</f>
        <v>0</v>
      </c>
      <c r="AC83" s="83">
        <f>'1 DAve'!Q117</f>
        <v>0</v>
      </c>
      <c r="AD83" s="83">
        <f>'1 DAve'!R117</f>
        <v>0</v>
      </c>
      <c r="AE83" s="83">
        <f>'1 DAve'!S117</f>
        <v>0</v>
      </c>
      <c r="AF83" s="83">
        <f>'1 DAve'!T117</f>
        <v>0</v>
      </c>
      <c r="AG83" s="83">
        <f>'1 DAve'!U117</f>
        <v>0</v>
      </c>
      <c r="AH83" s="83">
        <f>'1 DAve'!V117</f>
        <v>0</v>
      </c>
      <c r="AI83" s="83">
        <f>'1 DAve'!W117</f>
        <v>0</v>
      </c>
      <c r="AJ83" s="83">
        <f>'1 DAve'!X117</f>
        <v>0</v>
      </c>
      <c r="AK83" s="83">
        <f>'1 DAve'!Y117</f>
        <v>0</v>
      </c>
      <c r="AL83" s="83">
        <f>'1 DAve'!Z117</f>
        <v>0</v>
      </c>
      <c r="AM83" s="83">
        <f>'1 DAve'!AA117</f>
        <v>0</v>
      </c>
    </row>
    <row r="84" spans="1:39" ht="17.75" customHeight="1">
      <c r="A84" s="26">
        <f t="shared" si="11"/>
        <v>83</v>
      </c>
      <c r="B84" s="26"/>
      <c r="C84" s="70" t="str">
        <f>'1 DAve'!B30</f>
        <v>Dan Gadsby</v>
      </c>
      <c r="D84" s="70" t="str">
        <f>'1 DAve'!C30</f>
        <v>Enderby North</v>
      </c>
      <c r="E84" s="71">
        <f>'1 DAve'!G30</f>
        <v>20.87142857142857</v>
      </c>
      <c r="F84" s="71">
        <f>'1 DAve'!E30</f>
        <v>24.87142857142857</v>
      </c>
      <c r="G84" s="72">
        <f t="shared" si="6"/>
        <v>7</v>
      </c>
      <c r="H84" s="69">
        <f>'SLT 1'!D30+'SLT 2'!D30+'SLT 3'!D30+'SLT 4'!D30+'SLT 5'!D30+'WK1'!D30+'WK2'!D30+'WK3'!D30+'WK4'!D30+'WK5'!D30+'WK6'!D30+'WK7'!D30+'WK8'!D30+'WK9'!D30+'WK10'!D30+'WK11'!D30+'WK12'!D30+'WK13'!D30+'WK14'!D30+'WK15'!D30</f>
        <v>4</v>
      </c>
      <c r="I84" s="89">
        <f>'SLT 1'!E30+'SLT 2'!E30+'SLT 3'!E30+'SLT 4'!E30+'SLT 5'!E30+'WK1'!E30+'WK2'!E30+'WK3'!E30+'WK4'!E30+'WK5'!E30+'WK6'!E30+'WK7'!E30+'WK8'!E30+'WK9'!E30+'WK10'!E30+'WK11'!E30+'WK12'!E30+'WK13'!E30+'WK14'!E30+'WK15'!E30</f>
        <v>3</v>
      </c>
      <c r="J84" s="81">
        <f t="shared" si="7"/>
        <v>57.142857142857146</v>
      </c>
      <c r="K84" s="73">
        <f>'SLT 1'!F30+'SLT 2'!F30+'SLT 3'!F30+'SLT 4'!F30+'SLT 5'!F30+'WK1'!F30+'WK2'!F30+'WK3'!F30+'WK4'!F30+'WK5'!F30+'WK6'!F30+'WK7'!F30+'WK8'!F30+'WK9'!F30+'WK10'!F30+'WK11'!F30+'WK12'!F30+'WK13'!F30+'WK14'!F30+'WK15'!F30</f>
        <v>17</v>
      </c>
      <c r="L84" s="73">
        <f>'SLT 1'!G30+'SLT 2'!G30+'SLT 3'!G30+'SLT 4'!G30+'SLT 5'!G30+'WK1'!G30+'WK2'!G30+'WK3'!G30+'WK4'!G30+'WK5'!G30+'WK6'!G30+'WK7'!G30+'WK8'!G30+'WK9'!G30+'WK10'!G30+'WK11'!G30+'WK12'!G30+'WK13'!G30+'WK14'!G30+'WK15'!G30</f>
        <v>15</v>
      </c>
      <c r="M84" s="72">
        <f t="shared" si="8"/>
        <v>32</v>
      </c>
      <c r="N84" s="82">
        <f t="shared" si="9"/>
        <v>53.125</v>
      </c>
      <c r="O84" s="72">
        <f>'SLT 1'!H30+'SLT 2'!H30+'SLT 3'!H30+'SLT 4'!H30+'SLT 5'!H30+'WK1'!H30+'WK2'!H30+'WK3'!H30+'WK4'!H30+'WK5'!H30+'WK6'!H30+'WK7'!H30+'WK8'!H30+'WK9'!H30+'WK10'!H30+'WK11'!H30+'WK12'!H30+'WK13'!H30+'WK14'!H30+'WK15'!H30</f>
        <v>38</v>
      </c>
      <c r="P84" s="72">
        <f>'SLT 1'!I30+'SLT 2'!I30+'SLT 3'!I30+'SLT 4'!I30+'SLT 5'!I30+'WK1'!I30+'WK2'!I30+'WK3'!I30+'WK4'!I30+'WK5'!I30+'WK6'!I30+'WK7'!I30+'WK8'!I30+'WK9'!I30+'WK10'!I30+'WK11'!I30+'WK12'!I30+'WK13'!I30+'WK14'!I30+'WK15'!I30</f>
        <v>0</v>
      </c>
      <c r="Q84" s="72">
        <f>'SLT 1'!J30+'SLT 2'!J30+'SLT 3'!J30+'SLT 4'!J30+'SLT 5'!J30+'WK1'!J30+'WK2'!J30+'WK3'!J30+'WK4'!J30+'WK5'!J30+'WK6'!J30+'WK7'!J30+'WK8'!J30+'WK9'!J30+'WK10'!J30+'WK11'!J30+'WK12'!J30+'WK13'!J30+'WK14'!J30+'WK15'!J30</f>
        <v>2</v>
      </c>
      <c r="R84" s="71">
        <f t="shared" si="10"/>
        <v>1.25</v>
      </c>
      <c r="S84" s="87">
        <f>'Hi Fin'!C30</f>
        <v>96</v>
      </c>
      <c r="T84" s="115">
        <f>'1 DAve'!H30</f>
        <v>19.03</v>
      </c>
      <c r="U84" s="115">
        <f>'1 DAve'!I30</f>
        <v>20.66</v>
      </c>
      <c r="V84" s="116">
        <f>'1 DAve'!J30</f>
        <v>17.190000000000001</v>
      </c>
      <c r="W84" s="115">
        <f>'1 DAve'!K30</f>
        <v>27.83</v>
      </c>
      <c r="X84" s="83">
        <f>'1 DAve'!L30</f>
        <v>0</v>
      </c>
      <c r="Y84" s="115">
        <f>'1 DAve'!M30</f>
        <v>23.1</v>
      </c>
      <c r="Z84" s="116">
        <f>'1 DAve'!N30</f>
        <v>18.579999999999998</v>
      </c>
      <c r="AA84" s="116">
        <f>'1 DAve'!O30</f>
        <v>19.71</v>
      </c>
      <c r="AB84" s="83">
        <f>'1 DAve'!P30</f>
        <v>0</v>
      </c>
      <c r="AC84" s="83">
        <f>'1 DAve'!Q30</f>
        <v>0</v>
      </c>
      <c r="AD84" s="83">
        <f>'1 DAve'!R30</f>
        <v>0</v>
      </c>
      <c r="AE84" s="83">
        <f>'1 DAve'!S30</f>
        <v>0</v>
      </c>
      <c r="AF84" s="83">
        <f>'1 DAve'!T30</f>
        <v>0</v>
      </c>
      <c r="AG84" s="83">
        <f>'1 DAve'!U30</f>
        <v>0</v>
      </c>
      <c r="AH84" s="83">
        <f>'1 DAve'!V30</f>
        <v>0</v>
      </c>
      <c r="AI84" s="83">
        <f>'1 DAve'!W30</f>
        <v>0</v>
      </c>
      <c r="AJ84" s="83">
        <f>'1 DAve'!X30</f>
        <v>0</v>
      </c>
      <c r="AK84" s="83">
        <f>'1 DAve'!Y30</f>
        <v>0</v>
      </c>
      <c r="AL84" s="83">
        <f>'1 DAve'!Z30</f>
        <v>0</v>
      </c>
      <c r="AM84" s="83">
        <f>'1 DAve'!AA30</f>
        <v>0</v>
      </c>
    </row>
    <row r="85" spans="1:39" ht="17.75" customHeight="1">
      <c r="A85" s="26">
        <f t="shared" si="11"/>
        <v>84</v>
      </c>
      <c r="B85" s="26"/>
      <c r="C85" s="70" t="str">
        <f>'1 DAve'!B52</f>
        <v>Sonny Johal</v>
      </c>
      <c r="D85" s="70" t="str">
        <f>'1 DAve'!C52</f>
        <v>Loughborough Lions</v>
      </c>
      <c r="E85" s="71">
        <f>'1 DAve'!G52</f>
        <v>23.86</v>
      </c>
      <c r="F85" s="71">
        <f>'1 DAve'!E52</f>
        <v>24.86</v>
      </c>
      <c r="G85" s="72">
        <f t="shared" si="6"/>
        <v>1</v>
      </c>
      <c r="H85" s="69">
        <f>'SLT 1'!D52+'SLT 2'!D52+'SLT 3'!D52+'SLT 4'!D52+'SLT 5'!D52+'WK1'!D52+'WK2'!D52+'WK3'!D52+'WK4'!D52+'WK5'!D52+'WK6'!D52+'WK7'!D52+'WK8'!D52+'WK9'!D52+'WK10'!D52+'WK11'!D52+'WK12'!D52+'WK13'!D52+'WK14'!D52+'WK15'!D52</f>
        <v>1</v>
      </c>
      <c r="I85" s="89">
        <f>'SLT 1'!E52+'SLT 2'!E52+'SLT 3'!E52+'SLT 4'!E52+'SLT 5'!E52+'WK1'!E52+'WK2'!E52+'WK3'!E52+'WK4'!E52+'WK5'!E52+'WK6'!E52+'WK7'!E52+'WK8'!E52+'WK9'!E52+'WK10'!E52+'WK11'!E52+'WK12'!E52+'WK13'!E52+'WK14'!E52+'WK15'!E52</f>
        <v>0</v>
      </c>
      <c r="J85" s="81">
        <f t="shared" si="7"/>
        <v>100</v>
      </c>
      <c r="K85" s="73">
        <f>'SLT 1'!F52+'SLT 2'!F52+'SLT 3'!F52+'SLT 4'!F52+'SLT 5'!F52+'WK1'!F52+'WK2'!F52+'WK3'!F52+'WK4'!F52+'WK5'!F52+'WK6'!F52+'WK7'!F52+'WK8'!F52+'WK9'!F52+'WK10'!F52+'WK11'!F52+'WK12'!F52+'WK13'!F52+'WK14'!F52+'WK15'!F52</f>
        <v>4</v>
      </c>
      <c r="L85" s="73">
        <f>'SLT 1'!G52+'SLT 2'!G52+'SLT 3'!G52+'SLT 4'!G52+'SLT 5'!G52+'WK1'!G52+'WK2'!G52+'WK3'!G52+'WK4'!G52+'WK5'!G52+'WK6'!G52+'WK7'!G52+'WK8'!G52+'WK9'!G52+'WK10'!G52+'WK11'!G52+'WK12'!G52+'WK13'!G52+'WK14'!G52+'WK15'!G52</f>
        <v>0</v>
      </c>
      <c r="M85" s="72">
        <f t="shared" si="8"/>
        <v>4</v>
      </c>
      <c r="N85" s="82">
        <f t="shared" si="9"/>
        <v>100</v>
      </c>
      <c r="O85" s="72">
        <f>'SLT 1'!H52+'SLT 2'!H52+'SLT 3'!H52+'SLT 4'!H52+'SLT 5'!H52+'WK1'!H52+'WK2'!H52+'WK3'!H52+'WK4'!H52+'WK5'!H52+'WK6'!H52+'WK7'!H52+'WK8'!H52+'WK9'!H52+'WK10'!H52+'WK11'!H52+'WK12'!H52+'WK13'!H52+'WK14'!H52+'WK15'!H52</f>
        <v>6</v>
      </c>
      <c r="P85" s="72">
        <f>'SLT 1'!I52+'SLT 2'!I52+'SLT 3'!I52+'SLT 4'!I52+'SLT 5'!I52+'WK1'!I52+'WK2'!I52+'WK3'!I52+'WK4'!I52+'WK5'!I52+'WK6'!I52+'WK7'!I52+'WK8'!I52+'WK9'!I52+'WK10'!I52+'WK11'!I52+'WK12'!I52+'WK13'!I52+'WK14'!I52+'WK15'!I52</f>
        <v>0</v>
      </c>
      <c r="Q85" s="72">
        <f>'SLT 1'!J52+'SLT 2'!J52+'SLT 3'!J52+'SLT 4'!J52+'SLT 5'!J52+'WK1'!J52+'WK2'!J52+'WK3'!J52+'WK4'!J52+'WK5'!J52+'WK6'!J52+'WK7'!J52+'WK8'!J52+'WK9'!J52+'WK10'!J52+'WK11'!J52+'WK12'!J52+'WK13'!J52+'WK14'!J52+'WK15'!J52</f>
        <v>0</v>
      </c>
      <c r="R85" s="71">
        <f t="shared" si="10"/>
        <v>1.5</v>
      </c>
      <c r="S85" s="87">
        <f>'Hi Fin'!C52</f>
        <v>40</v>
      </c>
      <c r="T85" s="115">
        <f>'1 DAve'!H52</f>
        <v>23.86</v>
      </c>
      <c r="U85" s="83">
        <f>'1 DAve'!I52</f>
        <v>0</v>
      </c>
      <c r="V85" s="83">
        <f>'1 DAve'!J52</f>
        <v>0</v>
      </c>
      <c r="W85" s="83">
        <f>'1 DAve'!K52</f>
        <v>0</v>
      </c>
      <c r="X85" s="83">
        <f>'1 DAve'!L52</f>
        <v>0</v>
      </c>
      <c r="Y85" s="83">
        <f>'1 DAve'!M52</f>
        <v>0</v>
      </c>
      <c r="Z85" s="83">
        <f>'1 DAve'!N52</f>
        <v>0</v>
      </c>
      <c r="AA85" s="83">
        <f>'1 DAve'!O52</f>
        <v>0</v>
      </c>
      <c r="AB85" s="83">
        <f>'1 DAve'!P52</f>
        <v>0</v>
      </c>
      <c r="AC85" s="83">
        <f>'1 DAve'!Q52</f>
        <v>0</v>
      </c>
      <c r="AD85" s="83">
        <f>'1 DAve'!R52</f>
        <v>0</v>
      </c>
      <c r="AE85" s="83">
        <f>'1 DAve'!S52</f>
        <v>0</v>
      </c>
      <c r="AF85" s="83">
        <f>'1 DAve'!T52</f>
        <v>0</v>
      </c>
      <c r="AG85" s="83">
        <f>'1 DAve'!U52</f>
        <v>0</v>
      </c>
      <c r="AH85" s="83">
        <f>'1 DAve'!V52</f>
        <v>0</v>
      </c>
      <c r="AI85" s="83">
        <f>'1 DAve'!W52</f>
        <v>0</v>
      </c>
      <c r="AJ85" s="83">
        <f>'1 DAve'!X52</f>
        <v>0</v>
      </c>
      <c r="AK85" s="83">
        <f>'1 DAve'!Y52</f>
        <v>0</v>
      </c>
      <c r="AL85" s="83">
        <f>'1 DAve'!Z52</f>
        <v>0</v>
      </c>
      <c r="AM85" s="83">
        <f>'1 DAve'!AA52</f>
        <v>0</v>
      </c>
    </row>
    <row r="86" spans="1:39" ht="17.75" customHeight="1">
      <c r="A86" s="26">
        <f t="shared" si="11"/>
        <v>85</v>
      </c>
      <c r="B86" s="26"/>
      <c r="C86" s="70" t="str">
        <f>'1 DAve'!B44</f>
        <v>Rich Harris</v>
      </c>
      <c r="D86" s="70" t="str">
        <f>'1 DAve'!C44</f>
        <v>Leicester De Montfort</v>
      </c>
      <c r="E86" s="71">
        <f>'1 DAve'!G44</f>
        <v>22.698</v>
      </c>
      <c r="F86" s="71">
        <f>'1 DAve'!E44</f>
        <v>24.698</v>
      </c>
      <c r="G86" s="72">
        <f t="shared" si="6"/>
        <v>5</v>
      </c>
      <c r="H86" s="69">
        <f>'SLT 1'!D44+'SLT 2'!D44+'SLT 3'!D44+'SLT 4'!D44+'SLT 5'!D44+'WK1'!D44+'WK2'!D44+'WK3'!D44+'WK4'!D44+'WK5'!D44+'WK6'!D44+'WK7'!D44+'WK8'!D44+'WK9'!D44+'WK10'!D44+'WK11'!D44+'WK12'!D44+'WK13'!D44+'WK14'!D44+'WK15'!D44</f>
        <v>2</v>
      </c>
      <c r="I86" s="89">
        <f>'SLT 1'!E44+'SLT 2'!E44+'SLT 3'!E44+'SLT 4'!E44+'SLT 5'!E44+'WK1'!E44+'WK2'!E44+'WK3'!E44+'WK4'!E44+'WK5'!E44+'WK6'!E44+'WK7'!E44+'WK8'!E44+'WK9'!E44+'WK10'!E44+'WK11'!E44+'WK12'!E44+'WK13'!E44+'WK14'!E44+'WK15'!E44</f>
        <v>3</v>
      </c>
      <c r="J86" s="81">
        <f t="shared" si="7"/>
        <v>40</v>
      </c>
      <c r="K86" s="73">
        <f>'SLT 1'!F44+'SLT 2'!F44+'SLT 3'!F44+'SLT 4'!F44+'SLT 5'!F44+'WK1'!F44+'WK2'!F44+'WK3'!F44+'WK4'!F44+'WK5'!F44+'WK6'!F44+'WK7'!F44+'WK8'!F44+'WK9'!F44+'WK10'!F44+'WK11'!F44+'WK12'!F44+'WK13'!F44+'WK14'!F44+'WK15'!F44</f>
        <v>10</v>
      </c>
      <c r="L86" s="73">
        <f>'SLT 1'!G44+'SLT 2'!G44+'SLT 3'!G44+'SLT 4'!G44+'SLT 5'!G44+'WK1'!G44+'WK2'!G44+'WK3'!G44+'WK4'!G44+'WK5'!G44+'WK6'!G44+'WK7'!G44+'WK8'!G44+'WK9'!G44+'WK10'!G44+'WK11'!G44+'WK12'!G44+'WK13'!G44+'WK14'!G44+'WK15'!G44</f>
        <v>14</v>
      </c>
      <c r="M86" s="72">
        <f t="shared" si="8"/>
        <v>24</v>
      </c>
      <c r="N86" s="82">
        <f t="shared" si="9"/>
        <v>41.666666666666671</v>
      </c>
      <c r="O86" s="72">
        <f>'SLT 1'!H44+'SLT 2'!H44+'SLT 3'!H44+'SLT 4'!H44+'SLT 5'!H44+'WK1'!H44+'WK2'!H44+'WK3'!H44+'WK4'!H44+'WK5'!H44+'WK6'!H44+'WK7'!H44+'WK8'!H44+'WK9'!H44+'WK10'!H44+'WK11'!H44+'WK12'!H44+'WK13'!H44+'WK14'!H44+'WK15'!H44</f>
        <v>39</v>
      </c>
      <c r="P86" s="72">
        <f>'SLT 1'!I44+'SLT 2'!I44+'SLT 3'!I44+'SLT 4'!I44+'SLT 5'!I44+'WK1'!I44+'WK2'!I44+'WK3'!I44+'WK4'!I44+'WK5'!I44+'WK6'!I44+'WK7'!I44+'WK8'!I44+'WK9'!I44+'WK10'!I44+'WK11'!I44+'WK12'!I44+'WK13'!I44+'WK14'!I44+'WK15'!I44</f>
        <v>0</v>
      </c>
      <c r="Q86" s="72">
        <f>'SLT 1'!J44+'SLT 2'!J44+'SLT 3'!J44+'SLT 4'!J44+'SLT 5'!J44+'WK1'!J44+'WK2'!J44+'WK3'!J44+'WK4'!J44+'WK5'!J44+'WK6'!J44+'WK7'!J44+'WK8'!J44+'WK9'!J44+'WK10'!J44+'WK11'!J44+'WK12'!J44+'WK13'!J44+'WK14'!J44+'WK15'!J44</f>
        <v>0</v>
      </c>
      <c r="R86" s="71">
        <f t="shared" si="10"/>
        <v>1.625</v>
      </c>
      <c r="S86" s="87">
        <f>'Hi Fin'!C44</f>
        <v>73</v>
      </c>
      <c r="T86" s="115">
        <f>'1 DAve'!H44</f>
        <v>22.41</v>
      </c>
      <c r="U86" s="83">
        <f>'1 DAve'!I44</f>
        <v>0</v>
      </c>
      <c r="V86" s="116">
        <f>'1 DAve'!J44</f>
        <v>22.28</v>
      </c>
      <c r="W86" s="83">
        <f>'1 DAve'!K44</f>
        <v>0</v>
      </c>
      <c r="X86" s="83">
        <f>'1 DAve'!L44</f>
        <v>0</v>
      </c>
      <c r="Y86" s="115">
        <f>'1 DAve'!M44</f>
        <v>22.52</v>
      </c>
      <c r="Z86" s="116">
        <f>'1 DAve'!N44</f>
        <v>20.8</v>
      </c>
      <c r="AA86" s="116">
        <f>'1 DAve'!O44</f>
        <v>25.48</v>
      </c>
      <c r="AB86" s="83">
        <f>'1 DAve'!P44</f>
        <v>0</v>
      </c>
      <c r="AC86" s="83">
        <f>'1 DAve'!Q44</f>
        <v>0</v>
      </c>
      <c r="AD86" s="83">
        <f>'1 DAve'!R44</f>
        <v>0</v>
      </c>
      <c r="AE86" s="83">
        <f>'1 DAve'!S44</f>
        <v>0</v>
      </c>
      <c r="AF86" s="83">
        <f>'1 DAve'!T44</f>
        <v>0</v>
      </c>
      <c r="AG86" s="83">
        <f>'1 DAve'!U44</f>
        <v>0</v>
      </c>
      <c r="AH86" s="83">
        <f>'1 DAve'!V44</f>
        <v>0</v>
      </c>
      <c r="AI86" s="83">
        <f>'1 DAve'!W44</f>
        <v>0</v>
      </c>
      <c r="AJ86" s="83">
        <f>'1 DAve'!X44</f>
        <v>0</v>
      </c>
      <c r="AK86" s="83">
        <f>'1 DAve'!Y44</f>
        <v>0</v>
      </c>
      <c r="AL86" s="83">
        <f>'1 DAve'!Z44</f>
        <v>0</v>
      </c>
      <c r="AM86" s="83">
        <f>'1 DAve'!AA44</f>
        <v>0</v>
      </c>
    </row>
    <row r="87" spans="1:39" ht="17.75" customHeight="1">
      <c r="A87" s="26">
        <f t="shared" si="11"/>
        <v>86</v>
      </c>
      <c r="B87" s="26"/>
      <c r="C87" s="70" t="str">
        <f>'1 DAve'!B225</f>
        <v>Liam Parish</v>
      </c>
      <c r="D87" s="70" t="str">
        <f>'1 DAve'!C225</f>
        <v>Loughborough Lions</v>
      </c>
      <c r="E87" s="71">
        <f>'1 DAve'!G225</f>
        <v>23.645</v>
      </c>
      <c r="F87" s="71">
        <f>'1 DAve'!E225</f>
        <v>24.645</v>
      </c>
      <c r="G87" s="72">
        <f t="shared" si="6"/>
        <v>2</v>
      </c>
      <c r="H87" s="69">
        <f>'SLT 1'!D225+'SLT 2'!D225+'SLT 3'!D225+'SLT 4'!D225+'SLT 5'!D225+'WK1'!D225+'WK2'!D225+'WK3'!D225+'WK4'!D225+'WK5'!D225+'WK6'!D225+'WK7'!D225+'WK8'!D225+'WK9'!D225+'WK10'!D225+'WK11'!D225+'WK12'!D225+'WK13'!D225+'WK14'!D225+'WK15'!D225</f>
        <v>1</v>
      </c>
      <c r="I87" s="89">
        <f>'SLT 1'!E225+'SLT 2'!E225+'SLT 3'!E225+'SLT 4'!E225+'SLT 5'!E225+'WK1'!E225+'WK2'!E225+'WK3'!E225+'WK4'!E225+'WK5'!E225+'WK6'!E225+'WK7'!E225+'WK8'!E225+'WK9'!E225+'WK10'!E225+'WK11'!E225+'WK12'!E225+'WK13'!E225+'WK14'!E225+'WK15'!E225</f>
        <v>1</v>
      </c>
      <c r="J87" s="81">
        <f t="shared" si="7"/>
        <v>50</v>
      </c>
      <c r="K87" s="73">
        <f>'SLT 1'!F225+'SLT 2'!F225+'SLT 3'!F225+'SLT 4'!F225+'SLT 5'!F225+'WK1'!F225+'WK2'!F225+'WK3'!F225+'WK4'!F225+'WK5'!F225+'WK6'!F225+'WK7'!F225+'WK8'!F225+'WK9'!F225+'WK10'!F225+'WK11'!F225+'WK12'!F225+'WK13'!F225+'WK14'!F225+'WK15'!F225</f>
        <v>6</v>
      </c>
      <c r="L87" s="73">
        <f>'SLT 1'!G225+'SLT 2'!G225+'SLT 3'!G225+'SLT 4'!G225+'SLT 5'!G225+'WK1'!G225+'WK2'!G225+'WK3'!G225+'WK4'!G225+'WK5'!G225+'WK6'!G225+'WK7'!G225+'WK8'!G225+'WK9'!G225+'WK10'!G225+'WK11'!G225+'WK12'!G225+'WK13'!G225+'WK14'!G225+'WK15'!G225</f>
        <v>5</v>
      </c>
      <c r="M87" s="72">
        <f t="shared" si="8"/>
        <v>11</v>
      </c>
      <c r="N87" s="82">
        <f t="shared" si="9"/>
        <v>54.545454545454547</v>
      </c>
      <c r="O87" s="72">
        <f>'SLT 1'!H225+'SLT 2'!H225+'SLT 3'!H225+'SLT 4'!H225+'SLT 5'!H225+'WK1'!H225+'WK2'!H225+'WK3'!H225+'WK4'!H225+'WK5'!H225+'WK6'!H225+'WK7'!H225+'WK8'!H225+'WK9'!H225+'WK10'!H225+'WK11'!H225+'WK12'!H225+'WK13'!H225+'WK14'!H225+'WK15'!H225</f>
        <v>20</v>
      </c>
      <c r="P87" s="72">
        <f>'SLT 1'!I225+'SLT 2'!I225+'SLT 3'!I225+'SLT 4'!I225+'SLT 5'!I225+'WK1'!I225+'WK2'!I225+'WK3'!I225+'WK4'!I225+'WK5'!I225+'WK6'!I225+'WK7'!I225+'WK8'!I225+'WK9'!I225+'WK10'!I225+'WK11'!I225+'WK12'!I225+'WK13'!I225+'WK14'!I225+'WK15'!I225</f>
        <v>0</v>
      </c>
      <c r="Q87" s="72">
        <f>'SLT 1'!J225+'SLT 2'!J225+'SLT 3'!J225+'SLT 4'!J225+'SLT 5'!J225+'WK1'!J225+'WK2'!J225+'WK3'!J225+'WK4'!J225+'WK5'!J225+'WK6'!J225+'WK7'!J225+'WK8'!J225+'WK9'!J225+'WK10'!J225+'WK11'!J225+'WK12'!J225+'WK13'!J225+'WK14'!J225+'WK15'!J225</f>
        <v>0</v>
      </c>
      <c r="R87" s="71">
        <f t="shared" si="10"/>
        <v>1.8181818181818181</v>
      </c>
      <c r="S87" s="87">
        <f>'Hi Fin'!C225</f>
        <v>98</v>
      </c>
      <c r="T87" s="83">
        <f>'1 DAve'!H225</f>
        <v>0</v>
      </c>
      <c r="U87" s="83">
        <f>'1 DAve'!I225</f>
        <v>0</v>
      </c>
      <c r="V87" s="83">
        <f>'1 DAve'!J225</f>
        <v>0</v>
      </c>
      <c r="W87" s="83">
        <f>'1 DAve'!K225</f>
        <v>0</v>
      </c>
      <c r="X87" s="83">
        <f>'1 DAve'!L225</f>
        <v>0</v>
      </c>
      <c r="Y87" s="116">
        <f>'1 DAve'!M225</f>
        <v>24.06</v>
      </c>
      <c r="Z87" s="83">
        <f>'1 DAve'!N225</f>
        <v>0</v>
      </c>
      <c r="AA87" s="115">
        <f>'1 DAve'!O225</f>
        <v>23.23</v>
      </c>
      <c r="AB87" s="83">
        <f>'1 DAve'!P225</f>
        <v>0</v>
      </c>
      <c r="AC87" s="83">
        <f>'1 DAve'!Q225</f>
        <v>0</v>
      </c>
      <c r="AD87" s="83">
        <f>'1 DAve'!R225</f>
        <v>0</v>
      </c>
      <c r="AE87" s="83">
        <f>'1 DAve'!S225</f>
        <v>0</v>
      </c>
      <c r="AF87" s="83">
        <f>'1 DAve'!T225</f>
        <v>0</v>
      </c>
      <c r="AG87" s="83">
        <f>'1 DAve'!U225</f>
        <v>0</v>
      </c>
      <c r="AH87" s="83">
        <f>'1 DAve'!V225</f>
        <v>0</v>
      </c>
      <c r="AI87" s="83">
        <f>'1 DAve'!W225</f>
        <v>0</v>
      </c>
      <c r="AJ87" s="83">
        <f>'1 DAve'!X225</f>
        <v>0</v>
      </c>
      <c r="AK87" s="83">
        <f>'1 DAve'!Y225</f>
        <v>0</v>
      </c>
      <c r="AL87" s="83">
        <f>'1 DAve'!Z225</f>
        <v>0</v>
      </c>
      <c r="AM87" s="83">
        <f>'1 DAve'!AA225</f>
        <v>0</v>
      </c>
    </row>
    <row r="88" spans="1:39" ht="17.75" customHeight="1">
      <c r="A88" s="26">
        <f t="shared" si="11"/>
        <v>87</v>
      </c>
      <c r="B88" s="26"/>
      <c r="C88" s="70" t="str">
        <f>'1 DAve'!B219</f>
        <v>Andy Marriott</v>
      </c>
      <c r="D88" s="70" t="str">
        <f>'1 DAve'!C219</f>
        <v>Grosvenor</v>
      </c>
      <c r="E88" s="71">
        <f>'1 DAve'!G219</f>
        <v>22.616666666666664</v>
      </c>
      <c r="F88" s="71">
        <f>'1 DAve'!E219</f>
        <v>24.616666666666664</v>
      </c>
      <c r="G88" s="72">
        <f t="shared" si="6"/>
        <v>3</v>
      </c>
      <c r="H88" s="69">
        <f>'SLT 1'!D219+'SLT 2'!D219+'SLT 3'!D219+'SLT 4'!D219+'SLT 5'!D219+'WK1'!D219+'WK2'!D219+'WK3'!D219+'WK4'!D219+'WK5'!D219+'WK6'!D219+'WK7'!D219+'WK8'!D219+'WK9'!D219+'WK10'!D219+'WK11'!D219+'WK12'!D219+'WK13'!D219+'WK14'!D219+'WK15'!D219</f>
        <v>2</v>
      </c>
      <c r="I88" s="89">
        <f>'SLT 1'!E219+'SLT 2'!E219+'SLT 3'!E219+'SLT 4'!E219+'SLT 5'!E219+'WK1'!E219+'WK2'!E219+'WK3'!E219+'WK4'!E219+'WK5'!E219+'WK6'!E219+'WK7'!E219+'WK8'!E219+'WK9'!E219+'WK10'!E219+'WK11'!E219+'WK12'!E219+'WK13'!E219+'WK14'!E219+'WK15'!E219</f>
        <v>1</v>
      </c>
      <c r="J88" s="81">
        <f t="shared" si="7"/>
        <v>66.666666666666671</v>
      </c>
      <c r="K88" s="73">
        <f>'SLT 1'!F219+'SLT 2'!F219+'SLT 3'!F219+'SLT 4'!F219+'SLT 5'!F219+'WK1'!F219+'WK2'!F219+'WK3'!F219+'WK4'!F219+'WK5'!F219+'WK6'!F219+'WK7'!F219+'WK8'!F219+'WK9'!F219+'WK10'!F219+'WK11'!F219+'WK12'!F219+'WK13'!F219+'WK14'!F219+'WK15'!F219</f>
        <v>11</v>
      </c>
      <c r="L88" s="73">
        <f>'SLT 1'!G219+'SLT 2'!G219+'SLT 3'!G219+'SLT 4'!G219+'SLT 5'!G219+'WK1'!G219+'WK2'!G219+'WK3'!G219+'WK4'!G219+'WK5'!G219+'WK6'!G219+'WK7'!G219+'WK8'!G219+'WK9'!G219+'WK10'!G219+'WK11'!G219+'WK12'!G219+'WK13'!G219+'WK14'!G219+'WK15'!G219</f>
        <v>7</v>
      </c>
      <c r="M88" s="72">
        <f t="shared" si="8"/>
        <v>18</v>
      </c>
      <c r="N88" s="82">
        <f t="shared" si="9"/>
        <v>61.111111111111107</v>
      </c>
      <c r="O88" s="72">
        <f>'SLT 1'!H219+'SLT 2'!H219+'SLT 3'!H219+'SLT 4'!H219+'SLT 5'!H219+'WK1'!H219+'WK2'!H219+'WK3'!H219+'WK4'!H219+'WK5'!H219+'WK6'!H219+'WK7'!H219+'WK8'!H219+'WK9'!H219+'WK10'!H219+'WK11'!H219+'WK12'!H219+'WK13'!H219+'WK14'!H219+'WK15'!H219</f>
        <v>24</v>
      </c>
      <c r="P88" s="72">
        <f>'SLT 1'!I219+'SLT 2'!I219+'SLT 3'!I219+'SLT 4'!I219+'SLT 5'!I219+'WK1'!I219+'WK2'!I219+'WK3'!I219+'WK4'!I219+'WK5'!I219+'WK6'!I219+'WK7'!I219+'WK8'!I219+'WK9'!I219+'WK10'!I219+'WK11'!I219+'WK12'!I219+'WK13'!I219+'WK14'!I219+'WK15'!I219</f>
        <v>0</v>
      </c>
      <c r="Q88" s="72">
        <f>'SLT 1'!J219+'SLT 2'!J219+'SLT 3'!J219+'SLT 4'!J219+'SLT 5'!J219+'WK1'!J219+'WK2'!J219+'WK3'!J219+'WK4'!J219+'WK5'!J219+'WK6'!J219+'WK7'!J219+'WK8'!J219+'WK9'!J219+'WK10'!J219+'WK11'!J219+'WK12'!J219+'WK13'!J219+'WK14'!J219+'WK15'!J219</f>
        <v>2</v>
      </c>
      <c r="R88" s="71">
        <f t="shared" si="10"/>
        <v>1.4444444444444444</v>
      </c>
      <c r="S88" s="87">
        <f>'Hi Fin'!C219</f>
        <v>84</v>
      </c>
      <c r="T88" s="83">
        <f>'1 DAve'!H219</f>
        <v>0</v>
      </c>
      <c r="U88" s="83">
        <f>'1 DAve'!I219</f>
        <v>0</v>
      </c>
      <c r="V88" s="83">
        <f>'1 DAve'!J219</f>
        <v>0</v>
      </c>
      <c r="W88" s="83">
        <f>'1 DAve'!K219</f>
        <v>0</v>
      </c>
      <c r="X88" s="83">
        <f>'1 DAve'!L219</f>
        <v>0</v>
      </c>
      <c r="Y88" s="116">
        <f>'1 DAve'!M219</f>
        <v>22.31</v>
      </c>
      <c r="Z88" s="115">
        <f>'1 DAve'!N219</f>
        <v>23.52</v>
      </c>
      <c r="AA88" s="115">
        <f>'1 DAve'!O219</f>
        <v>22.02</v>
      </c>
      <c r="AB88" s="83">
        <f>'1 DAve'!P219</f>
        <v>0</v>
      </c>
      <c r="AC88" s="83">
        <f>'1 DAve'!Q219</f>
        <v>0</v>
      </c>
      <c r="AD88" s="83">
        <f>'1 DAve'!R219</f>
        <v>0</v>
      </c>
      <c r="AE88" s="83">
        <f>'1 DAve'!S219</f>
        <v>0</v>
      </c>
      <c r="AF88" s="83">
        <f>'1 DAve'!T219</f>
        <v>0</v>
      </c>
      <c r="AG88" s="83">
        <f>'1 DAve'!U219</f>
        <v>0</v>
      </c>
      <c r="AH88" s="83">
        <f>'1 DAve'!V219</f>
        <v>0</v>
      </c>
      <c r="AI88" s="83">
        <f>'1 DAve'!W219</f>
        <v>0</v>
      </c>
      <c r="AJ88" s="83">
        <f>'1 DAve'!X219</f>
        <v>0</v>
      </c>
      <c r="AK88" s="83">
        <f>'1 DAve'!Y219</f>
        <v>0</v>
      </c>
      <c r="AL88" s="83">
        <f>'1 DAve'!Z219</f>
        <v>0</v>
      </c>
      <c r="AM88" s="83">
        <f>'1 DAve'!AA219</f>
        <v>0</v>
      </c>
    </row>
    <row r="89" spans="1:39" ht="17.75" customHeight="1">
      <c r="A89" s="26">
        <f t="shared" si="11"/>
        <v>88</v>
      </c>
      <c r="B89" s="26"/>
      <c r="C89" s="70" t="str">
        <f>'1 DAve'!B110</f>
        <v>Dean Maxwell</v>
      </c>
      <c r="D89" s="70" t="str">
        <f>'1 DAve'!C110</f>
        <v>Loughborough Lions</v>
      </c>
      <c r="E89" s="71">
        <f>'1 DAve'!G110</f>
        <v>21.486666666666668</v>
      </c>
      <c r="F89" s="71">
        <f>'1 DAve'!E110</f>
        <v>24.486666666666668</v>
      </c>
      <c r="G89" s="72">
        <f t="shared" si="6"/>
        <v>3</v>
      </c>
      <c r="H89" s="69">
        <f>'SLT 1'!D110+'SLT 2'!D110+'SLT 3'!D110+'SLT 4'!D110+'SLT 5'!D110+'WK1'!D110+'WK2'!D110+'WK3'!D110+'WK4'!D110+'WK5'!D110+'WK6'!D110+'WK7'!D110+'WK8'!D110+'WK9'!D110+'WK10'!D110+'WK11'!D110+'WK12'!D110+'WK13'!D110+'WK14'!D110+'WK15'!D110</f>
        <v>3</v>
      </c>
      <c r="I89" s="89">
        <f>'SLT 1'!E110+'SLT 2'!E110+'SLT 3'!E110+'SLT 4'!E110+'SLT 5'!E110+'WK1'!E110+'WK2'!E110+'WK3'!E110+'WK4'!E110+'WK5'!E110+'WK6'!E110+'WK7'!E110+'WK8'!E110+'WK9'!E110+'WK10'!E110+'WK11'!E110+'WK12'!E110+'WK13'!E110+'WK14'!E110+'WK15'!E110</f>
        <v>0</v>
      </c>
      <c r="J89" s="81">
        <f t="shared" si="7"/>
        <v>100</v>
      </c>
      <c r="K89" s="73">
        <f>'SLT 1'!F110+'SLT 2'!F110+'SLT 3'!F110+'SLT 4'!F110+'SLT 5'!F110+'WK1'!F110+'WK2'!F110+'WK3'!F110+'WK4'!F110+'WK5'!F110+'WK6'!F110+'WK7'!F110+'WK8'!F110+'WK9'!F110+'WK10'!F110+'WK11'!F110+'WK12'!F110+'WK13'!F110+'WK14'!F110+'WK15'!F110</f>
        <v>12</v>
      </c>
      <c r="L89" s="73">
        <f>'SLT 1'!G110+'SLT 2'!G110+'SLT 3'!G110+'SLT 4'!G110+'SLT 5'!G110+'WK1'!G110+'WK2'!G110+'WK3'!G110+'WK4'!G110+'WK5'!G110+'WK6'!G110+'WK7'!G110+'WK8'!G110+'WK9'!G110+'WK10'!G110+'WK11'!G110+'WK12'!G110+'WK13'!G110+'WK14'!G110+'WK15'!G110</f>
        <v>3</v>
      </c>
      <c r="M89" s="72">
        <f t="shared" si="8"/>
        <v>15</v>
      </c>
      <c r="N89" s="82">
        <f t="shared" si="9"/>
        <v>80</v>
      </c>
      <c r="O89" s="72">
        <f>'SLT 1'!H110+'SLT 2'!H110+'SLT 3'!H110+'SLT 4'!H110+'SLT 5'!H110+'WK1'!H110+'WK2'!H110+'WK3'!H110+'WK4'!H110+'WK5'!H110+'WK6'!H110+'WK7'!H110+'WK8'!H110+'WK9'!H110+'WK10'!H110+'WK11'!H110+'WK12'!H110+'WK13'!H110+'WK14'!H110+'WK15'!H110</f>
        <v>21</v>
      </c>
      <c r="P89" s="72">
        <f>'SLT 1'!I110+'SLT 2'!I110+'SLT 3'!I110+'SLT 4'!I110+'SLT 5'!I110+'WK1'!I110+'WK2'!I110+'WK3'!I110+'WK4'!I110+'WK5'!I110+'WK6'!I110+'WK7'!I110+'WK8'!I110+'WK9'!I110+'WK10'!I110+'WK11'!I110+'WK12'!I110+'WK13'!I110+'WK14'!I110+'WK15'!I110</f>
        <v>0</v>
      </c>
      <c r="Q89" s="72">
        <f>'SLT 1'!J110+'SLT 2'!J110+'SLT 3'!J110+'SLT 4'!J110+'SLT 5'!J110+'WK1'!J110+'WK2'!J110+'WK3'!J110+'WK4'!J110+'WK5'!J110+'WK6'!J110+'WK7'!J110+'WK8'!J110+'WK9'!J110+'WK10'!J110+'WK11'!J110+'WK12'!J110+'WK13'!J110+'WK14'!J110+'WK15'!J110</f>
        <v>1</v>
      </c>
      <c r="R89" s="71">
        <f t="shared" si="10"/>
        <v>1.4666666666666666</v>
      </c>
      <c r="S89" s="87">
        <f>'Hi Fin'!C110</f>
        <v>82</v>
      </c>
      <c r="T89" s="83">
        <f>'1 DAve'!H110</f>
        <v>0</v>
      </c>
      <c r="U89" s="115">
        <f>'1 DAve'!I110</f>
        <v>20.3</v>
      </c>
      <c r="V89" s="115">
        <f>'1 DAve'!J110</f>
        <v>23.71</v>
      </c>
      <c r="W89" s="83">
        <f>'1 DAve'!K110</f>
        <v>0</v>
      </c>
      <c r="X89" s="83">
        <f>'1 DAve'!L110</f>
        <v>0</v>
      </c>
      <c r="Y89" s="83">
        <f>'1 DAve'!M110</f>
        <v>0</v>
      </c>
      <c r="Z89" s="115">
        <f>'1 DAve'!N110</f>
        <v>20.45</v>
      </c>
      <c r="AA89" s="83">
        <f>'1 DAve'!O110</f>
        <v>0</v>
      </c>
      <c r="AB89" s="83">
        <f>'1 DAve'!P110</f>
        <v>0</v>
      </c>
      <c r="AC89" s="83">
        <f>'1 DAve'!Q110</f>
        <v>0</v>
      </c>
      <c r="AD89" s="83">
        <f>'1 DAve'!R110</f>
        <v>0</v>
      </c>
      <c r="AE89" s="83">
        <f>'1 DAve'!S110</f>
        <v>0</v>
      </c>
      <c r="AF89" s="83">
        <f>'1 DAve'!T110</f>
        <v>0</v>
      </c>
      <c r="AG89" s="83">
        <f>'1 DAve'!U110</f>
        <v>0</v>
      </c>
      <c r="AH89" s="83">
        <f>'1 DAve'!V110</f>
        <v>0</v>
      </c>
      <c r="AI89" s="83">
        <f>'1 DAve'!W110</f>
        <v>0</v>
      </c>
      <c r="AJ89" s="83">
        <f>'1 DAve'!X110</f>
        <v>0</v>
      </c>
      <c r="AK89" s="83">
        <f>'1 DAve'!Y110</f>
        <v>0</v>
      </c>
      <c r="AL89" s="83">
        <f>'1 DAve'!Z110</f>
        <v>0</v>
      </c>
      <c r="AM89" s="83">
        <f>'1 DAve'!AA110</f>
        <v>0</v>
      </c>
    </row>
    <row r="90" spans="1:39" ht="17.75" customHeight="1">
      <c r="A90" s="26">
        <f t="shared" si="11"/>
        <v>89</v>
      </c>
      <c r="B90" s="26"/>
      <c r="C90" s="70" t="str">
        <f>'1 DAve'!B203</f>
        <v>Kye Courtney</v>
      </c>
      <c r="D90" s="70" t="str">
        <f>'1 DAve'!C203</f>
        <v>Hinckley Hawks</v>
      </c>
      <c r="E90" s="71">
        <f>'1 DAve'!G203</f>
        <v>21.470000000000002</v>
      </c>
      <c r="F90" s="71">
        <f>'1 DAve'!E203</f>
        <v>24.470000000000002</v>
      </c>
      <c r="G90" s="72">
        <f t="shared" si="6"/>
        <v>4</v>
      </c>
      <c r="H90" s="69">
        <f>'SLT 1'!D203+'SLT 2'!D203+'SLT 3'!D203+'SLT 4'!D203+'SLT 5'!D203+'WK1'!D203+'WK2'!D203+'WK3'!D203+'WK4'!D203+'WK5'!D203+'WK6'!D203+'WK7'!D203+'WK8'!D203+'WK9'!D203+'WK10'!D203+'WK11'!D203+'WK12'!D203+'WK13'!D203+'WK14'!D203+'WK15'!D203</f>
        <v>3</v>
      </c>
      <c r="I90" s="89">
        <f>'SLT 1'!E203+'SLT 2'!E203+'SLT 3'!E203+'SLT 4'!E203+'SLT 5'!E203+'WK1'!E203+'WK2'!E203+'WK3'!E203+'WK4'!E203+'WK5'!E203+'WK6'!E203+'WK7'!E203+'WK8'!E203+'WK9'!E203+'WK10'!E203+'WK11'!E203+'WK12'!E203+'WK13'!E203+'WK14'!E203+'WK15'!E203</f>
        <v>1</v>
      </c>
      <c r="J90" s="81">
        <f t="shared" si="7"/>
        <v>75</v>
      </c>
      <c r="K90" s="73">
        <f>'SLT 1'!F203+'SLT 2'!F203+'SLT 3'!F203+'SLT 4'!F203+'SLT 5'!F203+'WK1'!F203+'WK2'!F203+'WK3'!F203+'WK4'!F203+'WK5'!F203+'WK6'!F203+'WK7'!F203+'WK8'!F203+'WK9'!F203+'WK10'!F203+'WK11'!F203+'WK12'!F203+'WK13'!F203+'WK14'!F203+'WK15'!F203</f>
        <v>14</v>
      </c>
      <c r="L90" s="73">
        <f>'SLT 1'!G203+'SLT 2'!G203+'SLT 3'!G203+'SLT 4'!G203+'SLT 5'!G203+'WK1'!G203+'WK2'!G203+'WK3'!G203+'WK4'!G203+'WK5'!G203+'WK6'!G203+'WK7'!G203+'WK8'!G203+'WK9'!G203+'WK10'!G203+'WK11'!G203+'WK12'!G203+'WK13'!G203+'WK14'!G203+'WK15'!G203</f>
        <v>7</v>
      </c>
      <c r="M90" s="72">
        <f t="shared" si="8"/>
        <v>21</v>
      </c>
      <c r="N90" s="82">
        <f t="shared" si="9"/>
        <v>66.666666666666671</v>
      </c>
      <c r="O90" s="72">
        <f>'SLT 1'!H203+'SLT 2'!H203+'SLT 3'!H203+'SLT 4'!H203+'SLT 5'!H203+'WK1'!H203+'WK2'!H203+'WK3'!H203+'WK4'!H203+'WK5'!H203+'WK6'!H203+'WK7'!H203+'WK8'!H203+'WK9'!H203+'WK10'!H203+'WK11'!H203+'WK12'!H203+'WK13'!H203+'WK14'!H203+'WK15'!H203</f>
        <v>22</v>
      </c>
      <c r="P90" s="72">
        <f>'SLT 1'!I203+'SLT 2'!I203+'SLT 3'!I203+'SLT 4'!I203+'SLT 5'!I203+'WK1'!I203+'WK2'!I203+'WK3'!I203+'WK4'!I203+'WK5'!I203+'WK6'!I203+'WK7'!I203+'WK8'!I203+'WK9'!I203+'WK10'!I203+'WK11'!I203+'WK12'!I203+'WK13'!I203+'WK14'!I203+'WK15'!I203</f>
        <v>0</v>
      </c>
      <c r="Q90" s="72">
        <f>'SLT 1'!J203+'SLT 2'!J203+'SLT 3'!J203+'SLT 4'!J203+'SLT 5'!J203+'WK1'!J203+'WK2'!J203+'WK3'!J203+'WK4'!J203+'WK5'!J203+'WK6'!J203+'WK7'!J203+'WK8'!J203+'WK9'!J203+'WK10'!J203+'WK11'!J203+'WK12'!J203+'WK13'!J203+'WK14'!J203+'WK15'!J203</f>
        <v>1</v>
      </c>
      <c r="R90" s="71">
        <f t="shared" si="10"/>
        <v>1.0952380952380953</v>
      </c>
      <c r="S90" s="117">
        <f>'Hi Fin'!C203</f>
        <v>125</v>
      </c>
      <c r="T90" s="116">
        <f>'1 DAve'!H203</f>
        <v>20.010000000000002</v>
      </c>
      <c r="U90" s="83">
        <f>'1 DAve'!I203</f>
        <v>0</v>
      </c>
      <c r="V90" s="83">
        <f>'1 DAve'!J203</f>
        <v>0</v>
      </c>
      <c r="W90" s="83">
        <f>'1 DAve'!K203</f>
        <v>0</v>
      </c>
      <c r="X90" s="115">
        <f>'1 DAve'!L203</f>
        <v>22.48</v>
      </c>
      <c r="Y90" s="83">
        <f>'1 DAve'!M203</f>
        <v>0</v>
      </c>
      <c r="Z90" s="115">
        <f>'1 DAve'!N203</f>
        <v>22.52</v>
      </c>
      <c r="AA90" s="115">
        <f>'1 DAve'!O203</f>
        <v>20.87</v>
      </c>
      <c r="AB90" s="83">
        <f>'1 DAve'!P203</f>
        <v>0</v>
      </c>
      <c r="AC90" s="83">
        <f>'1 DAve'!Q203</f>
        <v>0</v>
      </c>
      <c r="AD90" s="83">
        <f>'1 DAve'!R203</f>
        <v>0</v>
      </c>
      <c r="AE90" s="83">
        <f>'1 DAve'!S203</f>
        <v>0</v>
      </c>
      <c r="AF90" s="83">
        <f>'1 DAve'!T203</f>
        <v>0</v>
      </c>
      <c r="AG90" s="83">
        <f>'1 DAve'!U203</f>
        <v>0</v>
      </c>
      <c r="AH90" s="83">
        <f>'1 DAve'!V203</f>
        <v>0</v>
      </c>
      <c r="AI90" s="83">
        <f>'1 DAve'!W203</f>
        <v>0</v>
      </c>
      <c r="AJ90" s="83">
        <f>'1 DAve'!X203</f>
        <v>0</v>
      </c>
      <c r="AK90" s="83">
        <f>'1 DAve'!Y203</f>
        <v>0</v>
      </c>
      <c r="AL90" s="83">
        <f>'1 DAve'!Z203</f>
        <v>0</v>
      </c>
      <c r="AM90" s="83">
        <f>'1 DAve'!AA203</f>
        <v>0</v>
      </c>
    </row>
    <row r="91" spans="1:39" ht="17.75" customHeight="1">
      <c r="A91" s="26">
        <f t="shared" si="11"/>
        <v>90</v>
      </c>
      <c r="B91" s="26"/>
      <c r="C91" s="70" t="str">
        <f>'1 DAve'!B181</f>
        <v>Dave Marson</v>
      </c>
      <c r="D91" s="70" t="str">
        <f>'1 DAve'!C181</f>
        <v>Loughborough Lions</v>
      </c>
      <c r="E91" s="71">
        <f>'1 DAve'!G181</f>
        <v>21.295999999999999</v>
      </c>
      <c r="F91" s="71">
        <f>'1 DAve'!E181</f>
        <v>24.295999999999999</v>
      </c>
      <c r="G91" s="72">
        <f t="shared" si="6"/>
        <v>5</v>
      </c>
      <c r="H91" s="69">
        <f>'SLT 1'!D181+'SLT 2'!D181+'SLT 3'!D181+'SLT 4'!D181+'SLT 5'!D181+'WK1'!D181+'WK2'!D181+'WK3'!D181+'WK4'!D181+'WK5'!D181+'WK6'!D181+'WK7'!D181+'WK8'!D181+'WK9'!D181+'WK10'!D181+'WK11'!D181+'WK12'!D181+'WK13'!D181+'WK14'!D181+'WK15'!D181</f>
        <v>3</v>
      </c>
      <c r="I91" s="89">
        <f>'SLT 1'!E181+'SLT 2'!E181+'SLT 3'!E181+'SLT 4'!E181+'SLT 5'!E181+'WK1'!E181+'WK2'!E181+'WK3'!E181+'WK4'!E181+'WK5'!E181+'WK6'!E181+'WK7'!E181+'WK8'!E181+'WK9'!E181+'WK10'!E181+'WK11'!E181+'WK12'!E181+'WK13'!E181+'WK14'!E181+'WK15'!E181</f>
        <v>2</v>
      </c>
      <c r="J91" s="81">
        <f t="shared" si="7"/>
        <v>60</v>
      </c>
      <c r="K91" s="73">
        <f>'SLT 1'!F181+'SLT 2'!F181+'SLT 3'!F181+'SLT 4'!F181+'SLT 5'!F181+'WK1'!F181+'WK2'!F181+'WK3'!F181+'WK4'!F181+'WK5'!F181+'WK6'!F181+'WK7'!F181+'WK8'!F181+'WK9'!F181+'WK10'!F181+'WK11'!F181+'WK12'!F181+'WK13'!F181+'WK14'!F181+'WK15'!F181</f>
        <v>15</v>
      </c>
      <c r="L91" s="73">
        <f>'SLT 1'!G181+'SLT 2'!G181+'SLT 3'!G181+'SLT 4'!G181+'SLT 5'!G181+'WK1'!G181+'WK2'!G181+'WK3'!G181+'WK4'!G181+'WK5'!G181+'WK6'!G181+'WK7'!G181+'WK8'!G181+'WK9'!G181+'WK10'!G181+'WK11'!G181+'WK12'!G181+'WK13'!G181+'WK14'!G181+'WK15'!G181</f>
        <v>11</v>
      </c>
      <c r="M91" s="72">
        <f t="shared" si="8"/>
        <v>26</v>
      </c>
      <c r="N91" s="82">
        <f t="shared" si="9"/>
        <v>57.692307692307693</v>
      </c>
      <c r="O91" s="72">
        <f>'SLT 1'!H181+'SLT 2'!H181+'SLT 3'!H181+'SLT 4'!H181+'SLT 5'!H181+'WK1'!H181+'WK2'!H181+'WK3'!H181+'WK4'!H181+'WK5'!H181+'WK6'!H181+'WK7'!H181+'WK8'!H181+'WK9'!H181+'WK10'!H181+'WK11'!H181+'WK12'!H181+'WK13'!H181+'WK14'!H181+'WK15'!H181</f>
        <v>33</v>
      </c>
      <c r="P91" s="72">
        <f>'SLT 1'!I181+'SLT 2'!I181+'SLT 3'!I181+'SLT 4'!I181+'SLT 5'!I181+'WK1'!I181+'WK2'!I181+'WK3'!I181+'WK4'!I181+'WK5'!I181+'WK6'!I181+'WK7'!I181+'WK8'!I181+'WK9'!I181+'WK10'!I181+'WK11'!I181+'WK12'!I181+'WK13'!I181+'WK14'!I181+'WK15'!I181</f>
        <v>0</v>
      </c>
      <c r="Q91" s="72">
        <f>'SLT 1'!J181+'SLT 2'!J181+'SLT 3'!J181+'SLT 4'!J181+'SLT 5'!J181+'WK1'!J181+'WK2'!J181+'WK3'!J181+'WK4'!J181+'WK5'!J181+'WK6'!J181+'WK7'!J181+'WK8'!J181+'WK9'!J181+'WK10'!J181+'WK11'!J181+'WK12'!J181+'WK13'!J181+'WK14'!J181+'WK15'!J181</f>
        <v>1</v>
      </c>
      <c r="R91" s="71">
        <f t="shared" si="10"/>
        <v>1.3076923076923077</v>
      </c>
      <c r="S91" s="87">
        <f>'Hi Fin'!C181</f>
        <v>89</v>
      </c>
      <c r="T91" s="83">
        <f>'1 DAve'!H181</f>
        <v>0</v>
      </c>
      <c r="U91" s="83">
        <f>'1 DAve'!I181</f>
        <v>0</v>
      </c>
      <c r="V91" s="115">
        <f>'1 DAve'!J181</f>
        <v>21.55</v>
      </c>
      <c r="W91" s="116">
        <f>'1 DAve'!K181</f>
        <v>21.15</v>
      </c>
      <c r="X91" s="83">
        <f>'1 DAve'!L181</f>
        <v>0</v>
      </c>
      <c r="Y91" s="116">
        <f>'1 DAve'!M181</f>
        <v>22.46</v>
      </c>
      <c r="Z91" s="115">
        <f>'1 DAve'!N181</f>
        <v>20.41</v>
      </c>
      <c r="AA91" s="115">
        <f>'1 DAve'!O181</f>
        <v>20.91</v>
      </c>
      <c r="AB91" s="83">
        <f>'1 DAve'!P181</f>
        <v>0</v>
      </c>
      <c r="AC91" s="83">
        <f>'1 DAve'!Q181</f>
        <v>0</v>
      </c>
      <c r="AD91" s="83">
        <f>'1 DAve'!R181</f>
        <v>0</v>
      </c>
      <c r="AE91" s="83">
        <f>'1 DAve'!S181</f>
        <v>0</v>
      </c>
      <c r="AF91" s="83">
        <f>'1 DAve'!T181</f>
        <v>0</v>
      </c>
      <c r="AG91" s="83">
        <f>'1 DAve'!U181</f>
        <v>0</v>
      </c>
      <c r="AH91" s="83">
        <f>'1 DAve'!V181</f>
        <v>0</v>
      </c>
      <c r="AI91" s="83">
        <f>'1 DAve'!W181</f>
        <v>0</v>
      </c>
      <c r="AJ91" s="83">
        <f>'1 DAve'!X181</f>
        <v>0</v>
      </c>
      <c r="AK91" s="83">
        <f>'1 DAve'!Y181</f>
        <v>0</v>
      </c>
      <c r="AL91" s="83">
        <f>'1 DAve'!Z181</f>
        <v>0</v>
      </c>
      <c r="AM91" s="83">
        <f>'1 DAve'!AA181</f>
        <v>0</v>
      </c>
    </row>
    <row r="92" spans="1:39" ht="17.75" customHeight="1">
      <c r="A92" s="26">
        <f t="shared" si="11"/>
        <v>91</v>
      </c>
      <c r="B92" s="26"/>
      <c r="C92" s="70" t="str">
        <f>'1 DAve'!B205</f>
        <v>Wez Hickling</v>
      </c>
      <c r="D92" s="70" t="str">
        <f>'1 DAve'!C205</f>
        <v>Hinckley Warriors</v>
      </c>
      <c r="E92" s="71">
        <f>'1 DAve'!G205</f>
        <v>21.279999999999998</v>
      </c>
      <c r="F92" s="71">
        <f>'1 DAve'!E205</f>
        <v>24.279999999999998</v>
      </c>
      <c r="G92" s="72">
        <f t="shared" si="6"/>
        <v>4</v>
      </c>
      <c r="H92" s="69">
        <f>'SLT 1'!D205+'SLT 2'!D205+'SLT 3'!D205+'SLT 4'!D205+'SLT 5'!D205+'WK1'!D205+'WK2'!D205+'WK3'!D205+'WK4'!D205+'WK5'!D205+'WK6'!D205+'WK7'!D205+'WK8'!D205+'WK9'!D205+'WK10'!D205+'WK11'!D205+'WK12'!D205+'WK13'!D205+'WK14'!D205+'WK15'!D205</f>
        <v>3</v>
      </c>
      <c r="I92" s="89">
        <f>'SLT 1'!E205+'SLT 2'!E205+'SLT 3'!E205+'SLT 4'!E205+'SLT 5'!E205+'WK1'!E205+'WK2'!E205+'WK3'!E205+'WK4'!E205+'WK5'!E205+'WK6'!E205+'WK7'!E205+'WK8'!E205+'WK9'!E205+'WK10'!E205+'WK11'!E205+'WK12'!E205+'WK13'!E205+'WK14'!E205+'WK15'!E205</f>
        <v>1</v>
      </c>
      <c r="J92" s="81">
        <f t="shared" si="7"/>
        <v>75</v>
      </c>
      <c r="K92" s="73">
        <f>'SLT 1'!F205+'SLT 2'!F205+'SLT 3'!F205+'SLT 4'!F205+'SLT 5'!F205+'WK1'!F205+'WK2'!F205+'WK3'!F205+'WK4'!F205+'WK5'!F205+'WK6'!F205+'WK7'!F205+'WK8'!F205+'WK9'!F205+'WK10'!F205+'WK11'!F205+'WK12'!F205+'WK13'!F205+'WK14'!F205+'WK15'!F205</f>
        <v>12</v>
      </c>
      <c r="L92" s="73">
        <f>'SLT 1'!G205+'SLT 2'!G205+'SLT 3'!G205+'SLT 4'!G205+'SLT 5'!G205+'WK1'!G205+'WK2'!G205+'WK3'!G205+'WK4'!G205+'WK5'!G205+'WK6'!G205+'WK7'!G205+'WK8'!G205+'WK9'!G205+'WK10'!G205+'WK11'!G205+'WK12'!G205+'WK13'!G205+'WK14'!G205+'WK15'!G205</f>
        <v>5</v>
      </c>
      <c r="M92" s="72">
        <f t="shared" si="8"/>
        <v>17</v>
      </c>
      <c r="N92" s="82">
        <f t="shared" si="9"/>
        <v>70.588235294117652</v>
      </c>
      <c r="O92" s="72">
        <f>'SLT 1'!H205+'SLT 2'!H205+'SLT 3'!H205+'SLT 4'!H205+'SLT 5'!H205+'WK1'!H205+'WK2'!H205+'WK3'!H205+'WK4'!H205+'WK5'!H205+'WK6'!H205+'WK7'!H205+'WK8'!H205+'WK9'!H205+'WK10'!H205+'WK11'!H205+'WK12'!H205+'WK13'!H205+'WK14'!H205+'WK15'!H205</f>
        <v>22</v>
      </c>
      <c r="P92" s="72">
        <f>'SLT 1'!I205+'SLT 2'!I205+'SLT 3'!I205+'SLT 4'!I205+'SLT 5'!I205+'WK1'!I205+'WK2'!I205+'WK3'!I205+'WK4'!I205+'WK5'!I205+'WK6'!I205+'WK7'!I205+'WK8'!I205+'WK9'!I205+'WK10'!I205+'WK11'!I205+'WK12'!I205+'WK13'!I205+'WK14'!I205+'WK15'!I205</f>
        <v>0</v>
      </c>
      <c r="Q92" s="72">
        <f>'SLT 1'!J205+'SLT 2'!J205+'SLT 3'!J205+'SLT 4'!J205+'SLT 5'!J205+'WK1'!J205+'WK2'!J205+'WK3'!J205+'WK4'!J205+'WK5'!J205+'WK6'!J205+'WK7'!J205+'WK8'!J205+'WK9'!J205+'WK10'!J205+'WK11'!J205+'WK12'!J205+'WK13'!J205+'WK14'!J205+'WK15'!J205</f>
        <v>3</v>
      </c>
      <c r="R92" s="71">
        <f t="shared" si="10"/>
        <v>1.4705882352941178</v>
      </c>
      <c r="S92" s="87">
        <f>'Hi Fin'!C205</f>
        <v>70</v>
      </c>
      <c r="T92" s="115">
        <f>'1 DAve'!H205</f>
        <v>23.3</v>
      </c>
      <c r="U92" s="83">
        <f>'1 DAve'!I205</f>
        <v>0</v>
      </c>
      <c r="V92" s="83">
        <f>'1 DAve'!J205</f>
        <v>0</v>
      </c>
      <c r="W92" s="83">
        <f>'1 DAve'!K205</f>
        <v>0</v>
      </c>
      <c r="X92" s="115">
        <f>'1 DAve'!L205</f>
        <v>18.97</v>
      </c>
      <c r="Y92" s="83">
        <f>'1 DAve'!M205</f>
        <v>0</v>
      </c>
      <c r="Z92" s="115">
        <f>'1 DAve'!N205</f>
        <v>21.55</v>
      </c>
      <c r="AA92" s="116">
        <f>'1 DAve'!O205</f>
        <v>21.3</v>
      </c>
      <c r="AB92" s="83">
        <f>'1 DAve'!P205</f>
        <v>0</v>
      </c>
      <c r="AC92" s="83">
        <f>'1 DAve'!Q205</f>
        <v>0</v>
      </c>
      <c r="AD92" s="83">
        <f>'1 DAve'!R205</f>
        <v>0</v>
      </c>
      <c r="AE92" s="83">
        <f>'1 DAve'!S205</f>
        <v>0</v>
      </c>
      <c r="AF92" s="83">
        <f>'1 DAve'!T205</f>
        <v>0</v>
      </c>
      <c r="AG92" s="83">
        <f>'1 DAve'!U205</f>
        <v>0</v>
      </c>
      <c r="AH92" s="83">
        <f>'1 DAve'!V205</f>
        <v>0</v>
      </c>
      <c r="AI92" s="83">
        <f>'1 DAve'!W205</f>
        <v>0</v>
      </c>
      <c r="AJ92" s="83">
        <f>'1 DAve'!X205</f>
        <v>0</v>
      </c>
      <c r="AK92" s="83">
        <f>'1 DAve'!Y205</f>
        <v>0</v>
      </c>
      <c r="AL92" s="83">
        <f>'1 DAve'!Z205</f>
        <v>0</v>
      </c>
      <c r="AM92" s="83">
        <f>'1 DAve'!AA205</f>
        <v>0</v>
      </c>
    </row>
    <row r="93" spans="1:39" ht="17.75" customHeight="1">
      <c r="A93" s="26">
        <f t="shared" si="11"/>
        <v>92</v>
      </c>
      <c r="B93" s="26"/>
      <c r="C93" s="70" t="str">
        <f>'1 DAve'!B88</f>
        <v>Ben Gamble</v>
      </c>
      <c r="D93" s="70" t="str">
        <f>'1 DAve'!C88</f>
        <v>Hillmorton</v>
      </c>
      <c r="E93" s="71">
        <f>'1 DAve'!G88</f>
        <v>21.0275</v>
      </c>
      <c r="F93" s="71">
        <f>'1 DAve'!E88</f>
        <v>24.0275</v>
      </c>
      <c r="G93" s="72">
        <f t="shared" si="6"/>
        <v>4</v>
      </c>
      <c r="H93" s="69">
        <f>'SLT 1'!D88+'SLT 2'!D88+'SLT 3'!D88+'SLT 4'!D88+'SLT 5'!D88+'WK1'!D88+'WK2'!D88+'WK3'!D88+'WK4'!D88+'WK5'!D88+'WK6'!D88+'WK7'!D88+'WK8'!D88+'WK9'!D88+'WK10'!D88+'WK11'!D88+'WK12'!D88+'WK13'!D88+'WK14'!D88+'WK15'!D88</f>
        <v>3</v>
      </c>
      <c r="I93" s="89">
        <f>'SLT 1'!E88+'SLT 2'!E88+'SLT 3'!E88+'SLT 4'!E88+'SLT 5'!E88+'WK1'!E88+'WK2'!E88+'WK3'!E88+'WK4'!E88+'WK5'!E88+'WK6'!E88+'WK7'!E88+'WK8'!E88+'WK9'!E88+'WK10'!E88+'WK11'!E88+'WK12'!E88+'WK13'!E88+'WK14'!E88+'WK15'!E88</f>
        <v>1</v>
      </c>
      <c r="J93" s="81">
        <f t="shared" si="7"/>
        <v>75</v>
      </c>
      <c r="K93" s="73">
        <f>'SLT 1'!F88+'SLT 2'!F88+'SLT 3'!F88+'SLT 4'!F88+'SLT 5'!F88+'WK1'!F88+'WK2'!F88+'WK3'!F88+'WK4'!F88+'WK5'!F88+'WK6'!F88+'WK7'!F88+'WK8'!F88+'WK9'!F88+'WK10'!F88+'WK11'!F88+'WK12'!F88+'WK13'!F88+'WK14'!F88+'WK15'!F88</f>
        <v>14</v>
      </c>
      <c r="L93" s="73">
        <f>'SLT 1'!G88+'SLT 2'!G88+'SLT 3'!G88+'SLT 4'!G88+'SLT 5'!G88+'WK1'!G88+'WK2'!G88+'WK3'!G88+'WK4'!G88+'WK5'!G88+'WK6'!G88+'WK7'!G88+'WK8'!G88+'WK9'!G88+'WK10'!G88+'WK11'!G88+'WK12'!G88+'WK13'!G88+'WK14'!G88+'WK15'!G88</f>
        <v>9</v>
      </c>
      <c r="M93" s="72">
        <f t="shared" si="8"/>
        <v>23</v>
      </c>
      <c r="N93" s="82">
        <f t="shared" si="9"/>
        <v>60.869565217391298</v>
      </c>
      <c r="O93" s="72">
        <f>'SLT 1'!H88+'SLT 2'!H88+'SLT 3'!H88+'SLT 4'!H88+'SLT 5'!H88+'WK1'!H88+'WK2'!H88+'WK3'!H88+'WK4'!H88+'WK5'!H88+'WK6'!H88+'WK7'!H88+'WK8'!H88+'WK9'!H88+'WK10'!H88+'WK11'!H88+'WK12'!H88+'WK13'!H88+'WK14'!H88+'WK15'!H88</f>
        <v>18</v>
      </c>
      <c r="P93" s="72">
        <f>'SLT 1'!I88+'SLT 2'!I88+'SLT 3'!I88+'SLT 4'!I88+'SLT 5'!I88+'WK1'!I88+'WK2'!I88+'WK3'!I88+'WK4'!I88+'WK5'!I88+'WK6'!I88+'WK7'!I88+'WK8'!I88+'WK9'!I88+'WK10'!I88+'WK11'!I88+'WK12'!I88+'WK13'!I88+'WK14'!I88+'WK15'!I88</f>
        <v>0</v>
      </c>
      <c r="Q93" s="72">
        <f>'SLT 1'!J88+'SLT 2'!J88+'SLT 3'!J88+'SLT 4'!J88+'SLT 5'!J88+'WK1'!J88+'WK2'!J88+'WK3'!J88+'WK4'!J88+'WK5'!J88+'WK6'!J88+'WK7'!J88+'WK8'!J88+'WK9'!J88+'WK10'!J88+'WK11'!J88+'WK12'!J88+'WK13'!J88+'WK14'!J88+'WK15'!J88</f>
        <v>0</v>
      </c>
      <c r="R93" s="71">
        <f t="shared" si="10"/>
        <v>0.78260869565217395</v>
      </c>
      <c r="S93" s="87">
        <f>'Hi Fin'!C88</f>
        <v>60</v>
      </c>
      <c r="T93" s="116">
        <f>'1 DAve'!H88</f>
        <v>20.100000000000001</v>
      </c>
      <c r="U93" s="115">
        <f>'1 DAve'!I88</f>
        <v>20.96</v>
      </c>
      <c r="V93" s="83">
        <f>'1 DAve'!J88</f>
        <v>0</v>
      </c>
      <c r="W93" s="83">
        <f>'1 DAve'!K88</f>
        <v>0</v>
      </c>
      <c r="X93" s="83">
        <f>'1 DAve'!L88</f>
        <v>0</v>
      </c>
      <c r="Y93" s="115">
        <f>'1 DAve'!M88</f>
        <v>23.83</v>
      </c>
      <c r="Z93" s="83">
        <f>'1 DAve'!N88</f>
        <v>0</v>
      </c>
      <c r="AA93" s="115">
        <f>'1 DAve'!O88</f>
        <v>19.22</v>
      </c>
      <c r="AB93" s="83">
        <f>'1 DAve'!P88</f>
        <v>0</v>
      </c>
      <c r="AC93" s="83">
        <f>'1 DAve'!Q88</f>
        <v>0</v>
      </c>
      <c r="AD93" s="83">
        <f>'1 DAve'!R88</f>
        <v>0</v>
      </c>
      <c r="AE93" s="83">
        <f>'1 DAve'!S88</f>
        <v>0</v>
      </c>
      <c r="AF93" s="83">
        <f>'1 DAve'!T88</f>
        <v>0</v>
      </c>
      <c r="AG93" s="83">
        <f>'1 DAve'!U88</f>
        <v>0</v>
      </c>
      <c r="AH93" s="83">
        <f>'1 DAve'!V88</f>
        <v>0</v>
      </c>
      <c r="AI93" s="83">
        <f>'1 DAve'!W88</f>
        <v>0</v>
      </c>
      <c r="AJ93" s="83">
        <f>'1 DAve'!X88</f>
        <v>0</v>
      </c>
      <c r="AK93" s="83">
        <f>'1 DAve'!Y88</f>
        <v>0</v>
      </c>
      <c r="AL93" s="83">
        <f>'1 DAve'!Z88</f>
        <v>0</v>
      </c>
      <c r="AM93" s="83">
        <f>'1 DAve'!AA88</f>
        <v>0</v>
      </c>
    </row>
    <row r="94" spans="1:39" ht="17.75" customHeight="1">
      <c r="A94" s="26">
        <f t="shared" si="11"/>
        <v>93</v>
      </c>
      <c r="B94" s="26"/>
      <c r="C94" s="70" t="str">
        <f>'1 DAve'!B53</f>
        <v>Karl Robinson</v>
      </c>
      <c r="D94" s="70" t="str">
        <f>'1 DAve'!C53</f>
        <v>Loughborough Lions</v>
      </c>
      <c r="E94" s="71">
        <f>'1 DAve'!G53</f>
        <v>21.011999999999997</v>
      </c>
      <c r="F94" s="71">
        <f>'1 DAve'!E53</f>
        <v>24.011999999999997</v>
      </c>
      <c r="G94" s="72">
        <f t="shared" si="6"/>
        <v>5</v>
      </c>
      <c r="H94" s="69">
        <f>'SLT 1'!D53+'SLT 2'!D53+'SLT 3'!D53+'SLT 4'!D53+'SLT 5'!D53+'WK1'!D53+'WK2'!D53+'WK3'!D53+'WK4'!D53+'WK5'!D53+'WK6'!D53+'WK7'!D53+'WK8'!D53+'WK9'!D53+'WK10'!D53+'WK11'!D53+'WK12'!D53+'WK13'!D53+'WK14'!D53+'WK15'!D53</f>
        <v>3</v>
      </c>
      <c r="I94" s="89">
        <f>'SLT 1'!E53+'SLT 2'!E53+'SLT 3'!E53+'SLT 4'!E53+'SLT 5'!E53+'WK1'!E53+'WK2'!E53+'WK3'!E53+'WK4'!E53+'WK5'!E53+'WK6'!E53+'WK7'!E53+'WK8'!E53+'WK9'!E53+'WK10'!E53+'WK11'!E53+'WK12'!E53+'WK13'!E53+'WK14'!E53+'WK15'!E53</f>
        <v>2</v>
      </c>
      <c r="J94" s="81">
        <f t="shared" si="7"/>
        <v>60</v>
      </c>
      <c r="K94" s="73">
        <f>'SLT 1'!F53+'SLT 2'!F53+'SLT 3'!F53+'SLT 4'!F53+'SLT 5'!F53+'WK1'!F53+'WK2'!F53+'WK3'!F53+'WK4'!F53+'WK5'!F53+'WK6'!F53+'WK7'!F53+'WK8'!F53+'WK9'!F53+'WK10'!F53+'WK11'!F53+'WK12'!F53+'WK13'!F53+'WK14'!F53+'WK15'!F53</f>
        <v>14</v>
      </c>
      <c r="L94" s="73">
        <f>'SLT 1'!G53+'SLT 2'!G53+'SLT 3'!G53+'SLT 4'!G53+'SLT 5'!G53+'WK1'!G53+'WK2'!G53+'WK3'!G53+'WK4'!G53+'WK5'!G53+'WK6'!G53+'WK7'!G53+'WK8'!G53+'WK9'!G53+'WK10'!G53+'WK11'!G53+'WK12'!G53+'WK13'!G53+'WK14'!G53+'WK15'!G53</f>
        <v>13</v>
      </c>
      <c r="M94" s="72">
        <f t="shared" si="8"/>
        <v>27</v>
      </c>
      <c r="N94" s="82">
        <f t="shared" si="9"/>
        <v>51.851851851851855</v>
      </c>
      <c r="O94" s="72">
        <f>'SLT 1'!H53+'SLT 2'!H53+'SLT 3'!H53+'SLT 4'!H53+'SLT 5'!H53+'WK1'!H53+'WK2'!H53+'WK3'!H53+'WK4'!H53+'WK5'!H53+'WK6'!H53+'WK7'!H53+'WK8'!H53+'WK9'!H53+'WK10'!H53+'WK11'!H53+'WK12'!H53+'WK13'!H53+'WK14'!H53+'WK15'!H53</f>
        <v>31</v>
      </c>
      <c r="P94" s="72">
        <f>'SLT 1'!I53+'SLT 2'!I53+'SLT 3'!I53+'SLT 4'!I53+'SLT 5'!I53+'WK1'!I53+'WK2'!I53+'WK3'!I53+'WK4'!I53+'WK5'!I53+'WK6'!I53+'WK7'!I53+'WK8'!I53+'WK9'!I53+'WK10'!I53+'WK11'!I53+'WK12'!I53+'WK13'!I53+'WK14'!I53+'WK15'!I53</f>
        <v>0</v>
      </c>
      <c r="Q94" s="72">
        <f>'SLT 1'!J53+'SLT 2'!J53+'SLT 3'!J53+'SLT 4'!J53+'SLT 5'!J53+'WK1'!J53+'WK2'!J53+'WK3'!J53+'WK4'!J53+'WK5'!J53+'WK6'!J53+'WK7'!J53+'WK8'!J53+'WK9'!J53+'WK10'!J53+'WK11'!J53+'WK12'!J53+'WK13'!J53+'WK14'!J53+'WK15'!J53</f>
        <v>0</v>
      </c>
      <c r="R94" s="71">
        <f t="shared" si="10"/>
        <v>1.1481481481481481</v>
      </c>
      <c r="S94" s="87">
        <f>'Hi Fin'!C53</f>
        <v>83</v>
      </c>
      <c r="T94" s="116">
        <f>'1 DAve'!H53</f>
        <v>20.55</v>
      </c>
      <c r="U94" s="116">
        <f>'1 DAve'!I53</f>
        <v>18.72</v>
      </c>
      <c r="V94" s="115">
        <f>'1 DAve'!J53</f>
        <v>22.52</v>
      </c>
      <c r="W94" s="83">
        <f>'1 DAve'!K53</f>
        <v>0</v>
      </c>
      <c r="X94" s="83">
        <f>'1 DAve'!L53</f>
        <v>0</v>
      </c>
      <c r="Y94" s="83">
        <f>'1 DAve'!M53</f>
        <v>0</v>
      </c>
      <c r="Z94" s="115">
        <f>'1 DAve'!N53</f>
        <v>23.79</v>
      </c>
      <c r="AA94" s="115">
        <f>'1 DAve'!O53</f>
        <v>19.48</v>
      </c>
      <c r="AB94" s="83">
        <f>'1 DAve'!P53</f>
        <v>0</v>
      </c>
      <c r="AC94" s="83">
        <f>'1 DAve'!Q53</f>
        <v>0</v>
      </c>
      <c r="AD94" s="83">
        <f>'1 DAve'!R53</f>
        <v>0</v>
      </c>
      <c r="AE94" s="83">
        <f>'1 DAve'!S53</f>
        <v>0</v>
      </c>
      <c r="AF94" s="83">
        <f>'1 DAve'!T53</f>
        <v>0</v>
      </c>
      <c r="AG94" s="83">
        <f>'1 DAve'!U53</f>
        <v>0</v>
      </c>
      <c r="AH94" s="83">
        <f>'1 DAve'!V53</f>
        <v>0</v>
      </c>
      <c r="AI94" s="83">
        <f>'1 DAve'!W53</f>
        <v>0</v>
      </c>
      <c r="AJ94" s="83">
        <f>'1 DAve'!X53</f>
        <v>0</v>
      </c>
      <c r="AK94" s="83">
        <f>'1 DAve'!Y53</f>
        <v>0</v>
      </c>
      <c r="AL94" s="83">
        <f>'1 DAve'!Z53</f>
        <v>0</v>
      </c>
      <c r="AM94" s="83">
        <f>'1 DAve'!AA53</f>
        <v>0</v>
      </c>
    </row>
    <row r="95" spans="1:39" ht="17.75" customHeight="1">
      <c r="A95" s="26">
        <f t="shared" si="11"/>
        <v>94</v>
      </c>
      <c r="B95" s="26"/>
      <c r="C95" s="70" t="str">
        <f>'1 DAve'!B95</f>
        <v>Spencer Brown</v>
      </c>
      <c r="D95" s="70" t="str">
        <f>'1 DAve'!C95</f>
        <v>Hillmorton</v>
      </c>
      <c r="E95" s="71">
        <f>'1 DAve'!G95</f>
        <v>20.841666666666669</v>
      </c>
      <c r="F95" s="71">
        <f>'1 DAve'!E95</f>
        <v>23.841666666666669</v>
      </c>
      <c r="G95" s="72">
        <f t="shared" si="6"/>
        <v>6</v>
      </c>
      <c r="H95" s="69">
        <f>'SLT 1'!D95+'SLT 2'!D95+'SLT 3'!D95+'SLT 4'!D95+'SLT 5'!D95+'WK1'!D95+'WK2'!D95+'WK3'!D95+'WK4'!D95+'WK5'!D95+'WK6'!D95+'WK7'!D95+'WK8'!D95+'WK9'!D95+'WK10'!D95+'WK11'!D95+'WK12'!D95+'WK13'!D95+'WK14'!D95+'WK15'!D95</f>
        <v>3</v>
      </c>
      <c r="I95" s="89">
        <f>'SLT 1'!E95+'SLT 2'!E95+'SLT 3'!E95+'SLT 4'!E95+'SLT 5'!E95+'WK1'!E95+'WK2'!E95+'WK3'!E95+'WK4'!E95+'WK5'!E95+'WK6'!E95+'WK7'!E95+'WK8'!E95+'WK9'!E95+'WK10'!E95+'WK11'!E95+'WK12'!E95+'WK13'!E95+'WK14'!E95+'WK15'!E95</f>
        <v>3</v>
      </c>
      <c r="J95" s="81">
        <f t="shared" si="7"/>
        <v>50</v>
      </c>
      <c r="K95" s="73">
        <f>'SLT 1'!F95+'SLT 2'!F95+'SLT 3'!F95+'SLT 4'!F95+'SLT 5'!F95+'WK1'!F95+'WK2'!F95+'WK3'!F95+'WK4'!F95+'WK5'!F95+'WK6'!F95+'WK7'!F95+'WK8'!F95+'WK9'!F95+'WK10'!F95+'WK11'!F95+'WK12'!F95+'WK13'!F95+'WK14'!F95+'WK15'!F95</f>
        <v>18</v>
      </c>
      <c r="L95" s="73">
        <f>'SLT 1'!G95+'SLT 2'!G95+'SLT 3'!G95+'SLT 4'!G95+'SLT 5'!G95+'WK1'!G95+'WK2'!G95+'WK3'!G95+'WK4'!G95+'WK5'!G95+'WK6'!G95+'WK7'!G95+'WK8'!G95+'WK9'!G95+'WK10'!G95+'WK11'!G95+'WK12'!G95+'WK13'!G95+'WK14'!G95+'WK15'!G95</f>
        <v>16</v>
      </c>
      <c r="M95" s="72">
        <f t="shared" si="8"/>
        <v>34</v>
      </c>
      <c r="N95" s="82">
        <f t="shared" si="9"/>
        <v>52.941176470588239</v>
      </c>
      <c r="O95" s="72">
        <f>'SLT 1'!H95+'SLT 2'!H95+'SLT 3'!H95+'SLT 4'!H95+'SLT 5'!H95+'WK1'!H95+'WK2'!H95+'WK3'!H95+'WK4'!H95+'WK5'!H95+'WK6'!H95+'WK7'!H95+'WK8'!H95+'WK9'!H95+'WK10'!H95+'WK11'!H95+'WK12'!H95+'WK13'!H95+'WK14'!H95+'WK15'!H95</f>
        <v>36</v>
      </c>
      <c r="P95" s="72">
        <f>'SLT 1'!I95+'SLT 2'!I95+'SLT 3'!I95+'SLT 4'!I95+'SLT 5'!I95+'WK1'!I95+'WK2'!I95+'WK3'!I95+'WK4'!I95+'WK5'!I95+'WK6'!I95+'WK7'!I95+'WK8'!I95+'WK9'!I95+'WK10'!I95+'WK11'!I95+'WK12'!I95+'WK13'!I95+'WK14'!I95+'WK15'!I95</f>
        <v>0</v>
      </c>
      <c r="Q95" s="72">
        <f>'SLT 1'!J95+'SLT 2'!J95+'SLT 3'!J95+'SLT 4'!J95+'SLT 5'!J95+'WK1'!J95+'WK2'!J95+'WK3'!J95+'WK4'!J95+'WK5'!J95+'WK6'!J95+'WK7'!J95+'WK8'!J95+'WK9'!J95+'WK10'!J95+'WK11'!J95+'WK12'!J95+'WK13'!J95+'WK14'!J95+'WK15'!J95</f>
        <v>1</v>
      </c>
      <c r="R95" s="71">
        <f t="shared" si="10"/>
        <v>1.088235294117647</v>
      </c>
      <c r="S95" s="87">
        <f>'Hi Fin'!C95</f>
        <v>70</v>
      </c>
      <c r="T95" s="83">
        <f>'1 DAve'!H95</f>
        <v>0</v>
      </c>
      <c r="U95" s="115">
        <f>'1 DAve'!I95</f>
        <v>21.39</v>
      </c>
      <c r="V95" s="83">
        <f>'1 DAve'!J95</f>
        <v>0</v>
      </c>
      <c r="W95" s="116">
        <f>'1 DAve'!K95</f>
        <v>21.28</v>
      </c>
      <c r="X95" s="116">
        <f>'1 DAve'!L95</f>
        <v>22.31</v>
      </c>
      <c r="Y95" s="116">
        <f>'1 DAve'!M95</f>
        <v>20.82</v>
      </c>
      <c r="Z95" s="115">
        <f>'1 DAve'!N95</f>
        <v>19.600000000000001</v>
      </c>
      <c r="AA95" s="115">
        <f>'1 DAve'!O95</f>
        <v>19.649999999999999</v>
      </c>
      <c r="AB95" s="83">
        <f>'1 DAve'!P95</f>
        <v>0</v>
      </c>
      <c r="AC95" s="83">
        <f>'1 DAve'!Q95</f>
        <v>0</v>
      </c>
      <c r="AD95" s="83">
        <f>'1 DAve'!R95</f>
        <v>0</v>
      </c>
      <c r="AE95" s="83">
        <f>'1 DAve'!S95</f>
        <v>0</v>
      </c>
      <c r="AF95" s="83">
        <f>'1 DAve'!T95</f>
        <v>0</v>
      </c>
      <c r="AG95" s="83">
        <f>'1 DAve'!U95</f>
        <v>0</v>
      </c>
      <c r="AH95" s="83">
        <f>'1 DAve'!V95</f>
        <v>0</v>
      </c>
      <c r="AI95" s="83">
        <f>'1 DAve'!W95</f>
        <v>0</v>
      </c>
      <c r="AJ95" s="83">
        <f>'1 DAve'!X95</f>
        <v>0</v>
      </c>
      <c r="AK95" s="83">
        <f>'1 DAve'!Y95</f>
        <v>0</v>
      </c>
      <c r="AL95" s="83">
        <f>'1 DAve'!Z95</f>
        <v>0</v>
      </c>
      <c r="AM95" s="83">
        <f>'1 DAve'!AA95</f>
        <v>0</v>
      </c>
    </row>
    <row r="96" spans="1:39" ht="17.75" customHeight="1">
      <c r="A96" s="26">
        <f t="shared" si="11"/>
        <v>95</v>
      </c>
      <c r="B96" s="26"/>
      <c r="C96" s="70" t="str">
        <f>'1 DAve'!B189</f>
        <v>Wayne Bowes</v>
      </c>
      <c r="D96" s="70" t="str">
        <f>'1 DAve'!C189</f>
        <v>Brinklow Lions</v>
      </c>
      <c r="E96" s="71">
        <f>'1 DAve'!G189</f>
        <v>21.795000000000002</v>
      </c>
      <c r="F96" s="71">
        <f>'1 DAve'!E189</f>
        <v>23.795000000000002</v>
      </c>
      <c r="G96" s="72">
        <f t="shared" si="6"/>
        <v>4</v>
      </c>
      <c r="H96" s="69">
        <f>'SLT 1'!D189+'SLT 2'!D189+'SLT 3'!D189+'SLT 4'!D189+'SLT 5'!D189+'WK1'!D189+'WK2'!D189+'WK3'!D189+'WK4'!D189+'WK5'!D189+'WK6'!D189+'WK7'!D189+'WK8'!D189+'WK9'!D189+'WK10'!D189+'WK11'!D189+'WK12'!D189+'WK13'!D189+'WK14'!D189+'WK15'!D189</f>
        <v>2</v>
      </c>
      <c r="I96" s="89">
        <f>'SLT 1'!E189+'SLT 2'!E189+'SLT 3'!E189+'SLT 4'!E189+'SLT 5'!E189+'WK1'!E189+'WK2'!E189+'WK3'!E189+'WK4'!E189+'WK5'!E189+'WK6'!E189+'WK7'!E189+'WK8'!E189+'WK9'!E189+'WK10'!E189+'WK11'!E189+'WK12'!E189+'WK13'!E189+'WK14'!E189+'WK15'!E189</f>
        <v>2</v>
      </c>
      <c r="J96" s="81">
        <f t="shared" si="7"/>
        <v>50</v>
      </c>
      <c r="K96" s="73">
        <f>'SLT 1'!F189+'SLT 2'!F189+'SLT 3'!F189+'SLT 4'!F189+'SLT 5'!F189+'WK1'!F189+'WK2'!F189+'WK3'!F189+'WK4'!F189+'WK5'!F189+'WK6'!F189+'WK7'!F189+'WK8'!F189+'WK9'!F189+'WK10'!F189+'WK11'!F189+'WK12'!F189+'WK13'!F189+'WK14'!F189+'WK15'!F189</f>
        <v>11</v>
      </c>
      <c r="L96" s="73">
        <f>'SLT 1'!G189+'SLT 2'!G189+'SLT 3'!G189+'SLT 4'!G189+'SLT 5'!G189+'WK1'!G189+'WK2'!G189+'WK3'!G189+'WK4'!G189+'WK5'!G189+'WK6'!G189+'WK7'!G189+'WK8'!G189+'WK9'!G189+'WK10'!G189+'WK11'!G189+'WK12'!G189+'WK13'!G189+'WK14'!G189+'WK15'!G189</f>
        <v>11</v>
      </c>
      <c r="M96" s="72">
        <f t="shared" si="8"/>
        <v>22</v>
      </c>
      <c r="N96" s="82">
        <f t="shared" si="9"/>
        <v>50.000000000000007</v>
      </c>
      <c r="O96" s="72">
        <f>'SLT 1'!H189+'SLT 2'!H189+'SLT 3'!H189+'SLT 4'!H189+'SLT 5'!H189+'WK1'!H189+'WK2'!H189+'WK3'!H189+'WK4'!H189+'WK5'!H189+'WK6'!H189+'WK7'!H189+'WK8'!H189+'WK9'!H189+'WK10'!H189+'WK11'!H189+'WK12'!H189+'WK13'!H189+'WK14'!H189+'WK15'!H189</f>
        <v>36</v>
      </c>
      <c r="P96" s="72">
        <f>'SLT 1'!I189+'SLT 2'!I189+'SLT 3'!I189+'SLT 4'!I189+'SLT 5'!I189+'WK1'!I189+'WK2'!I189+'WK3'!I189+'WK4'!I189+'WK5'!I189+'WK6'!I189+'WK7'!I189+'WK8'!I189+'WK9'!I189+'WK10'!I189+'WK11'!I189+'WK12'!I189+'WK13'!I189+'WK14'!I189+'WK15'!I189</f>
        <v>0</v>
      </c>
      <c r="Q96" s="72">
        <f>'SLT 1'!J189+'SLT 2'!J189+'SLT 3'!J189+'SLT 4'!J189+'SLT 5'!J189+'WK1'!J189+'WK2'!J189+'WK3'!J189+'WK4'!J189+'WK5'!J189+'WK6'!J189+'WK7'!J189+'WK8'!J189+'WK9'!J189+'WK10'!J189+'WK11'!J189+'WK12'!J189+'WK13'!J189+'WK14'!J189+'WK15'!J189</f>
        <v>1</v>
      </c>
      <c r="R96" s="71">
        <f t="shared" si="10"/>
        <v>1.6818181818181819</v>
      </c>
      <c r="S96" s="87">
        <f>'Hi Fin'!C189</f>
        <v>48</v>
      </c>
      <c r="T96" s="83">
        <f>'1 DAve'!H189</f>
        <v>0</v>
      </c>
      <c r="U96" s="83">
        <f>'1 DAve'!I189</f>
        <v>0</v>
      </c>
      <c r="V96" s="83">
        <f>'1 DAve'!J189</f>
        <v>0</v>
      </c>
      <c r="W96" s="115">
        <f>'1 DAve'!K189</f>
        <v>22.5</v>
      </c>
      <c r="X96" s="83">
        <f>'1 DAve'!L189</f>
        <v>0</v>
      </c>
      <c r="Y96" s="115">
        <f>'1 DAve'!M189</f>
        <v>19.920000000000002</v>
      </c>
      <c r="Z96" s="116">
        <f>'1 DAve'!N189</f>
        <v>23.7</v>
      </c>
      <c r="AA96" s="116">
        <f>'1 DAve'!O189</f>
        <v>21.06</v>
      </c>
      <c r="AB96" s="83">
        <f>'1 DAve'!P189</f>
        <v>0</v>
      </c>
      <c r="AC96" s="83">
        <f>'1 DAve'!Q189</f>
        <v>0</v>
      </c>
      <c r="AD96" s="83">
        <f>'1 DAve'!R189</f>
        <v>0</v>
      </c>
      <c r="AE96" s="83">
        <f>'1 DAve'!S189</f>
        <v>0</v>
      </c>
      <c r="AF96" s="83">
        <f>'1 DAve'!T189</f>
        <v>0</v>
      </c>
      <c r="AG96" s="83">
        <f>'1 DAve'!U189</f>
        <v>0</v>
      </c>
      <c r="AH96" s="83">
        <f>'1 DAve'!V189</f>
        <v>0</v>
      </c>
      <c r="AI96" s="83">
        <f>'1 DAve'!W189</f>
        <v>0</v>
      </c>
      <c r="AJ96" s="83">
        <f>'1 DAve'!X189</f>
        <v>0</v>
      </c>
      <c r="AK96" s="83">
        <f>'1 DAve'!Y189</f>
        <v>0</v>
      </c>
      <c r="AL96" s="83">
        <f>'1 DAve'!Z189</f>
        <v>0</v>
      </c>
      <c r="AM96" s="83">
        <f>'1 DAve'!AA189</f>
        <v>0</v>
      </c>
    </row>
    <row r="97" spans="1:39" ht="17.75" customHeight="1">
      <c r="A97" s="26">
        <f t="shared" si="11"/>
        <v>96</v>
      </c>
      <c r="B97" s="26"/>
      <c r="C97" s="70" t="str">
        <f>'1 DAve'!B234</f>
        <v>Jay Hewitt</v>
      </c>
      <c r="D97" s="70" t="str">
        <f>'1 DAve'!C234</f>
        <v>Leicester De Montfort</v>
      </c>
      <c r="E97" s="71">
        <f>'1 DAve'!G234</f>
        <v>22.75</v>
      </c>
      <c r="F97" s="71">
        <f>'1 DAve'!E234</f>
        <v>23.75</v>
      </c>
      <c r="G97" s="72">
        <f t="shared" si="6"/>
        <v>1</v>
      </c>
      <c r="H97" s="69">
        <f>'SLT 1'!D234+'SLT 2'!D234+'SLT 3'!D234+'SLT 4'!D234+'SLT 5'!D234+'WK1'!D234+'WK2'!D234+'WK3'!D234+'WK4'!D234+'WK5'!D234+'WK6'!D234+'WK7'!D234+'WK8'!D234+'WK9'!D234+'WK10'!D234+'WK11'!D234+'WK12'!D234+'WK13'!D234+'WK14'!D234+'WK15'!D234</f>
        <v>1</v>
      </c>
      <c r="I97" s="89">
        <f>'SLT 1'!E234+'SLT 2'!E234+'SLT 3'!E234+'SLT 4'!E234+'SLT 5'!E234+'WK1'!E234+'WK2'!E234+'WK3'!E234+'WK4'!E234+'WK5'!E234+'WK6'!E234+'WK7'!E234+'WK8'!E234+'WK9'!E234+'WK10'!E234+'WK11'!E234+'WK12'!E234+'WK13'!E234+'WK14'!E234+'WK15'!E234</f>
        <v>0</v>
      </c>
      <c r="J97" s="81">
        <f t="shared" si="7"/>
        <v>100</v>
      </c>
      <c r="K97" s="73">
        <f>'SLT 1'!F234+'SLT 2'!F234+'SLT 3'!F234+'SLT 4'!F234+'SLT 5'!F234+'WK1'!F234+'WK2'!F234+'WK3'!F234+'WK4'!F234+'WK5'!F234+'WK6'!F234+'WK7'!F234+'WK8'!F234+'WK9'!F234+'WK10'!F234+'WK11'!F234+'WK12'!F234+'WK13'!F234+'WK14'!F234+'WK15'!F234</f>
        <v>4</v>
      </c>
      <c r="L97" s="73">
        <f>'SLT 1'!G234+'SLT 2'!G234+'SLT 3'!G234+'SLT 4'!G234+'SLT 5'!G234+'WK1'!G234+'WK2'!G234+'WK3'!G234+'WK4'!G234+'WK5'!G234+'WK6'!G234+'WK7'!G234+'WK8'!G234+'WK9'!G234+'WK10'!G234+'WK11'!G234+'WK12'!G234+'WK13'!G234+'WK14'!G234+'WK15'!G234</f>
        <v>1</v>
      </c>
      <c r="M97" s="72">
        <f t="shared" si="8"/>
        <v>5</v>
      </c>
      <c r="N97" s="82">
        <f t="shared" si="9"/>
        <v>80</v>
      </c>
      <c r="O97" s="72">
        <f>'SLT 1'!H234+'SLT 2'!H234+'SLT 3'!H234+'SLT 4'!H234+'SLT 5'!H234+'WK1'!H234+'WK2'!H234+'WK3'!H234+'WK4'!H234+'WK5'!H234+'WK6'!H234+'WK7'!H234+'WK8'!H234+'WK9'!H234+'WK10'!H234+'WK11'!H234+'WK12'!H234+'WK13'!H234+'WK14'!H234+'WK15'!H234</f>
        <v>10</v>
      </c>
      <c r="P97" s="72">
        <f>'SLT 1'!I234+'SLT 2'!I234+'SLT 3'!I234+'SLT 4'!I234+'SLT 5'!I234+'WK1'!I234+'WK2'!I234+'WK3'!I234+'WK4'!I234+'WK5'!I234+'WK6'!I234+'WK7'!I234+'WK8'!I234+'WK9'!I234+'WK10'!I234+'WK11'!I234+'WK12'!I234+'WK13'!I234+'WK14'!I234+'WK15'!I234</f>
        <v>0</v>
      </c>
      <c r="Q97" s="72">
        <f>'SLT 1'!J234+'SLT 2'!J234+'SLT 3'!J234+'SLT 4'!J234+'SLT 5'!J234+'WK1'!J234+'WK2'!J234+'WK3'!J234+'WK4'!J234+'WK5'!J234+'WK6'!J234+'WK7'!J234+'WK8'!J234+'WK9'!J234+'WK10'!J234+'WK11'!J234+'WK12'!J234+'WK13'!J234+'WK14'!J234+'WK15'!J234</f>
        <v>0</v>
      </c>
      <c r="R97" s="71">
        <f t="shared" si="10"/>
        <v>2</v>
      </c>
      <c r="S97" s="87">
        <f>'Hi Fin'!C234</f>
        <v>78</v>
      </c>
      <c r="T97" s="83">
        <f>'1 DAve'!H234</f>
        <v>0</v>
      </c>
      <c r="U97" s="83">
        <f>'1 DAve'!I234</f>
        <v>0</v>
      </c>
      <c r="V97" s="83">
        <f>'1 DAve'!J234</f>
        <v>0</v>
      </c>
      <c r="W97" s="83">
        <f>'1 DAve'!K234</f>
        <v>0</v>
      </c>
      <c r="X97" s="83">
        <f>'1 DAve'!L234</f>
        <v>0</v>
      </c>
      <c r="Y97" s="83">
        <f>'1 DAve'!M234</f>
        <v>0</v>
      </c>
      <c r="Z97" s="115">
        <f>'1 DAve'!N234</f>
        <v>22.75</v>
      </c>
      <c r="AA97" s="83">
        <f>'1 DAve'!O234</f>
        <v>0</v>
      </c>
      <c r="AB97" s="83">
        <f>'1 DAve'!P234</f>
        <v>0</v>
      </c>
      <c r="AC97" s="83">
        <f>'1 DAve'!Q234</f>
        <v>0</v>
      </c>
      <c r="AD97" s="83">
        <f>'1 DAve'!R234</f>
        <v>0</v>
      </c>
      <c r="AE97" s="83">
        <f>'1 DAve'!S234</f>
        <v>0</v>
      </c>
      <c r="AF97" s="83">
        <f>'1 DAve'!T234</f>
        <v>0</v>
      </c>
      <c r="AG97" s="83">
        <f>'1 DAve'!U234</f>
        <v>0</v>
      </c>
      <c r="AH97" s="83">
        <f>'1 DAve'!V234</f>
        <v>0</v>
      </c>
      <c r="AI97" s="83">
        <f>'1 DAve'!W234</f>
        <v>0</v>
      </c>
      <c r="AJ97" s="83">
        <f>'1 DAve'!X234</f>
        <v>0</v>
      </c>
      <c r="AK97" s="83">
        <f>'1 DAve'!Y234</f>
        <v>0</v>
      </c>
      <c r="AL97" s="83">
        <f>'1 DAve'!Z234</f>
        <v>0</v>
      </c>
      <c r="AM97" s="83">
        <f>'1 DAve'!AA234</f>
        <v>0</v>
      </c>
    </row>
    <row r="98" spans="1:39" ht="17.75" customHeight="1">
      <c r="A98" s="26">
        <f t="shared" si="11"/>
        <v>97</v>
      </c>
      <c r="B98" s="26"/>
      <c r="C98" s="70" t="str">
        <f>'1 DAve'!B139</f>
        <v>Josh Callis</v>
      </c>
      <c r="D98" s="70" t="str">
        <f>'1 DAve'!C139</f>
        <v>Grosvenor</v>
      </c>
      <c r="E98" s="71">
        <f>'1 DAve'!G139</f>
        <v>21.723333333333333</v>
      </c>
      <c r="F98" s="71">
        <f>'1 DAve'!E139</f>
        <v>23.723333333333333</v>
      </c>
      <c r="G98" s="72">
        <f t="shared" si="6"/>
        <v>3</v>
      </c>
      <c r="H98" s="69">
        <f>'SLT 1'!D139+'SLT 2'!D139+'SLT 3'!D139+'SLT 4'!D139+'SLT 5'!D139+'WK1'!D139+'WK2'!D139+'WK3'!D139+'WK4'!D139+'WK5'!D139+'WK6'!D139+'WK7'!D139+'WK8'!D139+'WK9'!D139+'WK10'!D139+'WK11'!D139+'WK12'!D139+'WK13'!D139+'WK14'!D139+'WK15'!D139</f>
        <v>2</v>
      </c>
      <c r="I98" s="89">
        <f>'SLT 1'!E139+'SLT 2'!E139+'SLT 3'!E139+'SLT 4'!E139+'SLT 5'!E139+'WK1'!E139+'WK2'!E139+'WK3'!E139+'WK4'!E139+'WK5'!E139+'WK6'!E139+'WK7'!E139+'WK8'!E139+'WK9'!E139+'WK10'!E139+'WK11'!E139+'WK12'!E139+'WK13'!E139+'WK14'!E139+'WK15'!E139</f>
        <v>1</v>
      </c>
      <c r="J98" s="81">
        <f t="shared" si="7"/>
        <v>66.666666666666671</v>
      </c>
      <c r="K98" s="73">
        <f>'SLT 1'!F139+'SLT 2'!F139+'SLT 3'!F139+'SLT 4'!F139+'SLT 5'!F139+'WK1'!F139+'WK2'!F139+'WK3'!F139+'WK4'!F139+'WK5'!F139+'WK6'!F139+'WK7'!F139+'WK8'!F139+'WK9'!F139+'WK10'!F139+'WK11'!F139+'WK12'!F139+'WK13'!F139+'WK14'!F139+'WK15'!F139</f>
        <v>8</v>
      </c>
      <c r="L98" s="73">
        <f>'SLT 1'!G139+'SLT 2'!G139+'SLT 3'!G139+'SLT 4'!G139+'SLT 5'!G139+'WK1'!G139+'WK2'!G139+'WK3'!G139+'WK4'!G139+'WK5'!G139+'WK6'!G139+'WK7'!G139+'WK8'!G139+'WK9'!G139+'WK10'!G139+'WK11'!G139+'WK12'!G139+'WK13'!G139+'WK14'!G139+'WK15'!G139</f>
        <v>4</v>
      </c>
      <c r="M98" s="72">
        <f t="shared" si="8"/>
        <v>12</v>
      </c>
      <c r="N98" s="82">
        <f t="shared" si="9"/>
        <v>66.666666666666671</v>
      </c>
      <c r="O98" s="72">
        <f>'SLT 1'!H139+'SLT 2'!H139+'SLT 3'!H139+'SLT 4'!H139+'SLT 5'!H139+'WK1'!H139+'WK2'!H139+'WK3'!H139+'WK4'!H139+'WK5'!H139+'WK6'!H139+'WK7'!H139+'WK8'!H139+'WK9'!H139+'WK10'!H139+'WK11'!H139+'WK12'!H139+'WK13'!H139+'WK14'!H139+'WK15'!H139</f>
        <v>14</v>
      </c>
      <c r="P98" s="72">
        <f>'SLT 1'!I139+'SLT 2'!I139+'SLT 3'!I139+'SLT 4'!I139+'SLT 5'!I139+'WK1'!I139+'WK2'!I139+'WK3'!I139+'WK4'!I139+'WK5'!I139+'WK6'!I139+'WK7'!I139+'WK8'!I139+'WK9'!I139+'WK10'!I139+'WK11'!I139+'WK12'!I139+'WK13'!I139+'WK14'!I139+'WK15'!I139</f>
        <v>0</v>
      </c>
      <c r="Q98" s="72">
        <f>'SLT 1'!J139+'SLT 2'!J139+'SLT 3'!J139+'SLT 4'!J139+'SLT 5'!J139+'WK1'!J139+'WK2'!J139+'WK3'!J139+'WK4'!J139+'WK5'!J139+'WK6'!J139+'WK7'!J139+'WK8'!J139+'WK9'!J139+'WK10'!J139+'WK11'!J139+'WK12'!J139+'WK13'!J139+'WK14'!J139+'WK15'!J139</f>
        <v>2</v>
      </c>
      <c r="R98" s="71">
        <f t="shared" si="10"/>
        <v>1.3333333333333333</v>
      </c>
      <c r="S98" s="87">
        <f>'Hi Fin'!C139</f>
        <v>98</v>
      </c>
      <c r="T98" s="83">
        <f>'1 DAve'!H139</f>
        <v>0</v>
      </c>
      <c r="U98" s="115">
        <f>'1 DAve'!I139</f>
        <v>20.45</v>
      </c>
      <c r="V98" s="116">
        <f>'1 DAve'!J139</f>
        <v>19.03</v>
      </c>
      <c r="W98" s="83">
        <f>'1 DAve'!K139</f>
        <v>0</v>
      </c>
      <c r="X98" s="83">
        <f>'1 DAve'!L139</f>
        <v>0</v>
      </c>
      <c r="Y98" s="83">
        <f>'1 DAve'!M139</f>
        <v>0</v>
      </c>
      <c r="Z98" s="83">
        <f>'1 DAve'!N139</f>
        <v>0</v>
      </c>
      <c r="AA98" s="115">
        <f>'1 DAve'!O139</f>
        <v>25.69</v>
      </c>
      <c r="AB98" s="83">
        <f>'1 DAve'!P139</f>
        <v>0</v>
      </c>
      <c r="AC98" s="83">
        <f>'1 DAve'!Q139</f>
        <v>0</v>
      </c>
      <c r="AD98" s="83">
        <f>'1 DAve'!R139</f>
        <v>0</v>
      </c>
      <c r="AE98" s="83">
        <f>'1 DAve'!S139</f>
        <v>0</v>
      </c>
      <c r="AF98" s="83">
        <f>'1 DAve'!T139</f>
        <v>0</v>
      </c>
      <c r="AG98" s="83">
        <f>'1 DAve'!U139</f>
        <v>0</v>
      </c>
      <c r="AH98" s="83">
        <f>'1 DAve'!V139</f>
        <v>0</v>
      </c>
      <c r="AI98" s="83">
        <f>'1 DAve'!W139</f>
        <v>0</v>
      </c>
      <c r="AJ98" s="83">
        <f>'1 DAve'!X139</f>
        <v>0</v>
      </c>
      <c r="AK98" s="83">
        <f>'1 DAve'!Y139</f>
        <v>0</v>
      </c>
      <c r="AL98" s="83">
        <f>'1 DAve'!Z139</f>
        <v>0</v>
      </c>
      <c r="AM98" s="83">
        <f>'1 DAve'!AA139</f>
        <v>0</v>
      </c>
    </row>
    <row r="99" spans="1:39" ht="17.75" customHeight="1">
      <c r="A99" s="26">
        <f t="shared" si="11"/>
        <v>98</v>
      </c>
      <c r="B99" s="26"/>
      <c r="C99" s="70" t="str">
        <f>'1 DAve'!B71</f>
        <v>Jamie Ward</v>
      </c>
      <c r="D99" s="70" t="str">
        <f>'1 DAve'!C71</f>
        <v>Central Cobras</v>
      </c>
      <c r="E99" s="71">
        <f>'1 DAve'!G71</f>
        <v>21.614285714285717</v>
      </c>
      <c r="F99" s="71">
        <f>'1 DAve'!E71</f>
        <v>23.614285714285717</v>
      </c>
      <c r="G99" s="72">
        <f t="shared" si="6"/>
        <v>7</v>
      </c>
      <c r="H99" s="69">
        <f>'SLT 1'!D71+'SLT 2'!D71+'SLT 3'!D71+'SLT 4'!D71+'SLT 5'!D71+'WK1'!D71+'WK2'!D71+'WK3'!D71+'WK4'!D71+'WK5'!D71+'WK6'!D71+'WK7'!D71+'WK8'!D71+'WK9'!D71+'WK10'!D71+'WK11'!D71+'WK12'!D71+'WK13'!D71+'WK14'!D71+'WK15'!D71</f>
        <v>2</v>
      </c>
      <c r="I99" s="89">
        <f>'SLT 1'!E71+'SLT 2'!E71+'SLT 3'!E71+'SLT 4'!E71+'SLT 5'!E71+'WK1'!E71+'WK2'!E71+'WK3'!E71+'WK4'!E71+'WK5'!E71+'WK6'!E71+'WK7'!E71+'WK8'!E71+'WK9'!E71+'WK10'!E71+'WK11'!E71+'WK12'!E71+'WK13'!E71+'WK14'!E71+'WK15'!E71</f>
        <v>5</v>
      </c>
      <c r="J99" s="81">
        <f t="shared" si="7"/>
        <v>28.571428571428573</v>
      </c>
      <c r="K99" s="73">
        <f>'SLT 1'!F71+'SLT 2'!F71+'SLT 3'!F71+'SLT 4'!F71+'SLT 5'!F71+'WK1'!F71+'WK2'!F71+'WK3'!F71+'WK4'!F71+'WK5'!F71+'WK6'!F71+'WK7'!F71+'WK8'!F71+'WK9'!F71+'WK10'!F71+'WK11'!F71+'WK12'!F71+'WK13'!F71+'WK14'!F71+'WK15'!F71</f>
        <v>13</v>
      </c>
      <c r="L99" s="73">
        <f>'SLT 1'!G71+'SLT 2'!G71+'SLT 3'!G71+'SLT 4'!G71+'SLT 5'!G71+'WK1'!G71+'WK2'!G71+'WK3'!G71+'WK4'!G71+'WK5'!G71+'WK6'!G71+'WK7'!G71+'WK8'!G71+'WK9'!G71+'WK10'!G71+'WK11'!G71+'WK12'!G71+'WK13'!G71+'WK14'!G71+'WK15'!G71</f>
        <v>22</v>
      </c>
      <c r="M99" s="72">
        <f t="shared" si="8"/>
        <v>35</v>
      </c>
      <c r="N99" s="82">
        <f t="shared" si="9"/>
        <v>37.142857142857146</v>
      </c>
      <c r="O99" s="72">
        <f>'SLT 1'!H71+'SLT 2'!H71+'SLT 3'!H71+'SLT 4'!H71+'SLT 5'!H71+'WK1'!H71+'WK2'!H71+'WK3'!H71+'WK4'!H71+'WK5'!H71+'WK6'!H71+'WK7'!H71+'WK8'!H71+'WK9'!H71+'WK10'!H71+'WK11'!H71+'WK12'!H71+'WK13'!H71+'WK14'!H71+'WK15'!H71</f>
        <v>47</v>
      </c>
      <c r="P99" s="72">
        <f>'SLT 1'!I71+'SLT 2'!I71+'SLT 3'!I71+'SLT 4'!I71+'SLT 5'!I71+'WK1'!I71+'WK2'!I71+'WK3'!I71+'WK4'!I71+'WK5'!I71+'WK6'!I71+'WK7'!I71+'WK8'!I71+'WK9'!I71+'WK10'!I71+'WK11'!I71+'WK12'!I71+'WK13'!I71+'WK14'!I71+'WK15'!I71</f>
        <v>0</v>
      </c>
      <c r="Q99" s="72">
        <f>'SLT 1'!J71+'SLT 2'!J71+'SLT 3'!J71+'SLT 4'!J71+'SLT 5'!J71+'WK1'!J71+'WK2'!J71+'WK3'!J71+'WK4'!J71+'WK5'!J71+'WK6'!J71+'WK7'!J71+'WK8'!J71+'WK9'!J71+'WK10'!J71+'WK11'!J71+'WK12'!J71+'WK13'!J71+'WK14'!J71+'WK15'!J71</f>
        <v>3</v>
      </c>
      <c r="R99" s="71">
        <f t="shared" si="10"/>
        <v>1.4285714285714286</v>
      </c>
      <c r="S99" s="87">
        <f>'Hi Fin'!C71</f>
        <v>69</v>
      </c>
      <c r="T99" s="116">
        <f>'1 DAve'!H71</f>
        <v>21.41</v>
      </c>
      <c r="U99" s="116">
        <f>'1 DAve'!I71</f>
        <v>20.25</v>
      </c>
      <c r="V99" s="83">
        <f>'1 DAve'!J71</f>
        <v>0</v>
      </c>
      <c r="W99" s="115">
        <f>'1 DAve'!K71</f>
        <v>19.48</v>
      </c>
      <c r="X99" s="116">
        <f>'1 DAve'!L71</f>
        <v>20.59</v>
      </c>
      <c r="Y99" s="116">
        <f>'1 DAve'!M71</f>
        <v>19.64</v>
      </c>
      <c r="Z99" s="115">
        <f>'1 DAve'!N71</f>
        <v>25.37</v>
      </c>
      <c r="AA99" s="116">
        <f>'1 DAve'!O71</f>
        <v>24.56</v>
      </c>
      <c r="AB99" s="83">
        <f>'1 DAve'!P71</f>
        <v>0</v>
      </c>
      <c r="AC99" s="83">
        <f>'1 DAve'!Q71</f>
        <v>0</v>
      </c>
      <c r="AD99" s="83">
        <f>'1 DAve'!R71</f>
        <v>0</v>
      </c>
      <c r="AE99" s="83">
        <f>'1 DAve'!S71</f>
        <v>0</v>
      </c>
      <c r="AF99" s="83">
        <f>'1 DAve'!T71</f>
        <v>0</v>
      </c>
      <c r="AG99" s="83">
        <f>'1 DAve'!U71</f>
        <v>0</v>
      </c>
      <c r="AH99" s="83">
        <f>'1 DAve'!V71</f>
        <v>0</v>
      </c>
      <c r="AI99" s="83">
        <f>'1 DAve'!W71</f>
        <v>0</v>
      </c>
      <c r="AJ99" s="83">
        <f>'1 DAve'!X71</f>
        <v>0</v>
      </c>
      <c r="AK99" s="83">
        <f>'1 DAve'!Y71</f>
        <v>0</v>
      </c>
      <c r="AL99" s="83">
        <f>'1 DAve'!Z71</f>
        <v>0</v>
      </c>
      <c r="AM99" s="83">
        <f>'1 DAve'!AA71</f>
        <v>0</v>
      </c>
    </row>
    <row r="100" spans="1:39" ht="17.75" customHeight="1">
      <c r="A100" s="26">
        <f t="shared" si="11"/>
        <v>99</v>
      </c>
      <c r="B100" s="26"/>
      <c r="C100" s="70" t="str">
        <f>'1 DAve'!B182</f>
        <v>Steve Moyle</v>
      </c>
      <c r="D100" s="70" t="str">
        <f>'1 DAve'!C182</f>
        <v>Hinckley Hawks</v>
      </c>
      <c r="E100" s="71">
        <f>'1 DAve'!G182</f>
        <v>20.603999999999996</v>
      </c>
      <c r="F100" s="71">
        <f>'1 DAve'!E182</f>
        <v>23.603999999999996</v>
      </c>
      <c r="G100" s="72">
        <f t="shared" si="6"/>
        <v>5</v>
      </c>
      <c r="H100" s="69">
        <f>'SLT 1'!D182+'SLT 2'!D182+'SLT 3'!D182+'SLT 4'!D182+'SLT 5'!D182+'WK1'!D182+'WK2'!D182+'WK3'!D182+'WK4'!D182+'WK5'!D182+'WK6'!D182+'WK7'!D182+'WK8'!D182+'WK9'!D182+'WK10'!D182+'WK11'!D182+'WK12'!D182+'WK13'!D182+'WK14'!D182+'WK15'!D182</f>
        <v>3</v>
      </c>
      <c r="I100" s="89">
        <f>'SLT 1'!E182+'SLT 2'!E182+'SLT 3'!E182+'SLT 4'!E182+'SLT 5'!E182+'WK1'!E182+'WK2'!E182+'WK3'!E182+'WK4'!E182+'WK5'!E182+'WK6'!E182+'WK7'!E182+'WK8'!E182+'WK9'!E182+'WK10'!E182+'WK11'!E182+'WK12'!E182+'WK13'!E182+'WK14'!E182+'WK15'!E182</f>
        <v>2</v>
      </c>
      <c r="J100" s="81">
        <f t="shared" si="7"/>
        <v>60</v>
      </c>
      <c r="K100" s="73">
        <f>'SLT 1'!F182+'SLT 2'!F182+'SLT 3'!F182+'SLT 4'!F182+'SLT 5'!F182+'WK1'!F182+'WK2'!F182+'WK3'!F182+'WK4'!F182+'WK5'!F182+'WK6'!F182+'WK7'!F182+'WK8'!F182+'WK9'!F182+'WK10'!F182+'WK11'!F182+'WK12'!F182+'WK13'!F182+'WK14'!F182+'WK15'!F182</f>
        <v>18</v>
      </c>
      <c r="L100" s="73">
        <f>'SLT 1'!G182+'SLT 2'!G182+'SLT 3'!G182+'SLT 4'!G182+'SLT 5'!G182+'WK1'!G182+'WK2'!G182+'WK3'!G182+'WK4'!G182+'WK5'!G182+'WK6'!G182+'WK7'!G182+'WK8'!G182+'WK9'!G182+'WK10'!G182+'WK11'!G182+'WK12'!G182+'WK13'!G182+'WK14'!G182+'WK15'!G182</f>
        <v>17</v>
      </c>
      <c r="M100" s="72">
        <f t="shared" si="8"/>
        <v>35</v>
      </c>
      <c r="N100" s="82">
        <f t="shared" si="9"/>
        <v>51.428571428571431</v>
      </c>
      <c r="O100" s="72">
        <f>'SLT 1'!H182+'SLT 2'!H182+'SLT 3'!H182+'SLT 4'!H182+'SLT 5'!H182+'WK1'!H182+'WK2'!H182+'WK3'!H182+'WK4'!H182+'WK5'!H182+'WK6'!H182+'WK7'!H182+'WK8'!H182+'WK9'!H182+'WK10'!H182+'WK11'!H182+'WK12'!H182+'WK13'!H182+'WK14'!H182+'WK15'!H182</f>
        <v>36</v>
      </c>
      <c r="P100" s="72">
        <f>'SLT 1'!I182+'SLT 2'!I182+'SLT 3'!I182+'SLT 4'!I182+'SLT 5'!I182+'WK1'!I182+'WK2'!I182+'WK3'!I182+'WK4'!I182+'WK5'!I182+'WK6'!I182+'WK7'!I182+'WK8'!I182+'WK9'!I182+'WK10'!I182+'WK11'!I182+'WK12'!I182+'WK13'!I182+'WK14'!I182+'WK15'!I182</f>
        <v>0</v>
      </c>
      <c r="Q100" s="72">
        <f>'SLT 1'!J182+'SLT 2'!J182+'SLT 3'!J182+'SLT 4'!J182+'SLT 5'!J182+'WK1'!J182+'WK2'!J182+'WK3'!J182+'WK4'!J182+'WK5'!J182+'WK6'!J182+'WK7'!J182+'WK8'!J182+'WK9'!J182+'WK10'!J182+'WK11'!J182+'WK12'!J182+'WK13'!J182+'WK14'!J182+'WK15'!J182</f>
        <v>0</v>
      </c>
      <c r="R100" s="71">
        <f t="shared" si="10"/>
        <v>1.0285714285714285</v>
      </c>
      <c r="S100" s="87">
        <f>'Hi Fin'!C182</f>
        <v>88</v>
      </c>
      <c r="T100" s="115">
        <f>'1 DAve'!H182</f>
        <v>21.97</v>
      </c>
      <c r="U100" s="83">
        <f>'1 DAve'!I182</f>
        <v>0</v>
      </c>
      <c r="V100" s="83">
        <f>'1 DAve'!J182</f>
        <v>0</v>
      </c>
      <c r="W100" s="116">
        <f>'1 DAve'!K182</f>
        <v>20.89</v>
      </c>
      <c r="X100" s="83">
        <f>'1 DAve'!L182</f>
        <v>0</v>
      </c>
      <c r="Y100" s="115">
        <f>'1 DAve'!M182</f>
        <v>21.38</v>
      </c>
      <c r="Z100" s="116">
        <f>'1 DAve'!N182</f>
        <v>18.68</v>
      </c>
      <c r="AA100" s="115">
        <f>'1 DAve'!O182</f>
        <v>20.100000000000001</v>
      </c>
      <c r="AB100" s="83">
        <f>'1 DAve'!P182</f>
        <v>0</v>
      </c>
      <c r="AC100" s="83">
        <f>'1 DAve'!Q182</f>
        <v>0</v>
      </c>
      <c r="AD100" s="83">
        <f>'1 DAve'!R182</f>
        <v>0</v>
      </c>
      <c r="AE100" s="83">
        <f>'1 DAve'!S182</f>
        <v>0</v>
      </c>
      <c r="AF100" s="83">
        <f>'1 DAve'!T182</f>
        <v>0</v>
      </c>
      <c r="AG100" s="83">
        <f>'1 DAve'!U182</f>
        <v>0</v>
      </c>
      <c r="AH100" s="83">
        <f>'1 DAve'!V182</f>
        <v>0</v>
      </c>
      <c r="AI100" s="83">
        <f>'1 DAve'!W182</f>
        <v>0</v>
      </c>
      <c r="AJ100" s="83">
        <f>'1 DAve'!X182</f>
        <v>0</v>
      </c>
      <c r="AK100" s="83">
        <f>'1 DAve'!Y182</f>
        <v>0</v>
      </c>
      <c r="AL100" s="83">
        <f>'1 DAve'!Z182</f>
        <v>0</v>
      </c>
      <c r="AM100" s="83">
        <f>'1 DAve'!AA182</f>
        <v>0</v>
      </c>
    </row>
    <row r="101" spans="1:39" ht="17.75" customHeight="1">
      <c r="A101" s="26">
        <f t="shared" si="11"/>
        <v>100</v>
      </c>
      <c r="B101" s="26"/>
      <c r="C101" s="70" t="str">
        <f>'1 DAve'!B73</f>
        <v>Paul Locke</v>
      </c>
      <c r="D101" s="70" t="str">
        <f>'1 DAve'!C73</f>
        <v>Central Cobras</v>
      </c>
      <c r="E101" s="71">
        <f>'1 DAve'!G73</f>
        <v>21.592500000000001</v>
      </c>
      <c r="F101" s="71">
        <f>'1 DAve'!E73</f>
        <v>23.592500000000001</v>
      </c>
      <c r="G101" s="72">
        <f t="shared" si="6"/>
        <v>4</v>
      </c>
      <c r="H101" s="69">
        <f>'SLT 1'!D73+'SLT 2'!D73+'SLT 3'!D73+'SLT 4'!D73+'SLT 5'!D73+'WK1'!D73+'WK2'!D73+'WK3'!D73+'WK4'!D73+'WK5'!D73+'WK6'!D73+'WK7'!D73+'WK8'!D73+'WK9'!D73+'WK10'!D73+'WK11'!D73+'WK12'!D73+'WK13'!D73+'WK14'!D73+'WK15'!D73</f>
        <v>2</v>
      </c>
      <c r="I101" s="89">
        <f>'SLT 1'!E73+'SLT 2'!E73+'SLT 3'!E73+'SLT 4'!E73+'SLT 5'!E73+'WK1'!E73+'WK2'!E73+'WK3'!E73+'WK4'!E73+'WK5'!E73+'WK6'!E73+'WK7'!E73+'WK8'!E73+'WK9'!E73+'WK10'!E73+'WK11'!E73+'WK12'!E73+'WK13'!E73+'WK14'!E73+'WK15'!E73</f>
        <v>2</v>
      </c>
      <c r="J101" s="81">
        <f t="shared" si="7"/>
        <v>50</v>
      </c>
      <c r="K101" s="73">
        <f>'SLT 1'!F73+'SLT 2'!F73+'SLT 3'!F73+'SLT 4'!F73+'SLT 5'!F73+'WK1'!F73+'WK2'!F73+'WK3'!F73+'WK4'!F73+'WK5'!F73+'WK6'!F73+'WK7'!F73+'WK8'!F73+'WK9'!F73+'WK10'!F73+'WK11'!F73+'WK12'!F73+'WK13'!F73+'WK14'!F73+'WK15'!F73</f>
        <v>12</v>
      </c>
      <c r="L101" s="73">
        <f>'SLT 1'!G73+'SLT 2'!G73+'SLT 3'!G73+'SLT 4'!G73+'SLT 5'!G73+'WK1'!G73+'WK2'!G73+'WK3'!G73+'WK4'!G73+'WK5'!G73+'WK6'!G73+'WK7'!G73+'WK8'!G73+'WK9'!G73+'WK10'!G73+'WK11'!G73+'WK12'!G73+'WK13'!G73+'WK14'!G73+'WK15'!G73</f>
        <v>9</v>
      </c>
      <c r="M101" s="72">
        <f t="shared" si="8"/>
        <v>21</v>
      </c>
      <c r="N101" s="82">
        <f t="shared" si="9"/>
        <v>57.142857142857139</v>
      </c>
      <c r="O101" s="72">
        <f>'SLT 1'!H73+'SLT 2'!H73+'SLT 3'!H73+'SLT 4'!H73+'SLT 5'!H73+'WK1'!H73+'WK2'!H73+'WK3'!H73+'WK4'!H73+'WK5'!H73+'WK6'!H73+'WK7'!H73+'WK8'!H73+'WK9'!H73+'WK10'!H73+'WK11'!H73+'WK12'!H73+'WK13'!H73+'WK14'!H73+'WK15'!H73</f>
        <v>33</v>
      </c>
      <c r="P101" s="72">
        <f>'SLT 1'!I73+'SLT 2'!I73+'SLT 3'!I73+'SLT 4'!I73+'SLT 5'!I73+'WK1'!I73+'WK2'!I73+'WK3'!I73+'WK4'!I73+'WK5'!I73+'WK6'!I73+'WK7'!I73+'WK8'!I73+'WK9'!I73+'WK10'!I73+'WK11'!I73+'WK12'!I73+'WK13'!I73+'WK14'!I73+'WK15'!I73</f>
        <v>0</v>
      </c>
      <c r="Q101" s="72">
        <f>'SLT 1'!J73+'SLT 2'!J73+'SLT 3'!J73+'SLT 4'!J73+'SLT 5'!J73+'WK1'!J73+'WK2'!J73+'WK3'!J73+'WK4'!J73+'WK5'!J73+'WK6'!J73+'WK7'!J73+'WK8'!J73+'WK9'!J73+'WK10'!J73+'WK11'!J73+'WK12'!J73+'WK13'!J73+'WK14'!J73+'WK15'!J73</f>
        <v>1</v>
      </c>
      <c r="R101" s="71">
        <f t="shared" si="10"/>
        <v>1.6190476190476191</v>
      </c>
      <c r="S101" s="87">
        <f>'Hi Fin'!C73</f>
        <v>40</v>
      </c>
      <c r="T101" s="116">
        <f>'1 DAve'!H73</f>
        <v>21.8</v>
      </c>
      <c r="U101" s="83">
        <f>'1 DAve'!I73</f>
        <v>0</v>
      </c>
      <c r="V101" s="83">
        <f>'1 DAve'!J73</f>
        <v>0</v>
      </c>
      <c r="W101" s="115">
        <f>'1 DAve'!K73</f>
        <v>21.55</v>
      </c>
      <c r="X101" s="83">
        <f>'1 DAve'!L73</f>
        <v>0</v>
      </c>
      <c r="Y101" s="115">
        <f>'1 DAve'!M73</f>
        <v>23.15</v>
      </c>
      <c r="Z101" s="116">
        <f>'1 DAve'!N73</f>
        <v>19.87</v>
      </c>
      <c r="AA101" s="83">
        <f>'1 DAve'!O73</f>
        <v>0</v>
      </c>
      <c r="AB101" s="83">
        <f>'1 DAve'!P73</f>
        <v>0</v>
      </c>
      <c r="AC101" s="83">
        <f>'1 DAve'!Q73</f>
        <v>0</v>
      </c>
      <c r="AD101" s="83">
        <f>'1 DAve'!R73</f>
        <v>0</v>
      </c>
      <c r="AE101" s="83">
        <f>'1 DAve'!S73</f>
        <v>0</v>
      </c>
      <c r="AF101" s="83">
        <f>'1 DAve'!T73</f>
        <v>0</v>
      </c>
      <c r="AG101" s="83">
        <f>'1 DAve'!U73</f>
        <v>0</v>
      </c>
      <c r="AH101" s="83">
        <f>'1 DAve'!V73</f>
        <v>0</v>
      </c>
      <c r="AI101" s="83">
        <f>'1 DAve'!W73</f>
        <v>0</v>
      </c>
      <c r="AJ101" s="83">
        <f>'1 DAve'!X73</f>
        <v>0</v>
      </c>
      <c r="AK101" s="83">
        <f>'1 DAve'!Y73</f>
        <v>0</v>
      </c>
      <c r="AL101" s="83">
        <f>'1 DAve'!Z73</f>
        <v>0</v>
      </c>
      <c r="AM101" s="83">
        <f>'1 DAve'!AA73</f>
        <v>0</v>
      </c>
    </row>
    <row r="102" spans="1:39" ht="17.75" customHeight="1">
      <c r="A102" s="26">
        <f t="shared" si="11"/>
        <v>101</v>
      </c>
      <c r="B102" s="26"/>
      <c r="C102" s="70" t="str">
        <f>'1 DAve'!B105</f>
        <v>Jon Elliott</v>
      </c>
      <c r="D102" s="70" t="str">
        <f>'1 DAve'!C105</f>
        <v>Enderby Eagles</v>
      </c>
      <c r="E102" s="71">
        <f>'1 DAve'!G105</f>
        <v>22.59</v>
      </c>
      <c r="F102" s="71">
        <f>'1 DAve'!E105</f>
        <v>23.59</v>
      </c>
      <c r="G102" s="72">
        <f t="shared" si="6"/>
        <v>6</v>
      </c>
      <c r="H102" s="69">
        <f>'SLT 1'!D105+'SLT 2'!D105+'SLT 3'!D105+'SLT 4'!D105+'SLT 5'!D105+'WK1'!D105+'WK2'!D105+'WK3'!D105+'WK4'!D105+'WK5'!D105+'WK6'!D105+'WK7'!D105+'WK8'!D105+'WK9'!D105+'WK10'!D105+'WK11'!D105+'WK12'!D105+'WK13'!D105+'WK14'!D105+'WK15'!D105</f>
        <v>1</v>
      </c>
      <c r="I102" s="89">
        <f>'SLT 1'!E105+'SLT 2'!E105+'SLT 3'!E105+'SLT 4'!E105+'SLT 5'!E105+'WK1'!E105+'WK2'!E105+'WK3'!E105+'WK4'!E105+'WK5'!E105+'WK6'!E105+'WK7'!E105+'WK8'!E105+'WK9'!E105+'WK10'!E105+'WK11'!E105+'WK12'!E105+'WK13'!E105+'WK14'!E105+'WK15'!E105</f>
        <v>5</v>
      </c>
      <c r="J102" s="81">
        <f t="shared" si="7"/>
        <v>16.666666666666668</v>
      </c>
      <c r="K102" s="73">
        <f>'SLT 1'!F105+'SLT 2'!F105+'SLT 3'!F105+'SLT 4'!F105+'SLT 5'!F105+'WK1'!F105+'WK2'!F105+'WK3'!F105+'WK4'!F105+'WK5'!F105+'WK6'!F105+'WK7'!F105+'WK8'!F105+'WK9'!F105+'WK10'!F105+'WK11'!F105+'WK12'!F105+'WK13'!F105+'WK14'!F105+'WK15'!F105</f>
        <v>13</v>
      </c>
      <c r="L102" s="73">
        <f>'SLT 1'!G105+'SLT 2'!G105+'SLT 3'!G105+'SLT 4'!G105+'SLT 5'!G105+'WK1'!G105+'WK2'!G105+'WK3'!G105+'WK4'!G105+'WK5'!G105+'WK6'!G105+'WK7'!G105+'WK8'!G105+'WK9'!G105+'WK10'!G105+'WK11'!G105+'WK12'!G105+'WK13'!G105+'WK14'!G105+'WK15'!G105</f>
        <v>23</v>
      </c>
      <c r="M102" s="72">
        <f t="shared" si="8"/>
        <v>36</v>
      </c>
      <c r="N102" s="82">
        <f t="shared" si="9"/>
        <v>36.111111111111107</v>
      </c>
      <c r="O102" s="72">
        <f>'SLT 1'!H105+'SLT 2'!H105+'SLT 3'!H105+'SLT 4'!H105+'SLT 5'!H105+'WK1'!H105+'WK2'!H105+'WK3'!H105+'WK4'!H105+'WK5'!H105+'WK6'!H105+'WK7'!H105+'WK8'!H105+'WK9'!H105+'WK10'!H105+'WK11'!H105+'WK12'!H105+'WK13'!H105+'WK14'!H105+'WK15'!H105</f>
        <v>49</v>
      </c>
      <c r="P102" s="72">
        <f>'SLT 1'!I105+'SLT 2'!I105+'SLT 3'!I105+'SLT 4'!I105+'SLT 5'!I105+'WK1'!I105+'WK2'!I105+'WK3'!I105+'WK4'!I105+'WK5'!I105+'WK6'!I105+'WK7'!I105+'WK8'!I105+'WK9'!I105+'WK10'!I105+'WK11'!I105+'WK12'!I105+'WK13'!I105+'WK14'!I105+'WK15'!I105</f>
        <v>0</v>
      </c>
      <c r="Q102" s="72">
        <f>'SLT 1'!J105+'SLT 2'!J105+'SLT 3'!J105+'SLT 4'!J105+'SLT 5'!J105+'WK1'!J105+'WK2'!J105+'WK3'!J105+'WK4'!J105+'WK5'!J105+'WK6'!J105+'WK7'!J105+'WK8'!J105+'WK9'!J105+'WK10'!J105+'WK11'!J105+'WK12'!J105+'WK13'!J105+'WK14'!J105+'WK15'!J105</f>
        <v>1</v>
      </c>
      <c r="R102" s="71">
        <f t="shared" si="10"/>
        <v>1.3888888888888888</v>
      </c>
      <c r="S102" s="117">
        <f>'Hi Fin'!C105</f>
        <v>143</v>
      </c>
      <c r="T102" s="83">
        <f>'1 DAve'!H105</f>
        <v>0</v>
      </c>
      <c r="U102" s="116">
        <f>'1 DAve'!I105</f>
        <v>24.52</v>
      </c>
      <c r="V102" s="115">
        <f>'1 DAve'!J105</f>
        <v>20.75</v>
      </c>
      <c r="W102" s="116">
        <f>'1 DAve'!K105</f>
        <v>22.44</v>
      </c>
      <c r="X102" s="116">
        <f>'1 DAve'!L105</f>
        <v>23.44</v>
      </c>
      <c r="Y102" s="83">
        <f>'1 DAve'!M105</f>
        <v>0</v>
      </c>
      <c r="Z102" s="83">
        <f>'1 DAve'!N105</f>
        <v>0</v>
      </c>
      <c r="AA102" s="116">
        <f>'1 DAve'!O105</f>
        <v>24.95</v>
      </c>
      <c r="AB102" s="116">
        <f>'1 DAve'!P105</f>
        <v>19.440000000000001</v>
      </c>
      <c r="AC102" s="83">
        <f>'1 DAve'!Q105</f>
        <v>0</v>
      </c>
      <c r="AD102" s="83">
        <f>'1 DAve'!R105</f>
        <v>0</v>
      </c>
      <c r="AE102" s="83">
        <f>'1 DAve'!S105</f>
        <v>0</v>
      </c>
      <c r="AF102" s="83">
        <f>'1 DAve'!T105</f>
        <v>0</v>
      </c>
      <c r="AG102" s="83">
        <f>'1 DAve'!U105</f>
        <v>0</v>
      </c>
      <c r="AH102" s="83">
        <f>'1 DAve'!V105</f>
        <v>0</v>
      </c>
      <c r="AI102" s="83">
        <f>'1 DAve'!W105</f>
        <v>0</v>
      </c>
      <c r="AJ102" s="83">
        <f>'1 DAve'!X105</f>
        <v>0</v>
      </c>
      <c r="AK102" s="83">
        <f>'1 DAve'!Y105</f>
        <v>0</v>
      </c>
      <c r="AL102" s="83">
        <f>'1 DAve'!Z105</f>
        <v>0</v>
      </c>
      <c r="AM102" s="83">
        <f>'1 DAve'!AA105</f>
        <v>0</v>
      </c>
    </row>
    <row r="103" spans="1:39" ht="17.75" customHeight="1">
      <c r="A103" s="26">
        <f t="shared" si="11"/>
        <v>102</v>
      </c>
      <c r="B103" s="26"/>
      <c r="C103" s="70" t="str">
        <f>'1 DAve'!B138</f>
        <v>Paul Haynes</v>
      </c>
      <c r="D103" s="70" t="str">
        <f>'1 DAve'!C138</f>
        <v>Grosvenor</v>
      </c>
      <c r="E103" s="71">
        <f>'1 DAve'!G138</f>
        <v>21.53</v>
      </c>
      <c r="F103" s="71">
        <f>'1 DAve'!E138</f>
        <v>23.53</v>
      </c>
      <c r="G103" s="72">
        <f t="shared" si="6"/>
        <v>6</v>
      </c>
      <c r="H103" s="69">
        <f>'SLT 1'!D138+'SLT 2'!D138+'SLT 3'!D138+'SLT 4'!D138+'SLT 5'!D138+'WK1'!D138+'WK2'!D138+'WK3'!D138+'WK4'!D138+'WK5'!D138+'WK6'!D138+'WK7'!D138+'WK8'!D138+'WK9'!D138+'WK10'!D138+'WK11'!D138+'WK12'!D138+'WK13'!D138+'WK14'!D138+'WK15'!D138</f>
        <v>2</v>
      </c>
      <c r="I103" s="89">
        <f>'SLT 1'!E138+'SLT 2'!E138+'SLT 3'!E138+'SLT 4'!E138+'SLT 5'!E138+'WK1'!E138+'WK2'!E138+'WK3'!E138+'WK4'!E138+'WK5'!E138+'WK6'!E138+'WK7'!E138+'WK8'!E138+'WK9'!E138+'WK10'!E138+'WK11'!E138+'WK12'!E138+'WK13'!E138+'WK14'!E138+'WK15'!E138</f>
        <v>4</v>
      </c>
      <c r="J103" s="81">
        <f t="shared" si="7"/>
        <v>33.333333333333336</v>
      </c>
      <c r="K103" s="73">
        <f>'SLT 1'!F138+'SLT 2'!F138+'SLT 3'!F138+'SLT 4'!F138+'SLT 5'!F138+'WK1'!F138+'WK2'!F138+'WK3'!F138+'WK4'!F138+'WK5'!F138+'WK6'!F138+'WK7'!F138+'WK8'!F138+'WK9'!F138+'WK10'!F138+'WK11'!F138+'WK12'!F138+'WK13'!F138+'WK14'!F138+'WK15'!F138</f>
        <v>15</v>
      </c>
      <c r="L103" s="73">
        <f>'SLT 1'!G138+'SLT 2'!G138+'SLT 3'!G138+'SLT 4'!G138+'SLT 5'!G138+'WK1'!G138+'WK2'!G138+'WK3'!G138+'WK4'!G138+'WK5'!G138+'WK6'!G138+'WK7'!G138+'WK8'!G138+'WK9'!G138+'WK10'!G138+'WK11'!G138+'WK12'!G138+'WK13'!G138+'WK14'!G138+'WK15'!G138</f>
        <v>17</v>
      </c>
      <c r="M103" s="72">
        <f t="shared" si="8"/>
        <v>32</v>
      </c>
      <c r="N103" s="82">
        <f t="shared" si="9"/>
        <v>46.875</v>
      </c>
      <c r="O103" s="72">
        <f>'SLT 1'!H138+'SLT 2'!H138+'SLT 3'!H138+'SLT 4'!H138+'SLT 5'!H138+'WK1'!H138+'WK2'!H138+'WK3'!H138+'WK4'!H138+'WK5'!H138+'WK6'!H138+'WK7'!H138+'WK8'!H138+'WK9'!H138+'WK10'!H138+'WK11'!H138+'WK12'!H138+'WK13'!H138+'WK14'!H138+'WK15'!H138</f>
        <v>48</v>
      </c>
      <c r="P103" s="72">
        <f>'SLT 1'!I138+'SLT 2'!I138+'SLT 3'!I138+'SLT 4'!I138+'SLT 5'!I138+'WK1'!I138+'WK2'!I138+'WK3'!I138+'WK4'!I138+'WK5'!I138+'WK6'!I138+'WK7'!I138+'WK8'!I138+'WK9'!I138+'WK10'!I138+'WK11'!I138+'WK12'!I138+'WK13'!I138+'WK14'!I138+'WK15'!I138</f>
        <v>0</v>
      </c>
      <c r="Q103" s="72">
        <f>'SLT 1'!J138+'SLT 2'!J138+'SLT 3'!J138+'SLT 4'!J138+'SLT 5'!J138+'WK1'!J138+'WK2'!J138+'WK3'!J138+'WK4'!J138+'WK5'!J138+'WK6'!J138+'WK7'!J138+'WK8'!J138+'WK9'!J138+'WK10'!J138+'WK11'!J138+'WK12'!J138+'WK13'!J138+'WK14'!J138+'WK15'!J138</f>
        <v>3</v>
      </c>
      <c r="R103" s="71">
        <f t="shared" si="10"/>
        <v>1.59375</v>
      </c>
      <c r="S103" s="117">
        <f>'Hi Fin'!C138</f>
        <v>134</v>
      </c>
      <c r="T103" s="83">
        <f>'1 DAve'!H138</f>
        <v>0</v>
      </c>
      <c r="U103" s="116">
        <f>'1 DAve'!I138</f>
        <v>20.81</v>
      </c>
      <c r="V103" s="116">
        <f>'1 DAve'!J138</f>
        <v>20.91</v>
      </c>
      <c r="W103" s="83">
        <f>'1 DAve'!K138</f>
        <v>0</v>
      </c>
      <c r="X103" s="115">
        <f>'1 DAve'!L138</f>
        <v>23.67</v>
      </c>
      <c r="Y103" s="115">
        <f>'1 DAve'!M138</f>
        <v>23.03</v>
      </c>
      <c r="Z103" s="116">
        <f>'1 DAve'!N138</f>
        <v>20.12</v>
      </c>
      <c r="AA103" s="116">
        <f>'1 DAve'!O138</f>
        <v>20.64</v>
      </c>
      <c r="AB103" s="83">
        <f>'1 DAve'!P138</f>
        <v>0</v>
      </c>
      <c r="AC103" s="83">
        <f>'1 DAve'!Q138</f>
        <v>0</v>
      </c>
      <c r="AD103" s="83">
        <f>'1 DAve'!R138</f>
        <v>0</v>
      </c>
      <c r="AE103" s="83">
        <f>'1 DAve'!S138</f>
        <v>0</v>
      </c>
      <c r="AF103" s="83">
        <f>'1 DAve'!T138</f>
        <v>0</v>
      </c>
      <c r="AG103" s="83">
        <f>'1 DAve'!U138</f>
        <v>0</v>
      </c>
      <c r="AH103" s="83">
        <f>'1 DAve'!V138</f>
        <v>0</v>
      </c>
      <c r="AI103" s="83">
        <f>'1 DAve'!W138</f>
        <v>0</v>
      </c>
      <c r="AJ103" s="83">
        <f>'1 DAve'!X138</f>
        <v>0</v>
      </c>
      <c r="AK103" s="83">
        <f>'1 DAve'!Y138</f>
        <v>0</v>
      </c>
      <c r="AL103" s="83">
        <f>'1 DAve'!Z138</f>
        <v>0</v>
      </c>
      <c r="AM103" s="83">
        <f>'1 DAve'!AA138</f>
        <v>0</v>
      </c>
    </row>
    <row r="104" spans="1:39" ht="17.75" customHeight="1">
      <c r="A104" s="26">
        <f t="shared" si="11"/>
        <v>103</v>
      </c>
      <c r="B104" s="26"/>
      <c r="C104" s="70" t="str">
        <f>'1 DAve'!B93</f>
        <v>Carl Green</v>
      </c>
      <c r="D104" s="70" t="str">
        <f>'1 DAve'!C93</f>
        <v>Hillmorton</v>
      </c>
      <c r="E104" s="71">
        <f>'1 DAve'!G93</f>
        <v>20.49</v>
      </c>
      <c r="F104" s="71">
        <f>'1 DAve'!E93</f>
        <v>23.49</v>
      </c>
      <c r="G104" s="72">
        <f t="shared" si="6"/>
        <v>3</v>
      </c>
      <c r="H104" s="69">
        <f>'SLT 1'!D93+'SLT 2'!D93+'SLT 3'!D93+'SLT 4'!D93+'SLT 5'!D93+'WK1'!D93+'WK2'!D93+'WK3'!D93+'WK4'!D93+'WK5'!D93+'WK6'!D93+'WK7'!D93+'WK8'!D93+'WK9'!D93+'WK10'!D93+'WK11'!D93+'WK12'!D93+'WK13'!D93+'WK14'!D93+'WK15'!D93</f>
        <v>3</v>
      </c>
      <c r="I104" s="89">
        <f>'SLT 1'!E93+'SLT 2'!E93+'SLT 3'!E93+'SLT 4'!E93+'SLT 5'!E93+'WK1'!E93+'WK2'!E93+'WK3'!E93+'WK4'!E93+'WK5'!E93+'WK6'!E93+'WK7'!E93+'WK8'!E93+'WK9'!E93+'WK10'!E93+'WK11'!E93+'WK12'!E93+'WK13'!E93+'WK14'!E93+'WK15'!E93</f>
        <v>0</v>
      </c>
      <c r="J104" s="81">
        <f t="shared" si="7"/>
        <v>100</v>
      </c>
      <c r="K104" s="73">
        <f>'SLT 1'!F93+'SLT 2'!F93+'SLT 3'!F93+'SLT 4'!F93+'SLT 5'!F93+'WK1'!F93+'WK2'!F93+'WK3'!F93+'WK4'!F93+'WK5'!F93+'WK6'!F93+'WK7'!F93+'WK8'!F93+'WK9'!F93+'WK10'!F93+'WK11'!F93+'WK12'!F93+'WK13'!F93+'WK14'!F93+'WK15'!F93</f>
        <v>12</v>
      </c>
      <c r="L104" s="73">
        <f>'SLT 1'!G93+'SLT 2'!G93+'SLT 3'!G93+'SLT 4'!G93+'SLT 5'!G93+'WK1'!G93+'WK2'!G93+'WK3'!G93+'WK4'!G93+'WK5'!G93+'WK6'!G93+'WK7'!G93+'WK8'!G93+'WK9'!G93+'WK10'!G93+'WK11'!G93+'WK12'!G93+'WK13'!G93+'WK14'!G93+'WK15'!G93</f>
        <v>6</v>
      </c>
      <c r="M104" s="72">
        <f t="shared" si="8"/>
        <v>18</v>
      </c>
      <c r="N104" s="82">
        <f t="shared" si="9"/>
        <v>66.666666666666657</v>
      </c>
      <c r="O104" s="72">
        <f>'SLT 1'!H93+'SLT 2'!H93+'SLT 3'!H93+'SLT 4'!H93+'SLT 5'!H93+'WK1'!H93+'WK2'!H93+'WK3'!H93+'WK4'!H93+'WK5'!H93+'WK6'!H93+'WK7'!H93+'WK8'!H93+'WK9'!H93+'WK10'!H93+'WK11'!H93+'WK12'!H93+'WK13'!H93+'WK14'!H93+'WK15'!H93</f>
        <v>27</v>
      </c>
      <c r="P104" s="72">
        <f>'SLT 1'!I93+'SLT 2'!I93+'SLT 3'!I93+'SLT 4'!I93+'SLT 5'!I93+'WK1'!I93+'WK2'!I93+'WK3'!I93+'WK4'!I93+'WK5'!I93+'WK6'!I93+'WK7'!I93+'WK8'!I93+'WK9'!I93+'WK10'!I93+'WK11'!I93+'WK12'!I93+'WK13'!I93+'WK14'!I93+'WK15'!I93</f>
        <v>0</v>
      </c>
      <c r="Q104" s="72">
        <f>'SLT 1'!J93+'SLT 2'!J93+'SLT 3'!J93+'SLT 4'!J93+'SLT 5'!J93+'WK1'!J93+'WK2'!J93+'WK3'!J93+'WK4'!J93+'WK5'!J93+'WK6'!J93+'WK7'!J93+'WK8'!J93+'WK9'!J93+'WK10'!J93+'WK11'!J93+'WK12'!J93+'WK13'!J93+'WK14'!J93+'WK15'!J93</f>
        <v>0</v>
      </c>
      <c r="R104" s="71">
        <f t="shared" si="10"/>
        <v>1.5</v>
      </c>
      <c r="S104" s="87">
        <f>'Hi Fin'!C93</f>
        <v>80</v>
      </c>
      <c r="T104" s="115">
        <f>'1 DAve'!H93</f>
        <v>19.649999999999999</v>
      </c>
      <c r="U104" s="115">
        <f>'1 DAve'!I93</f>
        <v>20.09</v>
      </c>
      <c r="V104" s="83">
        <f>'1 DAve'!J93</f>
        <v>0</v>
      </c>
      <c r="W104" s="83">
        <f>'1 DAve'!K93</f>
        <v>0</v>
      </c>
      <c r="X104" s="83">
        <f>'1 DAve'!L93</f>
        <v>0</v>
      </c>
      <c r="Y104" s="83">
        <f>'1 DAve'!M93</f>
        <v>0</v>
      </c>
      <c r="Z104" s="115">
        <f>'1 DAve'!N93</f>
        <v>21.73</v>
      </c>
      <c r="AA104" s="83">
        <f>'1 DAve'!O93</f>
        <v>0</v>
      </c>
      <c r="AB104" s="83">
        <f>'1 DAve'!P93</f>
        <v>0</v>
      </c>
      <c r="AC104" s="83">
        <f>'1 DAve'!Q93</f>
        <v>0</v>
      </c>
      <c r="AD104" s="83">
        <f>'1 DAve'!R93</f>
        <v>0</v>
      </c>
      <c r="AE104" s="83">
        <f>'1 DAve'!S93</f>
        <v>0</v>
      </c>
      <c r="AF104" s="83">
        <f>'1 DAve'!T93</f>
        <v>0</v>
      </c>
      <c r="AG104" s="83">
        <f>'1 DAve'!U93</f>
        <v>0</v>
      </c>
      <c r="AH104" s="83">
        <f>'1 DAve'!V93</f>
        <v>0</v>
      </c>
      <c r="AI104" s="83">
        <f>'1 DAve'!W93</f>
        <v>0</v>
      </c>
      <c r="AJ104" s="83">
        <f>'1 DAve'!X93</f>
        <v>0</v>
      </c>
      <c r="AK104" s="83">
        <f>'1 DAve'!Y93</f>
        <v>0</v>
      </c>
      <c r="AL104" s="83">
        <f>'1 DAve'!Z93</f>
        <v>0</v>
      </c>
      <c r="AM104" s="83">
        <f>'1 DAve'!AA93</f>
        <v>0</v>
      </c>
    </row>
    <row r="105" spans="1:39" ht="17.75" customHeight="1">
      <c r="A105" s="26">
        <f t="shared" si="11"/>
        <v>104</v>
      </c>
      <c r="B105" s="26"/>
      <c r="C105" s="70" t="str">
        <f>'1 DAve'!B165</f>
        <v>Chris Towers</v>
      </c>
      <c r="D105" s="70" t="str">
        <f>'1 DAve'!C165</f>
        <v>Grosvenor</v>
      </c>
      <c r="E105" s="71">
        <f>'1 DAve'!G165</f>
        <v>21.466000000000001</v>
      </c>
      <c r="F105" s="71">
        <f>'1 DAve'!E165</f>
        <v>23.466000000000001</v>
      </c>
      <c r="G105" s="72">
        <f t="shared" si="6"/>
        <v>5</v>
      </c>
      <c r="H105" s="69">
        <f>'SLT 1'!D165+'SLT 2'!D165+'SLT 3'!D165+'SLT 4'!D165+'SLT 5'!D165+'WK1'!D165+'WK2'!D165+'WK3'!D165+'WK4'!D165+'WK5'!D165+'WK6'!D165+'WK7'!D165+'WK8'!D165+'WK9'!D165+'WK10'!D165+'WK11'!D165+'WK12'!D165+'WK13'!D165+'WK14'!D165+'WK15'!D165</f>
        <v>2</v>
      </c>
      <c r="I105" s="89">
        <f>'SLT 1'!E165+'SLT 2'!E165+'SLT 3'!E165+'SLT 4'!E165+'SLT 5'!E165+'WK1'!E165+'WK2'!E165+'WK3'!E165+'WK4'!E165+'WK5'!E165+'WK6'!E165+'WK7'!E165+'WK8'!E165+'WK9'!E165+'WK10'!E165+'WK11'!E165+'WK12'!E165+'WK13'!E165+'WK14'!E165+'WK15'!E165</f>
        <v>3</v>
      </c>
      <c r="J105" s="81">
        <f t="shared" si="7"/>
        <v>40</v>
      </c>
      <c r="K105" s="73">
        <f>'SLT 1'!F165+'SLT 2'!F165+'SLT 3'!F165+'SLT 4'!F165+'SLT 5'!F165+'WK1'!F165+'WK2'!F165+'WK3'!F165+'WK4'!F165+'WK5'!F165+'WK6'!F165+'WK7'!F165+'WK8'!F165+'WK9'!F165+'WK10'!F165+'WK11'!F165+'WK12'!F165+'WK13'!F165+'WK14'!F165+'WK15'!F165</f>
        <v>12</v>
      </c>
      <c r="L105" s="73">
        <f>'SLT 1'!G165+'SLT 2'!G165+'SLT 3'!G165+'SLT 4'!G165+'SLT 5'!G165+'WK1'!G165+'WK2'!G165+'WK3'!G165+'WK4'!G165+'WK5'!G165+'WK6'!G165+'WK7'!G165+'WK8'!G165+'WK9'!G165+'WK10'!G165+'WK11'!G165+'WK12'!G165+'WK13'!G165+'WK14'!G165+'WK15'!G165</f>
        <v>14</v>
      </c>
      <c r="M105" s="72">
        <f t="shared" si="8"/>
        <v>26</v>
      </c>
      <c r="N105" s="82">
        <f t="shared" si="9"/>
        <v>46.153846153846153</v>
      </c>
      <c r="O105" s="72">
        <f>'SLT 1'!H165+'SLT 2'!H165+'SLT 3'!H165+'SLT 4'!H165+'SLT 5'!H165+'WK1'!H165+'WK2'!H165+'WK3'!H165+'WK4'!H165+'WK5'!H165+'WK6'!H165+'WK7'!H165+'WK8'!H165+'WK9'!H165+'WK10'!H165+'WK11'!H165+'WK12'!H165+'WK13'!H165+'WK14'!H165+'WK15'!H165</f>
        <v>31</v>
      </c>
      <c r="P105" s="72">
        <f>'SLT 1'!I165+'SLT 2'!I165+'SLT 3'!I165+'SLT 4'!I165+'SLT 5'!I165+'WK1'!I165+'WK2'!I165+'WK3'!I165+'WK4'!I165+'WK5'!I165+'WK6'!I165+'WK7'!I165+'WK8'!I165+'WK9'!I165+'WK10'!I165+'WK11'!I165+'WK12'!I165+'WK13'!I165+'WK14'!I165+'WK15'!I165</f>
        <v>0</v>
      </c>
      <c r="Q105" s="72">
        <f>'SLT 1'!J165+'SLT 2'!J165+'SLT 3'!J165+'SLT 4'!J165+'SLT 5'!J165+'WK1'!J165+'WK2'!J165+'WK3'!J165+'WK4'!J165+'WK5'!J165+'WK6'!J165+'WK7'!J165+'WK8'!J165+'WK9'!J165+'WK10'!J165+'WK11'!J165+'WK12'!J165+'WK13'!J165+'WK14'!J165+'WK15'!J165</f>
        <v>1</v>
      </c>
      <c r="R105" s="71">
        <f t="shared" si="10"/>
        <v>1.2307692307692308</v>
      </c>
      <c r="S105" s="117">
        <f>'Hi Fin'!C165</f>
        <v>100</v>
      </c>
      <c r="T105" s="83">
        <f>'1 DAve'!H165</f>
        <v>0</v>
      </c>
      <c r="U105" s="83">
        <f>'1 DAve'!I165</f>
        <v>0</v>
      </c>
      <c r="V105" s="115">
        <f>'1 DAve'!J165</f>
        <v>21.95</v>
      </c>
      <c r="W105" s="115">
        <f>'1 DAve'!K165</f>
        <v>21.99</v>
      </c>
      <c r="X105" s="116">
        <f>'1 DAve'!L165</f>
        <v>22.78</v>
      </c>
      <c r="Y105" s="83">
        <f>'1 DAve'!M165</f>
        <v>0</v>
      </c>
      <c r="Z105" s="116">
        <f>'1 DAve'!N165</f>
        <v>20.92</v>
      </c>
      <c r="AA105" s="116">
        <f>'1 DAve'!O165</f>
        <v>19.690000000000001</v>
      </c>
      <c r="AB105" s="83">
        <f>'1 DAve'!P165</f>
        <v>0</v>
      </c>
      <c r="AC105" s="83">
        <f>'1 DAve'!Q165</f>
        <v>0</v>
      </c>
      <c r="AD105" s="83">
        <f>'1 DAve'!R165</f>
        <v>0</v>
      </c>
      <c r="AE105" s="83">
        <f>'1 DAve'!S165</f>
        <v>0</v>
      </c>
      <c r="AF105" s="83">
        <f>'1 DAve'!T165</f>
        <v>0</v>
      </c>
      <c r="AG105" s="83">
        <f>'1 DAve'!U165</f>
        <v>0</v>
      </c>
      <c r="AH105" s="83">
        <f>'1 DAve'!V165</f>
        <v>0</v>
      </c>
      <c r="AI105" s="83">
        <f>'1 DAve'!W165</f>
        <v>0</v>
      </c>
      <c r="AJ105" s="83">
        <f>'1 DAve'!X165</f>
        <v>0</v>
      </c>
      <c r="AK105" s="83">
        <f>'1 DAve'!Y165</f>
        <v>0</v>
      </c>
      <c r="AL105" s="83">
        <f>'1 DAve'!Z165</f>
        <v>0</v>
      </c>
      <c r="AM105" s="83">
        <f>'1 DAve'!AA165</f>
        <v>0</v>
      </c>
    </row>
    <row r="106" spans="1:39" ht="17.75" customHeight="1">
      <c r="A106" s="26">
        <f t="shared" si="11"/>
        <v>105</v>
      </c>
      <c r="B106" s="26"/>
      <c r="C106" s="70" t="str">
        <f>'1 DAve'!B163</f>
        <v>Jamie Gemmell</v>
      </c>
      <c r="D106" s="70" t="str">
        <f>'1 DAve'!C163</f>
        <v>Newfoundpool</v>
      </c>
      <c r="E106" s="71">
        <f>'1 DAve'!G163</f>
        <v>22.42</v>
      </c>
      <c r="F106" s="71">
        <f>'1 DAve'!E163</f>
        <v>23.42</v>
      </c>
      <c r="G106" s="72">
        <f t="shared" si="6"/>
        <v>2</v>
      </c>
      <c r="H106" s="69">
        <f>'SLT 1'!D163+'SLT 2'!D163+'SLT 3'!D163+'SLT 4'!D163+'SLT 5'!D163+'WK1'!D163+'WK2'!D163+'WK3'!D163+'WK4'!D163+'WK5'!D163+'WK6'!D163+'WK7'!D163+'WK8'!D163+'WK9'!D163+'WK10'!D163+'WK11'!D163+'WK12'!D163+'WK13'!D163+'WK14'!D163+'WK15'!D163</f>
        <v>1</v>
      </c>
      <c r="I106" s="89">
        <f>'SLT 1'!E163+'SLT 2'!E163+'SLT 3'!E163+'SLT 4'!E163+'SLT 5'!E163+'WK1'!E163+'WK2'!E163+'WK3'!E163+'WK4'!E163+'WK5'!E163+'WK6'!E163+'WK7'!E163+'WK8'!E163+'WK9'!E163+'WK10'!E163+'WK11'!E163+'WK12'!E163+'WK13'!E163+'WK14'!E163+'WK15'!E163</f>
        <v>1</v>
      </c>
      <c r="J106" s="81">
        <f t="shared" si="7"/>
        <v>50</v>
      </c>
      <c r="K106" s="73">
        <f>'SLT 1'!F163+'SLT 2'!F163+'SLT 3'!F163+'SLT 4'!F163+'SLT 5'!F163+'WK1'!F163+'WK2'!F163+'WK3'!F163+'WK4'!F163+'WK5'!F163+'WK6'!F163+'WK7'!F163+'WK8'!F163+'WK9'!F163+'WK10'!F163+'WK11'!F163+'WK12'!F163+'WK13'!F163+'WK14'!F163+'WK15'!F163</f>
        <v>7</v>
      </c>
      <c r="L106" s="73">
        <f>'SLT 1'!G163+'SLT 2'!G163+'SLT 3'!G163+'SLT 4'!G163+'SLT 5'!G163+'WK1'!G163+'WK2'!G163+'WK3'!G163+'WK4'!G163+'WK5'!G163+'WK6'!G163+'WK7'!G163+'WK8'!G163+'WK9'!G163+'WK10'!G163+'WK11'!G163+'WK12'!G163+'WK13'!G163+'WK14'!G163+'WK15'!G163</f>
        <v>6</v>
      </c>
      <c r="M106" s="72">
        <f t="shared" si="8"/>
        <v>13</v>
      </c>
      <c r="N106" s="82">
        <f t="shared" si="9"/>
        <v>53.846153846153847</v>
      </c>
      <c r="O106" s="72">
        <f>'SLT 1'!H163+'SLT 2'!H163+'SLT 3'!H163+'SLT 4'!H163+'SLT 5'!H163+'WK1'!H163+'WK2'!H163+'WK3'!H163+'WK4'!H163+'WK5'!H163+'WK6'!H163+'WK7'!H163+'WK8'!H163+'WK9'!H163+'WK10'!H163+'WK11'!H163+'WK12'!H163+'WK13'!H163+'WK14'!H163+'WK15'!H163</f>
        <v>15</v>
      </c>
      <c r="P106" s="72">
        <f>'SLT 1'!I163+'SLT 2'!I163+'SLT 3'!I163+'SLT 4'!I163+'SLT 5'!I163+'WK1'!I163+'WK2'!I163+'WK3'!I163+'WK4'!I163+'WK5'!I163+'WK6'!I163+'WK7'!I163+'WK8'!I163+'WK9'!I163+'WK10'!I163+'WK11'!I163+'WK12'!I163+'WK13'!I163+'WK14'!I163+'WK15'!I163</f>
        <v>0</v>
      </c>
      <c r="Q106" s="72">
        <f>'SLT 1'!J163+'SLT 2'!J163+'SLT 3'!J163+'SLT 4'!J163+'SLT 5'!J163+'WK1'!J163+'WK2'!J163+'WK3'!J163+'WK4'!J163+'WK5'!J163+'WK6'!J163+'WK7'!J163+'WK8'!J163+'WK9'!J163+'WK10'!J163+'WK11'!J163+'WK12'!J163+'WK13'!J163+'WK14'!J163+'WK15'!J163</f>
        <v>0</v>
      </c>
      <c r="R106" s="71">
        <f t="shared" si="10"/>
        <v>1.1538461538461537</v>
      </c>
      <c r="S106" s="117">
        <f>'Hi Fin'!C163</f>
        <v>151</v>
      </c>
      <c r="T106" s="83">
        <f>'1 DAve'!H163</f>
        <v>0</v>
      </c>
      <c r="U106" s="83">
        <f>'1 DAve'!I163</f>
        <v>0</v>
      </c>
      <c r="V106" s="116">
        <f>'1 DAve'!J163</f>
        <v>22.43</v>
      </c>
      <c r="W106" s="83">
        <f>'1 DAve'!K163</f>
        <v>0</v>
      </c>
      <c r="X106" s="83">
        <f>'1 DAve'!L163</f>
        <v>0</v>
      </c>
      <c r="Y106" s="83">
        <f>'1 DAve'!M163</f>
        <v>0</v>
      </c>
      <c r="Z106" s="83">
        <f>'1 DAve'!N163</f>
        <v>0</v>
      </c>
      <c r="AA106" s="83">
        <f>'1 DAve'!O163</f>
        <v>0</v>
      </c>
      <c r="AB106" s="115">
        <f>'1 DAve'!P163</f>
        <v>22.41</v>
      </c>
      <c r="AC106" s="83">
        <f>'1 DAve'!Q163</f>
        <v>0</v>
      </c>
      <c r="AD106" s="83">
        <f>'1 DAve'!R163</f>
        <v>0</v>
      </c>
      <c r="AE106" s="83">
        <f>'1 DAve'!S163</f>
        <v>0</v>
      </c>
      <c r="AF106" s="83">
        <f>'1 DAve'!T163</f>
        <v>0</v>
      </c>
      <c r="AG106" s="83">
        <f>'1 DAve'!U163</f>
        <v>0</v>
      </c>
      <c r="AH106" s="83">
        <f>'1 DAve'!V163</f>
        <v>0</v>
      </c>
      <c r="AI106" s="83">
        <f>'1 DAve'!W163</f>
        <v>0</v>
      </c>
      <c r="AJ106" s="83">
        <f>'1 DAve'!X163</f>
        <v>0</v>
      </c>
      <c r="AK106" s="83">
        <f>'1 DAve'!Y163</f>
        <v>0</v>
      </c>
      <c r="AL106" s="83">
        <f>'1 DAve'!Z163</f>
        <v>0</v>
      </c>
      <c r="AM106" s="83">
        <f>'1 DAve'!AA163</f>
        <v>0</v>
      </c>
    </row>
    <row r="107" spans="1:39" ht="17.75" customHeight="1">
      <c r="A107" s="26">
        <f t="shared" si="11"/>
        <v>106</v>
      </c>
      <c r="B107" s="26"/>
      <c r="C107" s="70" t="str">
        <f>'1 DAve'!B176</f>
        <v>Christian Clarke</v>
      </c>
      <c r="D107" s="70" t="str">
        <f>'1 DAve'!C176</f>
        <v>Enderby Eagles</v>
      </c>
      <c r="E107" s="71">
        <f>'1 DAve'!G176</f>
        <v>21.23</v>
      </c>
      <c r="F107" s="71">
        <f>'1 DAve'!E176</f>
        <v>23.23</v>
      </c>
      <c r="G107" s="72">
        <f t="shared" si="6"/>
        <v>5</v>
      </c>
      <c r="H107" s="69">
        <f>'SLT 1'!D176+'SLT 2'!D176+'SLT 3'!D176+'SLT 4'!D176+'SLT 5'!D176+'WK1'!D176+'WK2'!D176+'WK3'!D176+'WK4'!D176+'WK5'!D176+'WK6'!D176+'WK7'!D176+'WK8'!D176+'WK9'!D176+'WK10'!D176+'WK11'!D176+'WK12'!D176+'WK13'!D176+'WK14'!D176+'WK15'!D176</f>
        <v>2</v>
      </c>
      <c r="I107" s="89">
        <f>'SLT 1'!E176+'SLT 2'!E176+'SLT 3'!E176+'SLT 4'!E176+'SLT 5'!E176+'WK1'!E176+'WK2'!E176+'WK3'!E176+'WK4'!E176+'WK5'!E176+'WK6'!E176+'WK7'!E176+'WK8'!E176+'WK9'!E176+'WK10'!E176+'WK11'!E176+'WK12'!E176+'WK13'!E176+'WK14'!E176+'WK15'!E176</f>
        <v>3</v>
      </c>
      <c r="J107" s="81">
        <f t="shared" si="7"/>
        <v>40</v>
      </c>
      <c r="K107" s="73">
        <f>'SLT 1'!F176+'SLT 2'!F176+'SLT 3'!F176+'SLT 4'!F176+'SLT 5'!F176+'WK1'!F176+'WK2'!F176+'WK3'!F176+'WK4'!F176+'WK5'!F176+'WK6'!F176+'WK7'!F176+'WK8'!F176+'WK9'!F176+'WK10'!F176+'WK11'!F176+'WK12'!F176+'WK13'!F176+'WK14'!F176+'WK15'!F176</f>
        <v>13</v>
      </c>
      <c r="L107" s="73">
        <f>'SLT 1'!G176+'SLT 2'!G176+'SLT 3'!G176+'SLT 4'!G176+'SLT 5'!G176+'WK1'!G176+'WK2'!G176+'WK3'!G176+'WK4'!G176+'WK5'!G176+'WK6'!G176+'WK7'!G176+'WK8'!G176+'WK9'!G176+'WK10'!G176+'WK11'!G176+'WK12'!G176+'WK13'!G176+'WK14'!G176+'WK15'!G176</f>
        <v>12</v>
      </c>
      <c r="M107" s="72">
        <f t="shared" si="8"/>
        <v>25</v>
      </c>
      <c r="N107" s="82">
        <f t="shared" si="9"/>
        <v>52</v>
      </c>
      <c r="O107" s="72">
        <f>'SLT 1'!H176+'SLT 2'!H176+'SLT 3'!H176+'SLT 4'!H176+'SLT 5'!H176+'WK1'!H176+'WK2'!H176+'WK3'!H176+'WK4'!H176+'WK5'!H176+'WK6'!H176+'WK7'!H176+'WK8'!H176+'WK9'!H176+'WK10'!H176+'WK11'!H176+'WK12'!H176+'WK13'!H176+'WK14'!H176+'WK15'!H176</f>
        <v>32</v>
      </c>
      <c r="P107" s="72">
        <f>'SLT 1'!I176+'SLT 2'!I176+'SLT 3'!I176+'SLT 4'!I176+'SLT 5'!I176+'WK1'!I176+'WK2'!I176+'WK3'!I176+'WK4'!I176+'WK5'!I176+'WK6'!I176+'WK7'!I176+'WK8'!I176+'WK9'!I176+'WK10'!I176+'WK11'!I176+'WK12'!I176+'WK13'!I176+'WK14'!I176+'WK15'!I176</f>
        <v>0</v>
      </c>
      <c r="Q107" s="72">
        <f>'SLT 1'!J176+'SLT 2'!J176+'SLT 3'!J176+'SLT 4'!J176+'SLT 5'!J176+'WK1'!J176+'WK2'!J176+'WK3'!J176+'WK4'!J176+'WK5'!J176+'WK6'!J176+'WK7'!J176+'WK8'!J176+'WK9'!J176+'WK10'!J176+'WK11'!J176+'WK12'!J176+'WK13'!J176+'WK14'!J176+'WK15'!J176</f>
        <v>1</v>
      </c>
      <c r="R107" s="71">
        <f t="shared" si="10"/>
        <v>1.32</v>
      </c>
      <c r="S107" s="117">
        <f>'Hi Fin'!C176</f>
        <v>104</v>
      </c>
      <c r="T107" s="83">
        <f>'1 DAve'!H176</f>
        <v>0</v>
      </c>
      <c r="U107" s="83">
        <f>'1 DAve'!I176</f>
        <v>0</v>
      </c>
      <c r="V107" s="116">
        <f>'1 DAve'!J176</f>
        <v>18.91</v>
      </c>
      <c r="W107" s="116">
        <f>'1 DAve'!K176</f>
        <v>22.21</v>
      </c>
      <c r="X107" s="83">
        <f>'1 DAve'!L176</f>
        <v>0</v>
      </c>
      <c r="Y107" s="115">
        <f>'1 DAve'!M176</f>
        <v>21.78</v>
      </c>
      <c r="Z107" s="116">
        <f>'1 DAve'!N176</f>
        <v>20.73</v>
      </c>
      <c r="AA107" s="115">
        <f>'1 DAve'!O176</f>
        <v>22.52</v>
      </c>
      <c r="AB107" s="83">
        <f>'1 DAve'!P176</f>
        <v>0</v>
      </c>
      <c r="AC107" s="83">
        <f>'1 DAve'!Q176</f>
        <v>0</v>
      </c>
      <c r="AD107" s="83">
        <f>'1 DAve'!R176</f>
        <v>0</v>
      </c>
      <c r="AE107" s="83">
        <f>'1 DAve'!S176</f>
        <v>0</v>
      </c>
      <c r="AF107" s="83">
        <f>'1 DAve'!T176</f>
        <v>0</v>
      </c>
      <c r="AG107" s="83">
        <f>'1 DAve'!U176</f>
        <v>0</v>
      </c>
      <c r="AH107" s="83">
        <f>'1 DAve'!V176</f>
        <v>0</v>
      </c>
      <c r="AI107" s="83">
        <f>'1 DAve'!W176</f>
        <v>0</v>
      </c>
      <c r="AJ107" s="83">
        <f>'1 DAve'!X176</f>
        <v>0</v>
      </c>
      <c r="AK107" s="83">
        <f>'1 DAve'!Y176</f>
        <v>0</v>
      </c>
      <c r="AL107" s="83">
        <f>'1 DAve'!Z176</f>
        <v>0</v>
      </c>
      <c r="AM107" s="83">
        <f>'1 DAve'!AA176</f>
        <v>0</v>
      </c>
    </row>
    <row r="108" spans="1:39" ht="17.75" customHeight="1">
      <c r="A108" s="26">
        <f t="shared" si="11"/>
        <v>107</v>
      </c>
      <c r="B108" s="26"/>
      <c r="C108" s="70" t="str">
        <f>'1 DAve'!B118</f>
        <v>Connor Gamble</v>
      </c>
      <c r="D108" s="70" t="str">
        <f>'1 DAve'!C118</f>
        <v>Brinklow Lions</v>
      </c>
      <c r="E108" s="71">
        <f>'1 DAve'!G118</f>
        <v>21.12</v>
      </c>
      <c r="F108" s="71">
        <f>'1 DAve'!E118</f>
        <v>23.12</v>
      </c>
      <c r="G108" s="72">
        <f t="shared" si="6"/>
        <v>2</v>
      </c>
      <c r="H108" s="69">
        <f>'SLT 1'!D118+'SLT 2'!D118+'SLT 3'!D118+'SLT 4'!D118+'SLT 5'!D118+'WK1'!D118+'WK2'!D118+'WK3'!D118+'WK4'!D118+'WK5'!D118+'WK6'!D118+'WK7'!D118+'WK8'!D118+'WK9'!D118+'WK10'!D118+'WK11'!D118+'WK12'!D118+'WK13'!D118+'WK14'!D118+'WK15'!D118</f>
        <v>2</v>
      </c>
      <c r="I108" s="89">
        <f>'SLT 1'!E118+'SLT 2'!E118+'SLT 3'!E118+'SLT 4'!E118+'SLT 5'!E118+'WK1'!E118+'WK2'!E118+'WK3'!E118+'WK4'!E118+'WK5'!E118+'WK6'!E118+'WK7'!E118+'WK8'!E118+'WK9'!E118+'WK10'!E118+'WK11'!E118+'WK12'!E118+'WK13'!E118+'WK14'!E118+'WK15'!E118</f>
        <v>0</v>
      </c>
      <c r="J108" s="81">
        <f t="shared" si="7"/>
        <v>100</v>
      </c>
      <c r="K108" s="73">
        <f>'SLT 1'!F118+'SLT 2'!F118+'SLT 3'!F118+'SLT 4'!F118+'SLT 5'!F118+'WK1'!F118+'WK2'!F118+'WK3'!F118+'WK4'!F118+'WK5'!F118+'WK6'!F118+'WK7'!F118+'WK8'!F118+'WK9'!F118+'WK10'!F118+'WK11'!F118+'WK12'!F118+'WK13'!F118+'WK14'!F118+'WK15'!F118</f>
        <v>8</v>
      </c>
      <c r="L108" s="73">
        <f>'SLT 1'!G118+'SLT 2'!G118+'SLT 3'!G118+'SLT 4'!G118+'SLT 5'!G118+'WK1'!G118+'WK2'!G118+'WK3'!G118+'WK4'!G118+'WK5'!G118+'WK6'!G118+'WK7'!G118+'WK8'!G118+'WK9'!G118+'WK10'!G118+'WK11'!G118+'WK12'!G118+'WK13'!G118+'WK14'!G118+'WK15'!G118</f>
        <v>6</v>
      </c>
      <c r="M108" s="72">
        <f t="shared" si="8"/>
        <v>14</v>
      </c>
      <c r="N108" s="82">
        <f t="shared" si="9"/>
        <v>57.142857142857146</v>
      </c>
      <c r="O108" s="72">
        <f>'SLT 1'!H118+'SLT 2'!H118+'SLT 3'!H118+'SLT 4'!H118+'SLT 5'!H118+'WK1'!H118+'WK2'!H118+'WK3'!H118+'WK4'!H118+'WK5'!H118+'WK6'!H118+'WK7'!H118+'WK8'!H118+'WK9'!H118+'WK10'!H118+'WK11'!H118+'WK12'!H118+'WK13'!H118+'WK14'!H118+'WK15'!H118</f>
        <v>19</v>
      </c>
      <c r="P108" s="72">
        <f>'SLT 1'!I118+'SLT 2'!I118+'SLT 3'!I118+'SLT 4'!I118+'SLT 5'!I118+'WK1'!I118+'WK2'!I118+'WK3'!I118+'WK4'!I118+'WK5'!I118+'WK6'!I118+'WK7'!I118+'WK8'!I118+'WK9'!I118+'WK10'!I118+'WK11'!I118+'WK12'!I118+'WK13'!I118+'WK14'!I118+'WK15'!I118</f>
        <v>0</v>
      </c>
      <c r="Q108" s="72">
        <f>'SLT 1'!J118+'SLT 2'!J118+'SLT 3'!J118+'SLT 4'!J118+'SLT 5'!J118+'WK1'!J118+'WK2'!J118+'WK3'!J118+'WK4'!J118+'WK5'!J118+'WK6'!J118+'WK7'!J118+'WK8'!J118+'WK9'!J118+'WK10'!J118+'WK11'!J118+'WK12'!J118+'WK13'!J118+'WK14'!J118+'WK15'!J118</f>
        <v>1</v>
      </c>
      <c r="R108" s="71">
        <f t="shared" si="10"/>
        <v>1.4285714285714286</v>
      </c>
      <c r="S108" s="87">
        <f>'Hi Fin'!C118</f>
        <v>84</v>
      </c>
      <c r="T108" s="83">
        <f>'1 DAve'!H118</f>
        <v>0</v>
      </c>
      <c r="U108" s="115">
        <f>'1 DAve'!I118</f>
        <v>23.05</v>
      </c>
      <c r="V108" s="83">
        <f>'1 DAve'!J118</f>
        <v>0</v>
      </c>
      <c r="W108" s="115">
        <f>'1 DAve'!K118</f>
        <v>19.190000000000001</v>
      </c>
      <c r="X108" s="83">
        <f>'1 DAve'!L118</f>
        <v>0</v>
      </c>
      <c r="Y108" s="83">
        <f>'1 DAve'!M118</f>
        <v>0</v>
      </c>
      <c r="Z108" s="83">
        <f>'1 DAve'!N118</f>
        <v>0</v>
      </c>
      <c r="AA108" s="83">
        <f>'1 DAve'!O118</f>
        <v>0</v>
      </c>
      <c r="AB108" s="83">
        <f>'1 DAve'!P118</f>
        <v>0</v>
      </c>
      <c r="AC108" s="83">
        <f>'1 DAve'!Q118</f>
        <v>0</v>
      </c>
      <c r="AD108" s="83">
        <f>'1 DAve'!R118</f>
        <v>0</v>
      </c>
      <c r="AE108" s="83">
        <f>'1 DAve'!S118</f>
        <v>0</v>
      </c>
      <c r="AF108" s="83">
        <f>'1 DAve'!T118</f>
        <v>0</v>
      </c>
      <c r="AG108" s="83">
        <f>'1 DAve'!U118</f>
        <v>0</v>
      </c>
      <c r="AH108" s="83">
        <f>'1 DAve'!V118</f>
        <v>0</v>
      </c>
      <c r="AI108" s="83">
        <f>'1 DAve'!W118</f>
        <v>0</v>
      </c>
      <c r="AJ108" s="83">
        <f>'1 DAve'!X118</f>
        <v>0</v>
      </c>
      <c r="AK108" s="83">
        <f>'1 DAve'!Y118</f>
        <v>0</v>
      </c>
      <c r="AL108" s="83">
        <f>'1 DAve'!Z118</f>
        <v>0</v>
      </c>
      <c r="AM108" s="83">
        <f>'1 DAve'!AA118</f>
        <v>0</v>
      </c>
    </row>
    <row r="109" spans="1:39" ht="17.75" customHeight="1">
      <c r="A109" s="26">
        <f t="shared" si="11"/>
        <v>108</v>
      </c>
      <c r="B109" s="26"/>
      <c r="C109" s="70" t="str">
        <f>'1 DAve'!B37</f>
        <v>Lee Saville</v>
      </c>
      <c r="D109" s="70" t="str">
        <f>'1 DAve'!C37</f>
        <v>Newfoundpool</v>
      </c>
      <c r="E109" s="71">
        <f>'1 DAve'!G37</f>
        <v>20.978000000000002</v>
      </c>
      <c r="F109" s="71">
        <f>'1 DAve'!E37</f>
        <v>22.978000000000002</v>
      </c>
      <c r="G109" s="72">
        <f t="shared" si="6"/>
        <v>5</v>
      </c>
      <c r="H109" s="69">
        <f>'SLT 1'!D37+'SLT 2'!D37+'SLT 3'!D37+'SLT 4'!D37+'SLT 5'!D37+'WK1'!D37+'WK2'!D37+'WK3'!D37+'WK4'!D37+'WK5'!D37+'WK6'!D37+'WK7'!D37+'WK8'!D37+'WK9'!D37+'WK10'!D37+'WK11'!D37+'WK12'!D37+'WK13'!D37+'WK14'!D37+'WK15'!D37</f>
        <v>2</v>
      </c>
      <c r="I109" s="89">
        <f>'SLT 1'!E37+'SLT 2'!E37+'SLT 3'!E37+'SLT 4'!E37+'SLT 5'!E37+'WK1'!E37+'WK2'!E37+'WK3'!E37+'WK4'!E37+'WK5'!E37+'WK6'!E37+'WK7'!E37+'WK8'!E37+'WK9'!E37+'WK10'!E37+'WK11'!E37+'WK12'!E37+'WK13'!E37+'WK14'!E37+'WK15'!E37</f>
        <v>3</v>
      </c>
      <c r="J109" s="81">
        <f t="shared" si="7"/>
        <v>40</v>
      </c>
      <c r="K109" s="73">
        <f>'SLT 1'!F37+'SLT 2'!F37+'SLT 3'!F37+'SLT 4'!F37+'SLT 5'!F37+'WK1'!F37+'WK2'!F37+'WK3'!F37+'WK4'!F37+'WK5'!F37+'WK6'!F37+'WK7'!F37+'WK8'!F37+'WK9'!F37+'WK10'!F37+'WK11'!F37+'WK12'!F37+'WK13'!F37+'WK14'!F37+'WK15'!F37</f>
        <v>9</v>
      </c>
      <c r="L109" s="73">
        <f>'SLT 1'!G37+'SLT 2'!G37+'SLT 3'!G37+'SLT 4'!G37+'SLT 5'!G37+'WK1'!G37+'WK2'!G37+'WK3'!G37+'WK4'!G37+'WK5'!G37+'WK6'!G37+'WK7'!G37+'WK8'!G37+'WK9'!G37+'WK10'!G37+'WK11'!G37+'WK12'!G37+'WK13'!G37+'WK14'!G37+'WK15'!G37</f>
        <v>16</v>
      </c>
      <c r="M109" s="72">
        <f t="shared" si="8"/>
        <v>25</v>
      </c>
      <c r="N109" s="82">
        <f t="shared" si="9"/>
        <v>36</v>
      </c>
      <c r="O109" s="72">
        <f>'SLT 1'!H37+'SLT 2'!H37+'SLT 3'!H37+'SLT 4'!H37+'SLT 5'!H37+'WK1'!H37+'WK2'!H37+'WK3'!H37+'WK4'!H37+'WK5'!H37+'WK6'!H37+'WK7'!H37+'WK8'!H37+'WK9'!H37+'WK10'!H37+'WK11'!H37+'WK12'!H37+'WK13'!H37+'WK14'!H37+'WK15'!H37</f>
        <v>31</v>
      </c>
      <c r="P109" s="72">
        <f>'SLT 1'!I37+'SLT 2'!I37+'SLT 3'!I37+'SLT 4'!I37+'SLT 5'!I37+'WK1'!I37+'WK2'!I37+'WK3'!I37+'WK4'!I37+'WK5'!I37+'WK6'!I37+'WK7'!I37+'WK8'!I37+'WK9'!I37+'WK10'!I37+'WK11'!I37+'WK12'!I37+'WK13'!I37+'WK14'!I37+'WK15'!I37</f>
        <v>0</v>
      </c>
      <c r="Q109" s="72">
        <f>'SLT 1'!J37+'SLT 2'!J37+'SLT 3'!J37+'SLT 4'!J37+'SLT 5'!J37+'WK1'!J37+'WK2'!J37+'WK3'!J37+'WK4'!J37+'WK5'!J37+'WK6'!J37+'WK7'!J37+'WK8'!J37+'WK9'!J37+'WK10'!J37+'WK11'!J37+'WK12'!J37+'WK13'!J37+'WK14'!J37+'WK15'!J37</f>
        <v>0</v>
      </c>
      <c r="R109" s="71">
        <f t="shared" si="10"/>
        <v>1.24</v>
      </c>
      <c r="S109" s="87">
        <f>'Hi Fin'!C37</f>
        <v>58</v>
      </c>
      <c r="T109" s="115">
        <f>'1 DAve'!H37</f>
        <v>19.7</v>
      </c>
      <c r="U109" s="83">
        <f>'1 DAve'!I37</f>
        <v>0</v>
      </c>
      <c r="V109" s="115">
        <f>'1 DAve'!J37</f>
        <v>19.8</v>
      </c>
      <c r="W109" s="116">
        <f>'1 DAve'!K37</f>
        <v>19.600000000000001</v>
      </c>
      <c r="X109" s="116">
        <f>'1 DAve'!L37</f>
        <v>21.85</v>
      </c>
      <c r="Y109" s="83">
        <f>'1 DAve'!M37</f>
        <v>0</v>
      </c>
      <c r="Z109" s="116">
        <f>'1 DAve'!N37</f>
        <v>23.94</v>
      </c>
      <c r="AA109" s="83">
        <f>'1 DAve'!O37</f>
        <v>0</v>
      </c>
      <c r="AB109" s="83">
        <f>'1 DAve'!P37</f>
        <v>0</v>
      </c>
      <c r="AC109" s="83">
        <f>'1 DAve'!Q37</f>
        <v>0</v>
      </c>
      <c r="AD109" s="83">
        <f>'1 DAve'!R37</f>
        <v>0</v>
      </c>
      <c r="AE109" s="83">
        <f>'1 DAve'!S37</f>
        <v>0</v>
      </c>
      <c r="AF109" s="83">
        <f>'1 DAve'!T37</f>
        <v>0</v>
      </c>
      <c r="AG109" s="83">
        <f>'1 DAve'!U37</f>
        <v>0</v>
      </c>
      <c r="AH109" s="83">
        <f>'1 DAve'!V37</f>
        <v>0</v>
      </c>
      <c r="AI109" s="83">
        <f>'1 DAve'!W37</f>
        <v>0</v>
      </c>
      <c r="AJ109" s="83">
        <f>'1 DAve'!X37</f>
        <v>0</v>
      </c>
      <c r="AK109" s="83">
        <f>'1 DAve'!Y37</f>
        <v>0</v>
      </c>
      <c r="AL109" s="83">
        <f>'1 DAve'!Z37</f>
        <v>0</v>
      </c>
      <c r="AM109" s="83">
        <f>'1 DAve'!AA37</f>
        <v>0</v>
      </c>
    </row>
    <row r="110" spans="1:39" ht="17.75" customHeight="1">
      <c r="A110" s="26">
        <f t="shared" si="11"/>
        <v>109</v>
      </c>
      <c r="B110" s="26"/>
      <c r="C110" s="70" t="str">
        <f>'1 DAve'!B70</f>
        <v>Nick Bowers</v>
      </c>
      <c r="D110" s="70" t="str">
        <f>'1 DAve'!C70</f>
        <v>Central Cobras</v>
      </c>
      <c r="E110" s="71">
        <f>'1 DAve'!G70</f>
        <v>21.956666666666667</v>
      </c>
      <c r="F110" s="71">
        <f>'1 DAve'!E70</f>
        <v>22.956666666666667</v>
      </c>
      <c r="G110" s="72">
        <f t="shared" si="6"/>
        <v>3</v>
      </c>
      <c r="H110" s="69">
        <f>'SLT 1'!D70+'SLT 2'!D70+'SLT 3'!D70+'SLT 4'!D70+'SLT 5'!D70+'WK1'!D70+'WK2'!D70+'WK3'!D70+'WK4'!D70+'WK5'!D70+'WK6'!D70+'WK7'!D70+'WK8'!D70+'WK9'!D70+'WK10'!D70+'WK11'!D70+'WK12'!D70+'WK13'!D70+'WK14'!D70+'WK15'!D70</f>
        <v>1</v>
      </c>
      <c r="I110" s="89">
        <f>'SLT 1'!E70+'SLT 2'!E70+'SLT 3'!E70+'SLT 4'!E70+'SLT 5'!E70+'WK1'!E70+'WK2'!E70+'WK3'!E70+'WK4'!E70+'WK5'!E70+'WK6'!E70+'WK7'!E70+'WK8'!E70+'WK9'!E70+'WK10'!E70+'WK11'!E70+'WK12'!E70+'WK13'!E70+'WK14'!E70+'WK15'!E70</f>
        <v>2</v>
      </c>
      <c r="J110" s="81">
        <f t="shared" si="7"/>
        <v>33.333333333333336</v>
      </c>
      <c r="K110" s="73">
        <f>'SLT 1'!F70+'SLT 2'!F70+'SLT 3'!F70+'SLT 4'!F70+'SLT 5'!F70+'WK1'!F70+'WK2'!F70+'WK3'!F70+'WK4'!F70+'WK5'!F70+'WK6'!F70+'WK7'!F70+'WK8'!F70+'WK9'!F70+'WK10'!F70+'WK11'!F70+'WK12'!F70+'WK13'!F70+'WK14'!F70+'WK15'!F70</f>
        <v>7</v>
      </c>
      <c r="L110" s="73">
        <f>'SLT 1'!G70+'SLT 2'!G70+'SLT 3'!G70+'SLT 4'!G70+'SLT 5'!G70+'WK1'!G70+'WK2'!G70+'WK3'!G70+'WK4'!G70+'WK5'!G70+'WK6'!G70+'WK7'!G70+'WK8'!G70+'WK9'!G70+'WK10'!G70+'WK11'!G70+'WK12'!G70+'WK13'!G70+'WK14'!G70+'WK15'!G70</f>
        <v>9</v>
      </c>
      <c r="M110" s="72">
        <f t="shared" si="8"/>
        <v>16</v>
      </c>
      <c r="N110" s="82">
        <f t="shared" si="9"/>
        <v>43.75</v>
      </c>
      <c r="O110" s="72">
        <f>'SLT 1'!H70+'SLT 2'!H70+'SLT 3'!H70+'SLT 4'!H70+'SLT 5'!H70+'WK1'!H70+'WK2'!H70+'WK3'!H70+'WK4'!H70+'WK5'!H70+'WK6'!H70+'WK7'!H70+'WK8'!H70+'WK9'!H70+'WK10'!H70+'WK11'!H70+'WK12'!H70+'WK13'!H70+'WK14'!H70+'WK15'!H70</f>
        <v>24</v>
      </c>
      <c r="P110" s="72">
        <f>'SLT 1'!I70+'SLT 2'!I70+'SLT 3'!I70+'SLT 4'!I70+'SLT 5'!I70+'WK1'!I70+'WK2'!I70+'WK3'!I70+'WK4'!I70+'WK5'!I70+'WK6'!I70+'WK7'!I70+'WK8'!I70+'WK9'!I70+'WK10'!I70+'WK11'!I70+'WK12'!I70+'WK13'!I70+'WK14'!I70+'WK15'!I70</f>
        <v>0</v>
      </c>
      <c r="Q110" s="72">
        <f>'SLT 1'!J70+'SLT 2'!J70+'SLT 3'!J70+'SLT 4'!J70+'SLT 5'!J70+'WK1'!J70+'WK2'!J70+'WK3'!J70+'WK4'!J70+'WK5'!J70+'WK6'!J70+'WK7'!J70+'WK8'!J70+'WK9'!J70+'WK10'!J70+'WK11'!J70+'WK12'!J70+'WK13'!J70+'WK14'!J70+'WK15'!J70</f>
        <v>1</v>
      </c>
      <c r="R110" s="71">
        <f t="shared" si="10"/>
        <v>1.5625</v>
      </c>
      <c r="S110" s="87">
        <f>'Hi Fin'!C70</f>
        <v>80</v>
      </c>
      <c r="T110" s="116">
        <f>'1 DAve'!H70</f>
        <v>24.88</v>
      </c>
      <c r="U110" s="115">
        <f>'1 DAve'!I70</f>
        <v>20.04</v>
      </c>
      <c r="V110" s="83">
        <f>'1 DAve'!J70</f>
        <v>0</v>
      </c>
      <c r="W110" s="83">
        <f>'1 DAve'!K70</f>
        <v>0</v>
      </c>
      <c r="X110" s="83">
        <f>'1 DAve'!L70</f>
        <v>0</v>
      </c>
      <c r="Y110" s="83">
        <f>'1 DAve'!M70</f>
        <v>0</v>
      </c>
      <c r="Z110" s="116">
        <f>'1 DAve'!N70</f>
        <v>20.95</v>
      </c>
      <c r="AA110" s="83">
        <f>'1 DAve'!O70</f>
        <v>0</v>
      </c>
      <c r="AB110" s="83">
        <f>'1 DAve'!P70</f>
        <v>0</v>
      </c>
      <c r="AC110" s="83">
        <f>'1 DAve'!Q70</f>
        <v>0</v>
      </c>
      <c r="AD110" s="83">
        <f>'1 DAve'!R70</f>
        <v>0</v>
      </c>
      <c r="AE110" s="83">
        <f>'1 DAve'!S70</f>
        <v>0</v>
      </c>
      <c r="AF110" s="83">
        <f>'1 DAve'!T70</f>
        <v>0</v>
      </c>
      <c r="AG110" s="83">
        <f>'1 DAve'!U70</f>
        <v>0</v>
      </c>
      <c r="AH110" s="83">
        <f>'1 DAve'!V70</f>
        <v>0</v>
      </c>
      <c r="AI110" s="83">
        <f>'1 DAve'!W70</f>
        <v>0</v>
      </c>
      <c r="AJ110" s="83">
        <f>'1 DAve'!X70</f>
        <v>0</v>
      </c>
      <c r="AK110" s="83">
        <f>'1 DAve'!Y70</f>
        <v>0</v>
      </c>
      <c r="AL110" s="83">
        <f>'1 DAve'!Z70</f>
        <v>0</v>
      </c>
      <c r="AM110" s="83">
        <f>'1 DAve'!AA70</f>
        <v>0</v>
      </c>
    </row>
    <row r="111" spans="1:39" ht="17.75" customHeight="1">
      <c r="A111" s="26">
        <f t="shared" si="11"/>
        <v>110</v>
      </c>
      <c r="B111" s="26"/>
      <c r="C111" s="70" t="str">
        <f>'1 DAve'!B41</f>
        <v>Shane Hill</v>
      </c>
      <c r="D111" s="70" t="str">
        <f>'1 DAve'!C41</f>
        <v>Leicester De Montfort</v>
      </c>
      <c r="E111" s="71">
        <f>'1 DAve'!G41</f>
        <v>20.942499999999999</v>
      </c>
      <c r="F111" s="71">
        <f>'1 DAve'!E41</f>
        <v>22.942499999999999</v>
      </c>
      <c r="G111" s="72">
        <f t="shared" si="6"/>
        <v>4</v>
      </c>
      <c r="H111" s="69">
        <f>'SLT 1'!D41+'SLT 2'!D41+'SLT 3'!D41+'SLT 4'!D41+'SLT 5'!D41+'WK1'!D41+'WK2'!D41+'WK3'!D41+'WK4'!D41+'WK5'!D41+'WK6'!D41+'WK7'!D41+'WK8'!D41+'WK9'!D41+'WK10'!D41+'WK11'!D41+'WK12'!D41+'WK13'!D41+'WK14'!D41+'WK15'!D41</f>
        <v>2</v>
      </c>
      <c r="I111" s="89">
        <f>'SLT 1'!E41+'SLT 2'!E41+'SLT 3'!E41+'SLT 4'!E41+'SLT 5'!E41+'WK1'!E41+'WK2'!E41+'WK3'!E41+'WK4'!E41+'WK5'!E41+'WK6'!E41+'WK7'!E41+'WK8'!E41+'WK9'!E41+'WK10'!E41+'WK11'!E41+'WK12'!E41+'WK13'!E41+'WK14'!E41+'WK15'!E41</f>
        <v>2</v>
      </c>
      <c r="J111" s="81">
        <f t="shared" si="7"/>
        <v>50</v>
      </c>
      <c r="K111" s="73">
        <f>'SLT 1'!F41+'SLT 2'!F41+'SLT 3'!F41+'SLT 4'!F41+'SLT 5'!F41+'WK1'!F41+'WK2'!F41+'WK3'!F41+'WK4'!F41+'WK5'!F41+'WK6'!F41+'WK7'!F41+'WK8'!F41+'WK9'!F41+'WK10'!F41+'WK11'!F41+'WK12'!F41+'WK13'!F41+'WK14'!F41+'WK15'!F41</f>
        <v>8</v>
      </c>
      <c r="L111" s="73">
        <f>'SLT 1'!G41+'SLT 2'!G41+'SLT 3'!G41+'SLT 4'!G41+'SLT 5'!G41+'WK1'!G41+'WK2'!G41+'WK3'!G41+'WK4'!G41+'WK5'!G41+'WK6'!G41+'WK7'!G41+'WK8'!G41+'WK9'!G41+'WK10'!G41+'WK11'!G41+'WK12'!G41+'WK13'!G41+'WK14'!G41+'WK15'!G41</f>
        <v>11</v>
      </c>
      <c r="M111" s="72">
        <f t="shared" si="8"/>
        <v>19</v>
      </c>
      <c r="N111" s="82">
        <f t="shared" si="9"/>
        <v>42.10526315789474</v>
      </c>
      <c r="O111" s="72">
        <f>'SLT 1'!H41+'SLT 2'!H41+'SLT 3'!H41+'SLT 4'!H41+'SLT 5'!H41+'WK1'!H41+'WK2'!H41+'WK3'!H41+'WK4'!H41+'WK5'!H41+'WK6'!H41+'WK7'!H41+'WK8'!H41+'WK9'!H41+'WK10'!H41+'WK11'!H41+'WK12'!H41+'WK13'!H41+'WK14'!H41+'WK15'!H41</f>
        <v>17</v>
      </c>
      <c r="P111" s="72">
        <f>'SLT 1'!I41+'SLT 2'!I41+'SLT 3'!I41+'SLT 4'!I41+'SLT 5'!I41+'WK1'!I41+'WK2'!I41+'WK3'!I41+'WK4'!I41+'WK5'!I41+'WK6'!I41+'WK7'!I41+'WK8'!I41+'WK9'!I41+'WK10'!I41+'WK11'!I41+'WK12'!I41+'WK13'!I41+'WK14'!I41+'WK15'!I41</f>
        <v>0</v>
      </c>
      <c r="Q111" s="72">
        <f>'SLT 1'!J41+'SLT 2'!J41+'SLT 3'!J41+'SLT 4'!J41+'SLT 5'!J41+'WK1'!J41+'WK2'!J41+'WK3'!J41+'WK4'!J41+'WK5'!J41+'WK6'!J41+'WK7'!J41+'WK8'!J41+'WK9'!J41+'WK10'!J41+'WK11'!J41+'WK12'!J41+'WK13'!J41+'WK14'!J41+'WK15'!J41</f>
        <v>1</v>
      </c>
      <c r="R111" s="71">
        <f t="shared" si="10"/>
        <v>0.94736842105263153</v>
      </c>
      <c r="S111" s="87">
        <f>'Hi Fin'!C41</f>
        <v>40</v>
      </c>
      <c r="T111" s="115">
        <f>'1 DAve'!H41</f>
        <v>17.760000000000002</v>
      </c>
      <c r="U111" s="83">
        <f>'1 DAve'!I41</f>
        <v>0</v>
      </c>
      <c r="V111" s="116">
        <f>'1 DAve'!J41</f>
        <v>22.73</v>
      </c>
      <c r="W111" s="83">
        <f>'1 DAve'!K41</f>
        <v>0</v>
      </c>
      <c r="X111" s="116">
        <f>'1 DAve'!L41</f>
        <v>22.83</v>
      </c>
      <c r="Y111" s="83">
        <f>'1 DAve'!M41</f>
        <v>0</v>
      </c>
      <c r="Z111" s="115">
        <f>'1 DAve'!N41</f>
        <v>20.45</v>
      </c>
      <c r="AA111" s="83">
        <f>'1 DAve'!O41</f>
        <v>0</v>
      </c>
      <c r="AB111" s="83">
        <f>'1 DAve'!P41</f>
        <v>0</v>
      </c>
      <c r="AC111" s="83">
        <f>'1 DAve'!Q41</f>
        <v>0</v>
      </c>
      <c r="AD111" s="83">
        <f>'1 DAve'!R41</f>
        <v>0</v>
      </c>
      <c r="AE111" s="83">
        <f>'1 DAve'!S41</f>
        <v>0</v>
      </c>
      <c r="AF111" s="83">
        <f>'1 DAve'!T41</f>
        <v>0</v>
      </c>
      <c r="AG111" s="83">
        <f>'1 DAve'!U41</f>
        <v>0</v>
      </c>
      <c r="AH111" s="83">
        <f>'1 DAve'!V41</f>
        <v>0</v>
      </c>
      <c r="AI111" s="83">
        <f>'1 DAve'!W41</f>
        <v>0</v>
      </c>
      <c r="AJ111" s="83">
        <f>'1 DAve'!X41</f>
        <v>0</v>
      </c>
      <c r="AK111" s="83">
        <f>'1 DAve'!Y41</f>
        <v>0</v>
      </c>
      <c r="AL111" s="83">
        <f>'1 DAve'!Z41</f>
        <v>0</v>
      </c>
      <c r="AM111" s="83">
        <f>'1 DAve'!AA41</f>
        <v>0</v>
      </c>
    </row>
    <row r="112" spans="1:39" ht="17.75" customHeight="1">
      <c r="A112" s="26">
        <f t="shared" si="11"/>
        <v>111</v>
      </c>
      <c r="B112" s="26"/>
      <c r="C112" s="70" t="str">
        <f>'1 DAve'!B209</f>
        <v>Matt Fullerton</v>
      </c>
      <c r="D112" s="70" t="str">
        <f>'1 DAve'!C209</f>
        <v>Grosvenor</v>
      </c>
      <c r="E112" s="71">
        <f>'1 DAve'!G209</f>
        <v>20.896666666666665</v>
      </c>
      <c r="F112" s="71">
        <f>'1 DAve'!E209</f>
        <v>22.896666666666665</v>
      </c>
      <c r="G112" s="72">
        <f t="shared" si="6"/>
        <v>3</v>
      </c>
      <c r="H112" s="69">
        <f>'SLT 1'!D209+'SLT 2'!D209+'SLT 3'!D209+'SLT 4'!D209+'SLT 5'!D209+'WK1'!D209+'WK2'!D209+'WK3'!D209+'WK4'!D209+'WK5'!D209+'WK6'!D209+'WK7'!D209+'WK8'!D209+'WK9'!D209+'WK10'!D209+'WK11'!D209+'WK12'!D209+'WK13'!D209+'WK14'!D209+'WK15'!D209</f>
        <v>2</v>
      </c>
      <c r="I112" s="89">
        <f>'SLT 1'!E209+'SLT 2'!E209+'SLT 3'!E209+'SLT 4'!E209+'SLT 5'!E209+'WK1'!E209+'WK2'!E209+'WK3'!E209+'WK4'!E209+'WK5'!E209+'WK6'!E209+'WK7'!E209+'WK8'!E209+'WK9'!E209+'WK10'!E209+'WK11'!E209+'WK12'!E209+'WK13'!E209+'WK14'!E209+'WK15'!E209</f>
        <v>1</v>
      </c>
      <c r="J112" s="81">
        <f t="shared" si="7"/>
        <v>66.666666666666671</v>
      </c>
      <c r="K112" s="73">
        <f>'SLT 1'!F209+'SLT 2'!F209+'SLT 3'!F209+'SLT 4'!F209+'SLT 5'!F209+'WK1'!F209+'WK2'!F209+'WK3'!F209+'WK4'!F209+'WK5'!F209+'WK6'!F209+'WK7'!F209+'WK8'!F209+'WK9'!F209+'WK10'!F209+'WK11'!F209+'WK12'!F209+'WK13'!F209+'WK14'!F209+'WK15'!F209</f>
        <v>11</v>
      </c>
      <c r="L112" s="73">
        <f>'SLT 1'!G209+'SLT 2'!G209+'SLT 3'!G209+'SLT 4'!G209+'SLT 5'!G209+'WK1'!G209+'WK2'!G209+'WK3'!G209+'WK4'!G209+'WK5'!G209+'WK6'!G209+'WK7'!G209+'WK8'!G209+'WK9'!G209+'WK10'!G209+'WK11'!G209+'WK12'!G209+'WK13'!G209+'WK14'!G209+'WK15'!G209</f>
        <v>6</v>
      </c>
      <c r="M112" s="72">
        <f t="shared" si="8"/>
        <v>17</v>
      </c>
      <c r="N112" s="82">
        <f t="shared" si="9"/>
        <v>64.705882352941188</v>
      </c>
      <c r="O112" s="72">
        <f>'SLT 1'!H209+'SLT 2'!H209+'SLT 3'!H209+'SLT 4'!H209+'SLT 5'!H209+'WK1'!H209+'WK2'!H209+'WK3'!H209+'WK4'!H209+'WK5'!H209+'WK6'!H209+'WK7'!H209+'WK8'!H209+'WK9'!H209+'WK10'!H209+'WK11'!H209+'WK12'!H209+'WK13'!H209+'WK14'!H209+'WK15'!H209</f>
        <v>17</v>
      </c>
      <c r="P112" s="72">
        <f>'SLT 1'!I209+'SLT 2'!I209+'SLT 3'!I209+'SLT 4'!I209+'SLT 5'!I209+'WK1'!I209+'WK2'!I209+'WK3'!I209+'WK4'!I209+'WK5'!I209+'WK6'!I209+'WK7'!I209+'WK8'!I209+'WK9'!I209+'WK10'!I209+'WK11'!I209+'WK12'!I209+'WK13'!I209+'WK14'!I209+'WK15'!I209</f>
        <v>0</v>
      </c>
      <c r="Q112" s="72">
        <f>'SLT 1'!J209+'SLT 2'!J209+'SLT 3'!J209+'SLT 4'!J209+'SLT 5'!J209+'WK1'!J209+'WK2'!J209+'WK3'!J209+'WK4'!J209+'WK5'!J209+'WK6'!J209+'WK7'!J209+'WK8'!J209+'WK9'!J209+'WK10'!J209+'WK11'!J209+'WK12'!J209+'WK13'!J209+'WK14'!J209+'WK15'!J209</f>
        <v>0</v>
      </c>
      <c r="R112" s="71">
        <f t="shared" si="10"/>
        <v>1</v>
      </c>
      <c r="S112" s="87">
        <f>'Hi Fin'!C209</f>
        <v>72</v>
      </c>
      <c r="T112" s="83">
        <f>'1 DAve'!H209</f>
        <v>0</v>
      </c>
      <c r="U112" s="83">
        <f>'1 DAve'!I209</f>
        <v>0</v>
      </c>
      <c r="V112" s="83">
        <f>'1 DAve'!J209</f>
        <v>0</v>
      </c>
      <c r="W112" s="83">
        <f>'1 DAve'!K209</f>
        <v>0</v>
      </c>
      <c r="X112" s="115">
        <f>'1 DAve'!L209</f>
        <v>21.56</v>
      </c>
      <c r="Y112" s="83">
        <f>'1 DAve'!M209</f>
        <v>0</v>
      </c>
      <c r="Z112" s="116">
        <f>'1 DAve'!N209</f>
        <v>21.45</v>
      </c>
      <c r="AA112" s="115">
        <f>'1 DAve'!O209</f>
        <v>19.68</v>
      </c>
      <c r="AB112" s="83">
        <f>'1 DAve'!P209</f>
        <v>0</v>
      </c>
      <c r="AC112" s="83">
        <f>'1 DAve'!Q209</f>
        <v>0</v>
      </c>
      <c r="AD112" s="83">
        <f>'1 DAve'!R209</f>
        <v>0</v>
      </c>
      <c r="AE112" s="83">
        <f>'1 DAve'!S209</f>
        <v>0</v>
      </c>
      <c r="AF112" s="83">
        <f>'1 DAve'!T209</f>
        <v>0</v>
      </c>
      <c r="AG112" s="83">
        <f>'1 DAve'!U209</f>
        <v>0</v>
      </c>
      <c r="AH112" s="83">
        <f>'1 DAve'!V209</f>
        <v>0</v>
      </c>
      <c r="AI112" s="83">
        <f>'1 DAve'!W209</f>
        <v>0</v>
      </c>
      <c r="AJ112" s="83">
        <f>'1 DAve'!X209</f>
        <v>0</v>
      </c>
      <c r="AK112" s="83">
        <f>'1 DAve'!Y209</f>
        <v>0</v>
      </c>
      <c r="AL112" s="83">
        <f>'1 DAve'!Z209</f>
        <v>0</v>
      </c>
      <c r="AM112" s="83">
        <f>'1 DAve'!AA209</f>
        <v>0</v>
      </c>
    </row>
    <row r="113" spans="1:39" ht="17.75" customHeight="1">
      <c r="A113" s="26">
        <f t="shared" si="11"/>
        <v>112</v>
      </c>
      <c r="B113" s="26"/>
      <c r="C113" s="70" t="str">
        <f>'1 DAve'!B45</f>
        <v>James Diez</v>
      </c>
      <c r="D113" s="70" t="str">
        <f>'1 DAve'!C45</f>
        <v>Leicester De Montfort</v>
      </c>
      <c r="E113" s="71">
        <f>'1 DAve'!G45</f>
        <v>22.877499999999998</v>
      </c>
      <c r="F113" s="71">
        <f>'1 DAve'!E45</f>
        <v>22.877499999999998</v>
      </c>
      <c r="G113" s="72">
        <f t="shared" si="6"/>
        <v>4</v>
      </c>
      <c r="H113" s="69">
        <f>'SLT 1'!D45+'SLT 2'!D45+'SLT 3'!D45+'SLT 4'!D45+'SLT 5'!D45+'WK1'!D45+'WK2'!D45+'WK3'!D45+'WK4'!D45+'WK5'!D45+'WK6'!D45+'WK7'!D45+'WK8'!D45+'WK9'!D45+'WK10'!D45+'WK11'!D45+'WK12'!D45+'WK13'!D45+'WK14'!D45+'WK15'!D45</f>
        <v>0</v>
      </c>
      <c r="I113" s="89">
        <f>'SLT 1'!E45+'SLT 2'!E45+'SLT 3'!E45+'SLT 4'!E45+'SLT 5'!E45+'WK1'!E45+'WK2'!E45+'WK3'!E45+'WK4'!E45+'WK5'!E45+'WK6'!E45+'WK7'!E45+'WK8'!E45+'WK9'!E45+'WK10'!E45+'WK11'!E45+'WK12'!E45+'WK13'!E45+'WK14'!E45+'WK15'!E45</f>
        <v>4</v>
      </c>
      <c r="J113" s="81">
        <f t="shared" si="7"/>
        <v>0</v>
      </c>
      <c r="K113" s="73">
        <f>'SLT 1'!F45+'SLT 2'!F45+'SLT 3'!F45+'SLT 4'!F45+'SLT 5'!F45+'WK1'!F45+'WK2'!F45+'WK3'!F45+'WK4'!F45+'WK5'!F45+'WK6'!F45+'WK7'!F45+'WK8'!F45+'WK9'!F45+'WK10'!F45+'WK11'!F45+'WK12'!F45+'WK13'!F45+'WK14'!F45+'WK15'!F45</f>
        <v>7</v>
      </c>
      <c r="L113" s="73">
        <f>'SLT 1'!G45+'SLT 2'!G45+'SLT 3'!G45+'SLT 4'!G45+'SLT 5'!G45+'WK1'!G45+'WK2'!G45+'WK3'!G45+'WK4'!G45+'WK5'!G45+'WK6'!G45+'WK7'!G45+'WK8'!G45+'WK9'!G45+'WK10'!G45+'WK11'!G45+'WK12'!G45+'WK13'!G45+'WK14'!G45+'WK15'!G45</f>
        <v>16</v>
      </c>
      <c r="M113" s="72">
        <f t="shared" si="8"/>
        <v>23</v>
      </c>
      <c r="N113" s="82">
        <f t="shared" si="9"/>
        <v>30.434782608695649</v>
      </c>
      <c r="O113" s="72">
        <f>'SLT 1'!H45+'SLT 2'!H45+'SLT 3'!H45+'SLT 4'!H45+'SLT 5'!H45+'WK1'!H45+'WK2'!H45+'WK3'!H45+'WK4'!H45+'WK5'!H45+'WK6'!H45+'WK7'!H45+'WK8'!H45+'WK9'!H45+'WK10'!H45+'WK11'!H45+'WK12'!H45+'WK13'!H45+'WK14'!H45+'WK15'!H45</f>
        <v>29</v>
      </c>
      <c r="P113" s="72">
        <f>'SLT 1'!I45+'SLT 2'!I45+'SLT 3'!I45+'SLT 4'!I45+'SLT 5'!I45+'WK1'!I45+'WK2'!I45+'WK3'!I45+'WK4'!I45+'WK5'!I45+'WK6'!I45+'WK7'!I45+'WK8'!I45+'WK9'!I45+'WK10'!I45+'WK11'!I45+'WK12'!I45+'WK13'!I45+'WK14'!I45+'WK15'!I45</f>
        <v>0</v>
      </c>
      <c r="Q113" s="72">
        <f>'SLT 1'!J45+'SLT 2'!J45+'SLT 3'!J45+'SLT 4'!J45+'SLT 5'!J45+'WK1'!J45+'WK2'!J45+'WK3'!J45+'WK4'!J45+'WK5'!J45+'WK6'!J45+'WK7'!J45+'WK8'!J45+'WK9'!J45+'WK10'!J45+'WK11'!J45+'WK12'!J45+'WK13'!J45+'WK14'!J45+'WK15'!J45</f>
        <v>3</v>
      </c>
      <c r="R113" s="71">
        <f t="shared" si="10"/>
        <v>1.3913043478260869</v>
      </c>
      <c r="S113" s="117">
        <f>'Hi Fin'!C45</f>
        <v>116</v>
      </c>
      <c r="T113" s="116">
        <f>'1 DAve'!H45</f>
        <v>22.95</v>
      </c>
      <c r="U113" s="83">
        <f>'1 DAve'!I45</f>
        <v>0</v>
      </c>
      <c r="V113" s="116">
        <f>'1 DAve'!J45</f>
        <v>22.88</v>
      </c>
      <c r="W113" s="116">
        <f>'1 DAve'!K45</f>
        <v>24.47</v>
      </c>
      <c r="X113" s="83">
        <f>'1 DAve'!L45</f>
        <v>0</v>
      </c>
      <c r="Y113" s="116">
        <f>'1 DAve'!M45</f>
        <v>21.21</v>
      </c>
      <c r="Z113" s="83">
        <f>'1 DAve'!N45</f>
        <v>0</v>
      </c>
      <c r="AA113" s="83">
        <f>'1 DAve'!O45</f>
        <v>0</v>
      </c>
      <c r="AB113" s="83">
        <f>'1 DAve'!P45</f>
        <v>0</v>
      </c>
      <c r="AC113" s="83">
        <f>'1 DAve'!Q45</f>
        <v>0</v>
      </c>
      <c r="AD113" s="83">
        <f>'1 DAve'!R45</f>
        <v>0</v>
      </c>
      <c r="AE113" s="83">
        <f>'1 DAve'!S45</f>
        <v>0</v>
      </c>
      <c r="AF113" s="83">
        <f>'1 DAve'!T45</f>
        <v>0</v>
      </c>
      <c r="AG113" s="83">
        <f>'1 DAve'!U45</f>
        <v>0</v>
      </c>
      <c r="AH113" s="83">
        <f>'1 DAve'!V45</f>
        <v>0</v>
      </c>
      <c r="AI113" s="83">
        <f>'1 DAve'!W45</f>
        <v>0</v>
      </c>
      <c r="AJ113" s="83">
        <f>'1 DAve'!X45</f>
        <v>0</v>
      </c>
      <c r="AK113" s="83">
        <f>'1 DAve'!Y45</f>
        <v>0</v>
      </c>
      <c r="AL113" s="83">
        <f>'1 DAve'!Z45</f>
        <v>0</v>
      </c>
      <c r="AM113" s="83">
        <f>'1 DAve'!AA45</f>
        <v>0</v>
      </c>
    </row>
    <row r="114" spans="1:39" ht="17.75" customHeight="1">
      <c r="A114" s="26">
        <f t="shared" si="11"/>
        <v>113</v>
      </c>
      <c r="B114" s="26"/>
      <c r="C114" s="70" t="str">
        <f>'1 DAve'!B96</f>
        <v>Clive Randall</v>
      </c>
      <c r="D114" s="70" t="str">
        <f>'1 DAve'!C96</f>
        <v>Hillmorton</v>
      </c>
      <c r="E114" s="71">
        <f>'1 DAve'!G96</f>
        <v>20.849999999999998</v>
      </c>
      <c r="F114" s="71">
        <f>'1 DAve'!E96</f>
        <v>22.849999999999998</v>
      </c>
      <c r="G114" s="72">
        <f t="shared" si="6"/>
        <v>3</v>
      </c>
      <c r="H114" s="69">
        <f>'SLT 1'!D96+'SLT 2'!D96+'SLT 3'!D96+'SLT 4'!D96+'SLT 5'!D96+'WK1'!D96+'WK2'!D96+'WK3'!D96+'WK4'!D96+'WK5'!D96+'WK6'!D96+'WK7'!D96+'WK8'!D96+'WK9'!D96+'WK10'!D96+'WK11'!D96+'WK12'!D96+'WK13'!D96+'WK14'!D96+'WK15'!D96</f>
        <v>2</v>
      </c>
      <c r="I114" s="89">
        <f>'SLT 1'!E96+'SLT 2'!E96+'SLT 3'!E96+'SLT 4'!E96+'SLT 5'!E96+'WK1'!E96+'WK2'!E96+'WK3'!E96+'WK4'!E96+'WK5'!E96+'WK6'!E96+'WK7'!E96+'WK8'!E96+'WK9'!E96+'WK10'!E96+'WK11'!E96+'WK12'!E96+'WK13'!E96+'WK14'!E96+'WK15'!E96</f>
        <v>1</v>
      </c>
      <c r="J114" s="81">
        <f t="shared" si="7"/>
        <v>66.666666666666671</v>
      </c>
      <c r="K114" s="73">
        <f>'SLT 1'!F96+'SLT 2'!F96+'SLT 3'!F96+'SLT 4'!F96+'SLT 5'!F96+'WK1'!F96+'WK2'!F96+'WK3'!F96+'WK4'!F96+'WK5'!F96+'WK6'!F96+'WK7'!F96+'WK8'!F96+'WK9'!F96+'WK10'!F96+'WK11'!F96+'WK12'!F96+'WK13'!F96+'WK14'!F96+'WK15'!F96</f>
        <v>8</v>
      </c>
      <c r="L114" s="73">
        <f>'SLT 1'!G96+'SLT 2'!G96+'SLT 3'!G96+'SLT 4'!G96+'SLT 5'!G96+'WK1'!G96+'WK2'!G96+'WK3'!G96+'WK4'!G96+'WK5'!G96+'WK6'!G96+'WK7'!G96+'WK8'!G96+'WK9'!G96+'WK10'!G96+'WK11'!G96+'WK12'!G96+'WK13'!G96+'WK14'!G96+'WK15'!G96</f>
        <v>5</v>
      </c>
      <c r="M114" s="72">
        <f t="shared" si="8"/>
        <v>13</v>
      </c>
      <c r="N114" s="82">
        <f t="shared" si="9"/>
        <v>61.53846153846154</v>
      </c>
      <c r="O114" s="72">
        <f>'SLT 1'!H96+'SLT 2'!H96+'SLT 3'!H96+'SLT 4'!H96+'SLT 5'!H96+'WK1'!H96+'WK2'!H96+'WK3'!H96+'WK4'!H96+'WK5'!H96+'WK6'!H96+'WK7'!H96+'WK8'!H96+'WK9'!H96+'WK10'!H96+'WK11'!H96+'WK12'!H96+'WK13'!H96+'WK14'!H96+'WK15'!H96</f>
        <v>16</v>
      </c>
      <c r="P114" s="72">
        <f>'SLT 1'!I96+'SLT 2'!I96+'SLT 3'!I96+'SLT 4'!I96+'SLT 5'!I96+'WK1'!I96+'WK2'!I96+'WK3'!I96+'WK4'!I96+'WK5'!I96+'WK6'!I96+'WK7'!I96+'WK8'!I96+'WK9'!I96+'WK10'!I96+'WK11'!I96+'WK12'!I96+'WK13'!I96+'WK14'!I96+'WK15'!I96</f>
        <v>0</v>
      </c>
      <c r="Q114" s="72">
        <f>'SLT 1'!J96+'SLT 2'!J96+'SLT 3'!J96+'SLT 4'!J96+'SLT 5'!J96+'WK1'!J96+'WK2'!J96+'WK3'!J96+'WK4'!J96+'WK5'!J96+'WK6'!J96+'WK7'!J96+'WK8'!J96+'WK9'!J96+'WK10'!J96+'WK11'!J96+'WK12'!J96+'WK13'!J96+'WK14'!J96+'WK15'!J96</f>
        <v>1</v>
      </c>
      <c r="R114" s="71">
        <f t="shared" si="10"/>
        <v>1.3076923076923077</v>
      </c>
      <c r="S114" s="87">
        <f>'Hi Fin'!C96</f>
        <v>75</v>
      </c>
      <c r="T114" s="83">
        <f>'1 DAve'!H96</f>
        <v>0</v>
      </c>
      <c r="U114" s="115">
        <f>'1 DAve'!I96</f>
        <v>24.44</v>
      </c>
      <c r="V114" s="83">
        <f>'1 DAve'!J96</f>
        <v>0</v>
      </c>
      <c r="W114" s="116">
        <f>'1 DAve'!K96</f>
        <v>16.37</v>
      </c>
      <c r="X114" s="83">
        <f>'1 DAve'!L96</f>
        <v>0</v>
      </c>
      <c r="Y114" s="115">
        <f>'1 DAve'!M96</f>
        <v>21.74</v>
      </c>
      <c r="Z114" s="83">
        <f>'1 DAve'!N96</f>
        <v>0</v>
      </c>
      <c r="AA114" s="83">
        <f>'1 DAve'!O96</f>
        <v>0</v>
      </c>
      <c r="AB114" s="83">
        <f>'1 DAve'!P96</f>
        <v>0</v>
      </c>
      <c r="AC114" s="83">
        <f>'1 DAve'!Q96</f>
        <v>0</v>
      </c>
      <c r="AD114" s="83">
        <f>'1 DAve'!R96</f>
        <v>0</v>
      </c>
      <c r="AE114" s="83">
        <f>'1 DAve'!S96</f>
        <v>0</v>
      </c>
      <c r="AF114" s="83">
        <f>'1 DAve'!T96</f>
        <v>0</v>
      </c>
      <c r="AG114" s="83">
        <f>'1 DAve'!U96</f>
        <v>0</v>
      </c>
      <c r="AH114" s="83">
        <f>'1 DAve'!V96</f>
        <v>0</v>
      </c>
      <c r="AI114" s="83">
        <f>'1 DAve'!W96</f>
        <v>0</v>
      </c>
      <c r="AJ114" s="83">
        <f>'1 DAve'!X96</f>
        <v>0</v>
      </c>
      <c r="AK114" s="83">
        <f>'1 DAve'!Y96</f>
        <v>0</v>
      </c>
      <c r="AL114" s="83">
        <f>'1 DAve'!Z96</f>
        <v>0</v>
      </c>
      <c r="AM114" s="83">
        <f>'1 DAve'!AA96</f>
        <v>0</v>
      </c>
    </row>
    <row r="115" spans="1:39" ht="17.75" customHeight="1">
      <c r="A115" s="26">
        <f t="shared" si="11"/>
        <v>114</v>
      </c>
      <c r="B115" s="26"/>
      <c r="C115" s="70" t="str">
        <f>'1 DAve'!B97</f>
        <v>Cain Unwin</v>
      </c>
      <c r="D115" s="70" t="str">
        <f>'1 DAve'!C97</f>
        <v>Central Cobras</v>
      </c>
      <c r="E115" s="71">
        <f>'1 DAve'!G97</f>
        <v>21.73</v>
      </c>
      <c r="F115" s="71">
        <f>'1 DAve'!E97</f>
        <v>22.73</v>
      </c>
      <c r="G115" s="72">
        <f t="shared" si="6"/>
        <v>1</v>
      </c>
      <c r="H115" s="69">
        <f>'SLT 1'!D97+'SLT 2'!D97+'SLT 3'!D97+'SLT 4'!D97+'SLT 5'!D97+'WK1'!D97+'WK2'!D97+'WK3'!D97+'WK4'!D97+'WK5'!D97+'WK6'!D97+'WK7'!D97+'WK8'!D97+'WK9'!D97+'WK10'!D97+'WK11'!D97+'WK12'!D97+'WK13'!D97+'WK14'!D97+'WK15'!D97</f>
        <v>1</v>
      </c>
      <c r="I115" s="89">
        <f>'SLT 1'!E97+'SLT 2'!E97+'SLT 3'!E97+'SLT 4'!E97+'SLT 5'!E97+'WK1'!E97+'WK2'!E97+'WK3'!E97+'WK4'!E97+'WK5'!E97+'WK6'!E97+'WK7'!E97+'WK8'!E97+'WK9'!E97+'WK10'!E97+'WK11'!E97+'WK12'!E97+'WK13'!E97+'WK14'!E97+'WK15'!E97</f>
        <v>0</v>
      </c>
      <c r="J115" s="81">
        <f t="shared" si="7"/>
        <v>100</v>
      </c>
      <c r="K115" s="73">
        <f>'SLT 1'!F97+'SLT 2'!F97+'SLT 3'!F97+'SLT 4'!F97+'SLT 5'!F97+'WK1'!F97+'WK2'!F97+'WK3'!F97+'WK4'!F97+'WK5'!F97+'WK6'!F97+'WK7'!F97+'WK8'!F97+'WK9'!F97+'WK10'!F97+'WK11'!F97+'WK12'!F97+'WK13'!F97+'WK14'!F97+'WK15'!F97</f>
        <v>4</v>
      </c>
      <c r="L115" s="73">
        <f>'SLT 1'!G97+'SLT 2'!G97+'SLT 3'!G97+'SLT 4'!G97+'SLT 5'!G97+'WK1'!G97+'WK2'!G97+'WK3'!G97+'WK4'!G97+'WK5'!G97+'WK6'!G97+'WK7'!G97+'WK8'!G97+'WK9'!G97+'WK10'!G97+'WK11'!G97+'WK12'!G97+'WK13'!G97+'WK14'!G97+'WK15'!G97</f>
        <v>3</v>
      </c>
      <c r="M115" s="72">
        <f t="shared" si="8"/>
        <v>7</v>
      </c>
      <c r="N115" s="82">
        <f t="shared" si="9"/>
        <v>57.142857142857146</v>
      </c>
      <c r="O115" s="72">
        <f>'SLT 1'!H97+'SLT 2'!H97+'SLT 3'!H97+'SLT 4'!H97+'SLT 5'!H97+'WK1'!H97+'WK2'!H97+'WK3'!H97+'WK4'!H97+'WK5'!H97+'WK6'!H97+'WK7'!H97+'WK8'!H97+'WK9'!H97+'WK10'!H97+'WK11'!H97+'WK12'!H97+'WK13'!H97+'WK14'!H97+'WK15'!H97</f>
        <v>5</v>
      </c>
      <c r="P115" s="72">
        <f>'SLT 1'!I97+'SLT 2'!I97+'SLT 3'!I97+'SLT 4'!I97+'SLT 5'!I97+'WK1'!I97+'WK2'!I97+'WK3'!I97+'WK4'!I97+'WK5'!I97+'WK6'!I97+'WK7'!I97+'WK8'!I97+'WK9'!I97+'WK10'!I97+'WK11'!I97+'WK12'!I97+'WK13'!I97+'WK14'!I97+'WK15'!I97</f>
        <v>0</v>
      </c>
      <c r="Q115" s="72">
        <f>'SLT 1'!J97+'SLT 2'!J97+'SLT 3'!J97+'SLT 4'!J97+'SLT 5'!J97+'WK1'!J97+'WK2'!J97+'WK3'!J97+'WK4'!J97+'WK5'!J97+'WK6'!J97+'WK7'!J97+'WK8'!J97+'WK9'!J97+'WK10'!J97+'WK11'!J97+'WK12'!J97+'WK13'!J97+'WK14'!J97+'WK15'!J97</f>
        <v>1</v>
      </c>
      <c r="R115" s="71">
        <f t="shared" si="10"/>
        <v>0.8571428571428571</v>
      </c>
      <c r="S115" s="87">
        <f>'Hi Fin'!C97</f>
        <v>76</v>
      </c>
      <c r="T115" s="83">
        <f>'1 DAve'!H97</f>
        <v>0</v>
      </c>
      <c r="U115" s="115">
        <f>'1 DAve'!I97</f>
        <v>21.73</v>
      </c>
      <c r="V115" s="83">
        <f>'1 DAve'!J97</f>
        <v>0</v>
      </c>
      <c r="W115" s="83">
        <f>'1 DAve'!K97</f>
        <v>0</v>
      </c>
      <c r="X115" s="83">
        <f>'1 DAve'!L97</f>
        <v>0</v>
      </c>
      <c r="Y115" s="83">
        <f>'1 DAve'!M97</f>
        <v>0</v>
      </c>
      <c r="Z115" s="83">
        <f>'1 DAve'!N97</f>
        <v>0</v>
      </c>
      <c r="AA115" s="83">
        <f>'1 DAve'!O97</f>
        <v>0</v>
      </c>
      <c r="AB115" s="83">
        <f>'1 DAve'!P97</f>
        <v>0</v>
      </c>
      <c r="AC115" s="83">
        <f>'1 DAve'!Q97</f>
        <v>0</v>
      </c>
      <c r="AD115" s="83">
        <f>'1 DAve'!R97</f>
        <v>0</v>
      </c>
      <c r="AE115" s="83">
        <f>'1 DAve'!S97</f>
        <v>0</v>
      </c>
      <c r="AF115" s="83">
        <f>'1 DAve'!T97</f>
        <v>0</v>
      </c>
      <c r="AG115" s="83">
        <f>'1 DAve'!U97</f>
        <v>0</v>
      </c>
      <c r="AH115" s="83">
        <f>'1 DAve'!V97</f>
        <v>0</v>
      </c>
      <c r="AI115" s="83">
        <f>'1 DAve'!W97</f>
        <v>0</v>
      </c>
      <c r="AJ115" s="83">
        <f>'1 DAve'!X97</f>
        <v>0</v>
      </c>
      <c r="AK115" s="83">
        <f>'1 DAve'!Y97</f>
        <v>0</v>
      </c>
      <c r="AL115" s="83">
        <f>'1 DAve'!Z97</f>
        <v>0</v>
      </c>
      <c r="AM115" s="83">
        <f>'1 DAve'!AA97</f>
        <v>0</v>
      </c>
    </row>
    <row r="116" spans="1:39" ht="17.75" customHeight="1">
      <c r="A116" s="26">
        <f t="shared" si="11"/>
        <v>115</v>
      </c>
      <c r="B116" s="26"/>
      <c r="C116" s="70" t="str">
        <f>'1 DAve'!B122</f>
        <v>Aaron Wall</v>
      </c>
      <c r="D116" s="70" t="str">
        <f>'1 DAve'!C122</f>
        <v>Hinckley Hawks</v>
      </c>
      <c r="E116" s="71">
        <f>'1 DAve'!G122</f>
        <v>19.621666666666666</v>
      </c>
      <c r="F116" s="71">
        <f>'1 DAve'!E122</f>
        <v>22.621666666666666</v>
      </c>
      <c r="G116" s="72">
        <f t="shared" si="6"/>
        <v>6</v>
      </c>
      <c r="H116" s="69">
        <f>'SLT 1'!D122+'SLT 2'!D122+'SLT 3'!D122+'SLT 4'!D122+'SLT 5'!D122+'WK1'!D122+'WK2'!D122+'WK3'!D122+'WK4'!D122+'WK5'!D122+'WK6'!D122+'WK7'!D122+'WK8'!D122+'WK9'!D122+'WK10'!D122+'WK11'!D122+'WK12'!D122+'WK13'!D122+'WK14'!D122+'WK15'!D122</f>
        <v>3</v>
      </c>
      <c r="I116" s="89">
        <f>'SLT 1'!E122+'SLT 2'!E122+'SLT 3'!E122+'SLT 4'!E122+'SLT 5'!E122+'WK1'!E122+'WK2'!E122+'WK3'!E122+'WK4'!E122+'WK5'!E122+'WK6'!E122+'WK7'!E122+'WK8'!E122+'WK9'!E122+'WK10'!E122+'WK11'!E122+'WK12'!E122+'WK13'!E122+'WK14'!E122+'WK15'!E122</f>
        <v>3</v>
      </c>
      <c r="J116" s="81">
        <f t="shared" si="7"/>
        <v>50</v>
      </c>
      <c r="K116" s="73">
        <f>'SLT 1'!F122+'SLT 2'!F122+'SLT 3'!F122+'SLT 4'!F122+'SLT 5'!F122+'WK1'!F122+'WK2'!F122+'WK3'!F122+'WK4'!F122+'WK5'!F122+'WK6'!F122+'WK7'!F122+'WK8'!F122+'WK9'!F122+'WK10'!F122+'WK11'!F122+'WK12'!F122+'WK13'!F122+'WK14'!F122+'WK15'!F122</f>
        <v>15</v>
      </c>
      <c r="L116" s="73">
        <f>'SLT 1'!G122+'SLT 2'!G122+'SLT 3'!G122+'SLT 4'!G122+'SLT 5'!G122+'WK1'!G122+'WK2'!G122+'WK3'!G122+'WK4'!G122+'WK5'!G122+'WK6'!G122+'WK7'!G122+'WK8'!G122+'WK9'!G122+'WK10'!G122+'WK11'!G122+'WK12'!G122+'WK13'!G122+'WK14'!G122+'WK15'!G122</f>
        <v>19</v>
      </c>
      <c r="M116" s="72">
        <f t="shared" si="8"/>
        <v>34</v>
      </c>
      <c r="N116" s="82">
        <f t="shared" si="9"/>
        <v>44.117647058823536</v>
      </c>
      <c r="O116" s="72">
        <f>'SLT 1'!H122+'SLT 2'!H122+'SLT 3'!H122+'SLT 4'!H122+'SLT 5'!H122+'WK1'!H122+'WK2'!H122+'WK3'!H122+'WK4'!H122+'WK5'!H122+'WK6'!H122+'WK7'!H122+'WK8'!H122+'WK9'!H122+'WK10'!H122+'WK11'!H122+'WK12'!H122+'WK13'!H122+'WK14'!H122+'WK15'!H122</f>
        <v>28</v>
      </c>
      <c r="P116" s="72">
        <f>'SLT 1'!I122+'SLT 2'!I122+'SLT 3'!I122+'SLT 4'!I122+'SLT 5'!I122+'WK1'!I122+'WK2'!I122+'WK3'!I122+'WK4'!I122+'WK5'!I122+'WK6'!I122+'WK7'!I122+'WK8'!I122+'WK9'!I122+'WK10'!I122+'WK11'!I122+'WK12'!I122+'WK13'!I122+'WK14'!I122+'WK15'!I122</f>
        <v>0</v>
      </c>
      <c r="Q116" s="72">
        <f>'SLT 1'!J122+'SLT 2'!J122+'SLT 3'!J122+'SLT 4'!J122+'SLT 5'!J122+'WK1'!J122+'WK2'!J122+'WK3'!J122+'WK4'!J122+'WK5'!J122+'WK6'!J122+'WK7'!J122+'WK8'!J122+'WK9'!J122+'WK10'!J122+'WK11'!J122+'WK12'!J122+'WK13'!J122+'WK14'!J122+'WK15'!J122</f>
        <v>0</v>
      </c>
      <c r="R116" s="71">
        <f t="shared" si="10"/>
        <v>0.82352941176470584</v>
      </c>
      <c r="S116" s="87">
        <f>'Hi Fin'!C122</f>
        <v>60</v>
      </c>
      <c r="T116" s="83">
        <f>'1 DAve'!H122</f>
        <v>0</v>
      </c>
      <c r="U116" s="115">
        <f>'1 DAve'!I122</f>
        <v>16.21</v>
      </c>
      <c r="V116" s="83">
        <f>'1 DAve'!J122</f>
        <v>0</v>
      </c>
      <c r="W116" s="116">
        <f>'1 DAve'!K122</f>
        <v>17.73</v>
      </c>
      <c r="X116" s="115">
        <f>'1 DAve'!L122</f>
        <v>19.3</v>
      </c>
      <c r="Y116" s="115">
        <f>'1 DAve'!M122</f>
        <v>24.56</v>
      </c>
      <c r="Z116" s="116">
        <f>'1 DAve'!N122</f>
        <v>19.54</v>
      </c>
      <c r="AA116" s="116">
        <f>'1 DAve'!O122</f>
        <v>20.39</v>
      </c>
      <c r="AB116" s="83">
        <f>'1 DAve'!P122</f>
        <v>0</v>
      </c>
      <c r="AC116" s="83">
        <f>'1 DAve'!Q122</f>
        <v>0</v>
      </c>
      <c r="AD116" s="83">
        <f>'1 DAve'!R122</f>
        <v>0</v>
      </c>
      <c r="AE116" s="83">
        <f>'1 DAve'!S122</f>
        <v>0</v>
      </c>
      <c r="AF116" s="83">
        <f>'1 DAve'!T122</f>
        <v>0</v>
      </c>
      <c r="AG116" s="83">
        <f>'1 DAve'!U122</f>
        <v>0</v>
      </c>
      <c r="AH116" s="83">
        <f>'1 DAve'!V122</f>
        <v>0</v>
      </c>
      <c r="AI116" s="83">
        <f>'1 DAve'!W122</f>
        <v>0</v>
      </c>
      <c r="AJ116" s="83">
        <f>'1 DAve'!X122</f>
        <v>0</v>
      </c>
      <c r="AK116" s="83">
        <f>'1 DAve'!Y122</f>
        <v>0</v>
      </c>
      <c r="AL116" s="83">
        <f>'1 DAve'!Z122</f>
        <v>0</v>
      </c>
      <c r="AM116" s="83">
        <f>'1 DAve'!AA122</f>
        <v>0</v>
      </c>
    </row>
    <row r="117" spans="1:39" ht="17.75" customHeight="1">
      <c r="A117" s="26">
        <f t="shared" si="11"/>
        <v>116</v>
      </c>
      <c r="B117" s="26"/>
      <c r="C117" s="70" t="str">
        <f>'1 DAve'!B106</f>
        <v>Joe Hull</v>
      </c>
      <c r="D117" s="70" t="str">
        <f>'1 DAve'!C106</f>
        <v>Enderby Eagles</v>
      </c>
      <c r="E117" s="71">
        <f>'1 DAve'!G106</f>
        <v>18.604285714285716</v>
      </c>
      <c r="F117" s="71">
        <f>'1 DAve'!E106</f>
        <v>22.604285714285716</v>
      </c>
      <c r="G117" s="72">
        <f t="shared" si="6"/>
        <v>7</v>
      </c>
      <c r="H117" s="69">
        <f>'SLT 1'!D106+'SLT 2'!D106+'SLT 3'!D106+'SLT 4'!D106+'SLT 5'!D106+'WK1'!D106+'WK2'!D106+'WK3'!D106+'WK4'!D106+'WK5'!D106+'WK6'!D106+'WK7'!D106+'WK8'!D106+'WK9'!D106+'WK10'!D106+'WK11'!D106+'WK12'!D106+'WK13'!D106+'WK14'!D106+'WK15'!D106</f>
        <v>4</v>
      </c>
      <c r="I117" s="89">
        <f>'SLT 1'!E106+'SLT 2'!E106+'SLT 3'!E106+'SLT 4'!E106+'SLT 5'!E106+'WK1'!E106+'WK2'!E106+'WK3'!E106+'WK4'!E106+'WK5'!E106+'WK6'!E106+'WK7'!E106+'WK8'!E106+'WK9'!E106+'WK10'!E106+'WK11'!E106+'WK12'!E106+'WK13'!E106+'WK14'!E106+'WK15'!E106</f>
        <v>3</v>
      </c>
      <c r="J117" s="81">
        <f t="shared" si="7"/>
        <v>57.142857142857146</v>
      </c>
      <c r="K117" s="73">
        <f>'SLT 1'!F106+'SLT 2'!F106+'SLT 3'!F106+'SLT 4'!F106+'SLT 5'!F106+'WK1'!F106+'WK2'!F106+'WK3'!F106+'WK4'!F106+'WK5'!F106+'WK6'!F106+'WK7'!F106+'WK8'!F106+'WK9'!F106+'WK10'!F106+'WK11'!F106+'WK12'!F106+'WK13'!F106+'WK14'!F106+'WK15'!F106</f>
        <v>17</v>
      </c>
      <c r="L117" s="73">
        <f>'SLT 1'!G106+'SLT 2'!G106+'SLT 3'!G106+'SLT 4'!G106+'SLT 5'!G106+'WK1'!G106+'WK2'!G106+'WK3'!G106+'WK4'!G106+'WK5'!G106+'WK6'!G106+'WK7'!G106+'WK8'!G106+'WK9'!G106+'WK10'!G106+'WK11'!G106+'WK12'!G106+'WK13'!G106+'WK14'!G106+'WK15'!G106</f>
        <v>18</v>
      </c>
      <c r="M117" s="72">
        <f t="shared" si="8"/>
        <v>35</v>
      </c>
      <c r="N117" s="82">
        <f t="shared" si="9"/>
        <v>48.571428571428569</v>
      </c>
      <c r="O117" s="72">
        <f>'SLT 1'!H106+'SLT 2'!H106+'SLT 3'!H106+'SLT 4'!H106+'SLT 5'!H106+'WK1'!H106+'WK2'!H106+'WK3'!H106+'WK4'!H106+'WK5'!H106+'WK6'!H106+'WK7'!H106+'WK8'!H106+'WK9'!H106+'WK10'!H106+'WK11'!H106+'WK12'!H106+'WK13'!H106+'WK14'!H106+'WK15'!H106</f>
        <v>36</v>
      </c>
      <c r="P117" s="72">
        <f>'SLT 1'!I106+'SLT 2'!I106+'SLT 3'!I106+'SLT 4'!I106+'SLT 5'!I106+'WK1'!I106+'WK2'!I106+'WK3'!I106+'WK4'!I106+'WK5'!I106+'WK6'!I106+'WK7'!I106+'WK8'!I106+'WK9'!I106+'WK10'!I106+'WK11'!I106+'WK12'!I106+'WK13'!I106+'WK14'!I106+'WK15'!I106</f>
        <v>0</v>
      </c>
      <c r="Q117" s="72">
        <f>'SLT 1'!J106+'SLT 2'!J106+'SLT 3'!J106+'SLT 4'!J106+'SLT 5'!J106+'WK1'!J106+'WK2'!J106+'WK3'!J106+'WK4'!J106+'WK5'!J106+'WK6'!J106+'WK7'!J106+'WK8'!J106+'WK9'!J106+'WK10'!J106+'WK11'!J106+'WK12'!J106+'WK13'!J106+'WK14'!J106+'WK15'!J106</f>
        <v>1</v>
      </c>
      <c r="R117" s="71">
        <f t="shared" si="10"/>
        <v>1.0571428571428572</v>
      </c>
      <c r="S117" s="117">
        <f>'Hi Fin'!C106</f>
        <v>114</v>
      </c>
      <c r="T117" s="83">
        <f>'1 DAve'!H106</f>
        <v>0</v>
      </c>
      <c r="U117" s="115">
        <f>'1 DAve'!I106</f>
        <v>19.59</v>
      </c>
      <c r="V117" s="116">
        <f>'1 DAve'!J106</f>
        <v>19.23</v>
      </c>
      <c r="W117" s="83">
        <f>'1 DAve'!K106</f>
        <v>0</v>
      </c>
      <c r="X117" s="115">
        <f>'1 DAve'!L106</f>
        <v>16.96</v>
      </c>
      <c r="Y117" s="115">
        <f>'1 DAve'!M106</f>
        <v>18.48</v>
      </c>
      <c r="Z117" s="115">
        <f>'1 DAve'!N106</f>
        <v>20.71</v>
      </c>
      <c r="AA117" s="116">
        <f>'1 DAve'!O106</f>
        <v>18.12</v>
      </c>
      <c r="AB117" s="116">
        <f>'1 DAve'!P106</f>
        <v>17.14</v>
      </c>
      <c r="AC117" s="83">
        <f>'1 DAve'!Q106</f>
        <v>0</v>
      </c>
      <c r="AD117" s="83">
        <f>'1 DAve'!R106</f>
        <v>0</v>
      </c>
      <c r="AE117" s="83">
        <f>'1 DAve'!S106</f>
        <v>0</v>
      </c>
      <c r="AF117" s="83">
        <f>'1 DAve'!T106</f>
        <v>0</v>
      </c>
      <c r="AG117" s="83">
        <f>'1 DAve'!U106</f>
        <v>0</v>
      </c>
      <c r="AH117" s="83">
        <f>'1 DAve'!V106</f>
        <v>0</v>
      </c>
      <c r="AI117" s="83">
        <f>'1 DAve'!W106</f>
        <v>0</v>
      </c>
      <c r="AJ117" s="83">
        <f>'1 DAve'!X106</f>
        <v>0</v>
      </c>
      <c r="AK117" s="83">
        <f>'1 DAve'!Y106</f>
        <v>0</v>
      </c>
      <c r="AL117" s="83">
        <f>'1 DAve'!Z106</f>
        <v>0</v>
      </c>
      <c r="AM117" s="83">
        <f>'1 DAve'!AA106</f>
        <v>0</v>
      </c>
    </row>
    <row r="118" spans="1:39" ht="17.75" customHeight="1">
      <c r="A118" s="26">
        <f t="shared" si="11"/>
        <v>117</v>
      </c>
      <c r="B118" s="26"/>
      <c r="C118" s="70" t="str">
        <f>'1 DAve'!B228</f>
        <v>Ian Davies</v>
      </c>
      <c r="D118" s="70" t="str">
        <f>'1 DAve'!C228</f>
        <v>Brinklow Lions</v>
      </c>
      <c r="E118" s="71">
        <f>'1 DAve'!G228</f>
        <v>21.593333333333334</v>
      </c>
      <c r="F118" s="71">
        <f>'1 DAve'!E228</f>
        <v>22.593333333333334</v>
      </c>
      <c r="G118" s="72">
        <f t="shared" si="6"/>
        <v>3</v>
      </c>
      <c r="H118" s="69">
        <f>'SLT 1'!D228+'SLT 2'!D228+'SLT 3'!D228+'SLT 4'!D228+'SLT 5'!D228+'WK1'!D228+'WK2'!D228+'WK3'!D228+'WK4'!D228+'WK5'!D228+'WK6'!D228+'WK7'!D228+'WK8'!D228+'WK9'!D228+'WK10'!D228+'WK11'!D228+'WK12'!D228+'WK13'!D228+'WK14'!D228+'WK15'!D228</f>
        <v>1</v>
      </c>
      <c r="I118" s="89">
        <f>'SLT 1'!E228+'SLT 2'!E228+'SLT 3'!E228+'SLT 4'!E228+'SLT 5'!E228+'WK1'!E228+'WK2'!E228+'WK3'!E228+'WK4'!E228+'WK5'!E228+'WK6'!E228+'WK7'!E228+'WK8'!E228+'WK9'!E228+'WK10'!E228+'WK11'!E228+'WK12'!E228+'WK13'!E228+'WK14'!E228+'WK15'!E228</f>
        <v>2</v>
      </c>
      <c r="J118" s="81">
        <f t="shared" si="7"/>
        <v>33.333333333333336</v>
      </c>
      <c r="K118" s="73">
        <f>'SLT 1'!F228+'SLT 2'!F228+'SLT 3'!F228+'SLT 4'!F228+'SLT 5'!F228+'WK1'!F228+'WK2'!F228+'WK3'!F228+'WK4'!F228+'WK5'!F228+'WK6'!F228+'WK7'!F228+'WK8'!F228+'WK9'!F228+'WK10'!F228+'WK11'!F228+'WK12'!F228+'WK13'!F228+'WK14'!F228+'WK15'!F228</f>
        <v>7</v>
      </c>
      <c r="L118" s="73">
        <f>'SLT 1'!G228+'SLT 2'!G228+'SLT 3'!G228+'SLT 4'!G228+'SLT 5'!G228+'WK1'!G228+'WK2'!G228+'WK3'!G228+'WK4'!G228+'WK5'!G228+'WK6'!G228+'WK7'!G228+'WK8'!G228+'WK9'!G228+'WK10'!G228+'WK11'!G228+'WK12'!G228+'WK13'!G228+'WK14'!G228+'WK15'!G228</f>
        <v>9</v>
      </c>
      <c r="M118" s="72">
        <f t="shared" si="8"/>
        <v>16</v>
      </c>
      <c r="N118" s="82">
        <f t="shared" si="9"/>
        <v>43.75</v>
      </c>
      <c r="O118" s="72">
        <f>'SLT 1'!H228+'SLT 2'!H228+'SLT 3'!H228+'SLT 4'!H228+'SLT 5'!H228+'WK1'!H228+'WK2'!H228+'WK3'!H228+'WK4'!H228+'WK5'!H228+'WK6'!H228+'WK7'!H228+'WK8'!H228+'WK9'!H228+'WK10'!H228+'WK11'!H228+'WK12'!H228+'WK13'!H228+'WK14'!H228+'WK15'!H228</f>
        <v>22</v>
      </c>
      <c r="P118" s="72">
        <f>'SLT 1'!I228+'SLT 2'!I228+'SLT 3'!I228+'SLT 4'!I228+'SLT 5'!I228+'WK1'!I228+'WK2'!I228+'WK3'!I228+'WK4'!I228+'WK5'!I228+'WK6'!I228+'WK7'!I228+'WK8'!I228+'WK9'!I228+'WK10'!I228+'WK11'!I228+'WK12'!I228+'WK13'!I228+'WK14'!I228+'WK15'!I228</f>
        <v>0</v>
      </c>
      <c r="Q118" s="72">
        <f>'SLT 1'!J228+'SLT 2'!J228+'SLT 3'!J228+'SLT 4'!J228+'SLT 5'!J228+'WK1'!J228+'WK2'!J228+'WK3'!J228+'WK4'!J228+'WK5'!J228+'WK6'!J228+'WK7'!J228+'WK8'!J228+'WK9'!J228+'WK10'!J228+'WK11'!J228+'WK12'!J228+'WK13'!J228+'WK14'!J228+'WK15'!J228</f>
        <v>1</v>
      </c>
      <c r="R118" s="71">
        <f t="shared" si="10"/>
        <v>1.4375</v>
      </c>
      <c r="S118" s="87">
        <f>'Hi Fin'!C228</f>
        <v>76</v>
      </c>
      <c r="T118" s="83">
        <f>'1 DAve'!H228</f>
        <v>0</v>
      </c>
      <c r="U118" s="83">
        <f>'1 DAve'!I228</f>
        <v>0</v>
      </c>
      <c r="V118" s="83">
        <f>'1 DAve'!J228</f>
        <v>0</v>
      </c>
      <c r="W118" s="83">
        <f>'1 DAve'!K228</f>
        <v>0</v>
      </c>
      <c r="X118" s="116">
        <f>'1 DAve'!L228</f>
        <v>23.21</v>
      </c>
      <c r="Y118" s="115">
        <f>'1 DAve'!M228</f>
        <v>21.39</v>
      </c>
      <c r="Z118" s="116">
        <f>'1 DAve'!N228</f>
        <v>20.18</v>
      </c>
      <c r="AA118" s="83">
        <f>'1 DAve'!O228</f>
        <v>0</v>
      </c>
      <c r="AB118" s="83">
        <f>'1 DAve'!P228</f>
        <v>0</v>
      </c>
      <c r="AC118" s="83">
        <f>'1 DAve'!Q228</f>
        <v>0</v>
      </c>
      <c r="AD118" s="83">
        <f>'1 DAve'!R228</f>
        <v>0</v>
      </c>
      <c r="AE118" s="83">
        <f>'1 DAve'!S228</f>
        <v>0</v>
      </c>
      <c r="AF118" s="83">
        <f>'1 DAve'!T228</f>
        <v>0</v>
      </c>
      <c r="AG118" s="83">
        <f>'1 DAve'!U228</f>
        <v>0</v>
      </c>
      <c r="AH118" s="83">
        <f>'1 DAve'!V228</f>
        <v>0</v>
      </c>
      <c r="AI118" s="83">
        <f>'1 DAve'!W228</f>
        <v>0</v>
      </c>
      <c r="AJ118" s="83">
        <f>'1 DAve'!X228</f>
        <v>0</v>
      </c>
      <c r="AK118" s="83">
        <f>'1 DAve'!Y228</f>
        <v>0</v>
      </c>
      <c r="AL118" s="83">
        <f>'1 DAve'!Z228</f>
        <v>0</v>
      </c>
      <c r="AM118" s="83">
        <f>'1 DAve'!AA228</f>
        <v>0</v>
      </c>
    </row>
    <row r="119" spans="1:39" ht="17.75" customHeight="1">
      <c r="A119" s="26">
        <f t="shared" si="11"/>
        <v>118</v>
      </c>
      <c r="B119" s="26"/>
      <c r="C119" s="70" t="str">
        <f>'1 DAve'!B58</f>
        <v>Liam Fowkes</v>
      </c>
      <c r="D119" s="70" t="str">
        <f>'1 DAve'!C58</f>
        <v>Hinckley Warriors</v>
      </c>
      <c r="E119" s="71">
        <f>'1 DAve'!G58</f>
        <v>21.59</v>
      </c>
      <c r="F119" s="71">
        <f>'1 DAve'!E58</f>
        <v>22.59</v>
      </c>
      <c r="G119" s="72">
        <f t="shared" si="6"/>
        <v>3</v>
      </c>
      <c r="H119" s="69">
        <f>'SLT 1'!D58+'SLT 2'!D58+'SLT 3'!D58+'SLT 4'!D58+'SLT 5'!D58+'WK1'!D58+'WK2'!D58+'WK3'!D58+'WK4'!D58+'WK5'!D58+'WK6'!D58+'WK7'!D58+'WK8'!D58+'WK9'!D58+'WK10'!D58+'WK11'!D58+'WK12'!D58+'WK13'!D58+'WK14'!D58+'WK15'!D58</f>
        <v>1</v>
      </c>
      <c r="I119" s="89">
        <f>'SLT 1'!E58+'SLT 2'!E58+'SLT 3'!E58+'SLT 4'!E58+'SLT 5'!E58+'WK1'!E58+'WK2'!E58+'WK3'!E58+'WK4'!E58+'WK5'!E58+'WK6'!E58+'WK7'!E58+'WK8'!E58+'WK9'!E58+'WK10'!E58+'WK11'!E58+'WK12'!E58+'WK13'!E58+'WK14'!E58+'WK15'!E58</f>
        <v>2</v>
      </c>
      <c r="J119" s="81">
        <f t="shared" si="7"/>
        <v>33.333333333333336</v>
      </c>
      <c r="K119" s="73">
        <f>'SLT 1'!F58+'SLT 2'!F58+'SLT 3'!F58+'SLT 4'!F58+'SLT 5'!F58+'WK1'!F58+'WK2'!F58+'WK3'!F58+'WK4'!F58+'WK5'!F58+'WK6'!F58+'WK7'!F58+'WK8'!F58+'WK9'!F58+'WK10'!F58+'WK11'!F58+'WK12'!F58+'WK13'!F58+'WK14'!F58+'WK15'!F58</f>
        <v>7</v>
      </c>
      <c r="L119" s="73">
        <f>'SLT 1'!G58+'SLT 2'!G58+'SLT 3'!G58+'SLT 4'!G58+'SLT 5'!G58+'WK1'!G58+'WK2'!G58+'WK3'!G58+'WK4'!G58+'WK5'!G58+'WK6'!G58+'WK7'!G58+'WK8'!G58+'WK9'!G58+'WK10'!G58+'WK11'!G58+'WK12'!G58+'WK13'!G58+'WK14'!G58+'WK15'!G58</f>
        <v>9</v>
      </c>
      <c r="M119" s="72">
        <f t="shared" si="8"/>
        <v>16</v>
      </c>
      <c r="N119" s="82">
        <f t="shared" si="9"/>
        <v>43.75</v>
      </c>
      <c r="O119" s="72">
        <f>'SLT 1'!H58+'SLT 2'!H58+'SLT 3'!H58+'SLT 4'!H58+'SLT 5'!H58+'WK1'!H58+'WK2'!H58+'WK3'!H58+'WK4'!H58+'WK5'!H58+'WK6'!H58+'WK7'!H58+'WK8'!H58+'WK9'!H58+'WK10'!H58+'WK11'!H58+'WK12'!H58+'WK13'!H58+'WK14'!H58+'WK15'!H58</f>
        <v>9</v>
      </c>
      <c r="P119" s="72">
        <f>'SLT 1'!I58+'SLT 2'!I58+'SLT 3'!I58+'SLT 4'!I58+'SLT 5'!I58+'WK1'!I58+'WK2'!I58+'WK3'!I58+'WK4'!I58+'WK5'!I58+'WK6'!I58+'WK7'!I58+'WK8'!I58+'WK9'!I58+'WK10'!I58+'WK11'!I58+'WK12'!I58+'WK13'!I58+'WK14'!I58+'WK15'!I58</f>
        <v>0</v>
      </c>
      <c r="Q119" s="72">
        <f>'SLT 1'!J58+'SLT 2'!J58+'SLT 3'!J58+'SLT 4'!J58+'SLT 5'!J58+'WK1'!J58+'WK2'!J58+'WK3'!J58+'WK4'!J58+'WK5'!J58+'WK6'!J58+'WK7'!J58+'WK8'!J58+'WK9'!J58+'WK10'!J58+'WK11'!J58+'WK12'!J58+'WK13'!J58+'WK14'!J58+'WK15'!J58</f>
        <v>2</v>
      </c>
      <c r="R119" s="71">
        <f t="shared" si="10"/>
        <v>0.6875</v>
      </c>
      <c r="S119" s="87">
        <f>'Hi Fin'!C58</f>
        <v>90</v>
      </c>
      <c r="T119" s="116">
        <f>'1 DAve'!H58</f>
        <v>18.54</v>
      </c>
      <c r="U119" s="116">
        <f>'1 DAve'!I58</f>
        <v>21.53</v>
      </c>
      <c r="V119" s="83">
        <f>'1 DAve'!J58</f>
        <v>0</v>
      </c>
      <c r="W119" s="83">
        <f>'1 DAve'!K58</f>
        <v>0</v>
      </c>
      <c r="X119" s="83">
        <f>'1 DAve'!L58</f>
        <v>0</v>
      </c>
      <c r="Y119" s="83">
        <f>'1 DAve'!M58</f>
        <v>0</v>
      </c>
      <c r="Z119" s="83">
        <f>'1 DAve'!N58</f>
        <v>0</v>
      </c>
      <c r="AA119" s="115">
        <f>'1 DAve'!O58</f>
        <v>24.7</v>
      </c>
      <c r="AB119" s="83">
        <f>'1 DAve'!P58</f>
        <v>0</v>
      </c>
      <c r="AC119" s="83">
        <f>'1 DAve'!Q58</f>
        <v>0</v>
      </c>
      <c r="AD119" s="83">
        <f>'1 DAve'!R58</f>
        <v>0</v>
      </c>
      <c r="AE119" s="83">
        <f>'1 DAve'!S58</f>
        <v>0</v>
      </c>
      <c r="AF119" s="83">
        <f>'1 DAve'!T58</f>
        <v>0</v>
      </c>
      <c r="AG119" s="83">
        <f>'1 DAve'!U58</f>
        <v>0</v>
      </c>
      <c r="AH119" s="83">
        <f>'1 DAve'!V58</f>
        <v>0</v>
      </c>
      <c r="AI119" s="83">
        <f>'1 DAve'!W58</f>
        <v>0</v>
      </c>
      <c r="AJ119" s="83">
        <f>'1 DAve'!X58</f>
        <v>0</v>
      </c>
      <c r="AK119" s="83">
        <f>'1 DAve'!Y58</f>
        <v>0</v>
      </c>
      <c r="AL119" s="83">
        <f>'1 DAve'!Z58</f>
        <v>0</v>
      </c>
      <c r="AM119" s="83">
        <f>'1 DAve'!AA58</f>
        <v>0</v>
      </c>
    </row>
    <row r="120" spans="1:39" ht="17.75" customHeight="1">
      <c r="A120" s="26">
        <f t="shared" si="11"/>
        <v>119</v>
      </c>
      <c r="B120" s="26"/>
      <c r="C120" s="70" t="str">
        <f>'1 DAve'!B154</f>
        <v>Liam Lunn</v>
      </c>
      <c r="D120" s="70" t="str">
        <f>'1 DAve'!C154</f>
        <v>Enderby North</v>
      </c>
      <c r="E120" s="71">
        <f>'1 DAve'!G154</f>
        <v>21.549999999999997</v>
      </c>
      <c r="F120" s="71">
        <f>'1 DAve'!E154</f>
        <v>22.549999999999997</v>
      </c>
      <c r="G120" s="72">
        <f t="shared" si="6"/>
        <v>2</v>
      </c>
      <c r="H120" s="69">
        <f>'SLT 1'!D154+'SLT 2'!D154+'SLT 3'!D154+'SLT 4'!D154+'SLT 5'!D154+'WK1'!D154+'WK2'!D154+'WK3'!D154+'WK4'!D154+'WK5'!D154+'WK6'!D154+'WK7'!D154+'WK8'!D154+'WK9'!D154+'WK10'!D154+'WK11'!D154+'WK12'!D154+'WK13'!D154+'WK14'!D154+'WK15'!D154</f>
        <v>1</v>
      </c>
      <c r="I120" s="89">
        <f>'SLT 1'!E154+'SLT 2'!E154+'SLT 3'!E154+'SLT 4'!E154+'SLT 5'!E154+'WK1'!E154+'WK2'!E154+'WK3'!E154+'WK4'!E154+'WK5'!E154+'WK6'!E154+'WK7'!E154+'WK8'!E154+'WK9'!E154+'WK10'!E154+'WK11'!E154+'WK12'!E154+'WK13'!E154+'WK14'!E154+'WK15'!E154</f>
        <v>1</v>
      </c>
      <c r="J120" s="81">
        <f t="shared" si="7"/>
        <v>50</v>
      </c>
      <c r="K120" s="73">
        <f>'SLT 1'!F154+'SLT 2'!F154+'SLT 3'!F154+'SLT 4'!F154+'SLT 5'!F154+'WK1'!F154+'WK2'!F154+'WK3'!F154+'WK4'!F154+'WK5'!F154+'WK6'!F154+'WK7'!F154+'WK8'!F154+'WK9'!F154+'WK10'!F154+'WK11'!F154+'WK12'!F154+'WK13'!F154+'WK14'!F154+'WK15'!F154</f>
        <v>4</v>
      </c>
      <c r="L120" s="73">
        <f>'SLT 1'!G154+'SLT 2'!G154+'SLT 3'!G154+'SLT 4'!G154+'SLT 5'!G154+'WK1'!G154+'WK2'!G154+'WK3'!G154+'WK4'!G154+'WK5'!G154+'WK6'!G154+'WK7'!G154+'WK8'!G154+'WK9'!G154+'WK10'!G154+'WK11'!G154+'WK12'!G154+'WK13'!G154+'WK14'!G154+'WK15'!G154</f>
        <v>7</v>
      </c>
      <c r="M120" s="72">
        <f t="shared" si="8"/>
        <v>11</v>
      </c>
      <c r="N120" s="82">
        <f t="shared" si="9"/>
        <v>36.363636363636367</v>
      </c>
      <c r="O120" s="72">
        <f>'SLT 1'!H154+'SLT 2'!H154+'SLT 3'!H154+'SLT 4'!H154+'SLT 5'!H154+'WK1'!H154+'WK2'!H154+'WK3'!H154+'WK4'!H154+'WK5'!H154+'WK6'!H154+'WK7'!H154+'WK8'!H154+'WK9'!H154+'WK10'!H154+'WK11'!H154+'WK12'!H154+'WK13'!H154+'WK14'!H154+'WK15'!H154</f>
        <v>17</v>
      </c>
      <c r="P120" s="72">
        <f>'SLT 1'!I154+'SLT 2'!I154+'SLT 3'!I154+'SLT 4'!I154+'SLT 5'!I154+'WK1'!I154+'WK2'!I154+'WK3'!I154+'WK4'!I154+'WK5'!I154+'WK6'!I154+'WK7'!I154+'WK8'!I154+'WK9'!I154+'WK10'!I154+'WK11'!I154+'WK12'!I154+'WK13'!I154+'WK14'!I154+'WK15'!I154</f>
        <v>0</v>
      </c>
      <c r="Q120" s="72">
        <f>'SLT 1'!J154+'SLT 2'!J154+'SLT 3'!J154+'SLT 4'!J154+'SLT 5'!J154+'WK1'!J154+'WK2'!J154+'WK3'!J154+'WK4'!J154+'WK5'!J154+'WK6'!J154+'WK7'!J154+'WK8'!J154+'WK9'!J154+'WK10'!J154+'WK11'!J154+'WK12'!J154+'WK13'!J154+'WK14'!J154+'WK15'!J154</f>
        <v>0</v>
      </c>
      <c r="R120" s="71">
        <f t="shared" si="10"/>
        <v>1.5454545454545454</v>
      </c>
      <c r="S120" s="87">
        <f>'Hi Fin'!C154</f>
        <v>50</v>
      </c>
      <c r="T120" s="83">
        <f>'1 DAve'!H154</f>
        <v>0</v>
      </c>
      <c r="U120" s="83">
        <f>'1 DAve'!I154</f>
        <v>0</v>
      </c>
      <c r="V120" s="116">
        <f>'1 DAve'!J154</f>
        <v>24.52</v>
      </c>
      <c r="W120" s="83">
        <f>'1 DAve'!K154</f>
        <v>0</v>
      </c>
      <c r="X120" s="83">
        <f>'1 DAve'!L154</f>
        <v>0</v>
      </c>
      <c r="Y120" s="115">
        <f>'1 DAve'!M154</f>
        <v>18.579999999999998</v>
      </c>
      <c r="Z120" s="83">
        <f>'1 DAve'!N154</f>
        <v>0</v>
      </c>
      <c r="AA120" s="83">
        <f>'1 DAve'!O154</f>
        <v>0</v>
      </c>
      <c r="AB120" s="83">
        <f>'1 DAve'!P154</f>
        <v>0</v>
      </c>
      <c r="AC120" s="83">
        <f>'1 DAve'!Q154</f>
        <v>0</v>
      </c>
      <c r="AD120" s="83">
        <f>'1 DAve'!R154</f>
        <v>0</v>
      </c>
      <c r="AE120" s="83">
        <f>'1 DAve'!S154</f>
        <v>0</v>
      </c>
      <c r="AF120" s="83">
        <f>'1 DAve'!T154</f>
        <v>0</v>
      </c>
      <c r="AG120" s="83">
        <f>'1 DAve'!U154</f>
        <v>0</v>
      </c>
      <c r="AH120" s="83">
        <f>'1 DAve'!V154</f>
        <v>0</v>
      </c>
      <c r="AI120" s="83">
        <f>'1 DAve'!W154</f>
        <v>0</v>
      </c>
      <c r="AJ120" s="83">
        <f>'1 DAve'!X154</f>
        <v>0</v>
      </c>
      <c r="AK120" s="83">
        <f>'1 DAve'!Y154</f>
        <v>0</v>
      </c>
      <c r="AL120" s="83">
        <f>'1 DAve'!Z154</f>
        <v>0</v>
      </c>
      <c r="AM120" s="83">
        <f>'1 DAve'!AA154</f>
        <v>0</v>
      </c>
    </row>
    <row r="121" spans="1:39" ht="17.75" customHeight="1">
      <c r="A121" s="26">
        <f t="shared" si="11"/>
        <v>120</v>
      </c>
      <c r="B121" s="26"/>
      <c r="C121" s="70" t="str">
        <f>'1 DAve'!B119</f>
        <v>Billy Earp</v>
      </c>
      <c r="D121" s="70" t="str">
        <f>'1 DAve'!C119</f>
        <v>Brinklow Lions</v>
      </c>
      <c r="E121" s="71">
        <f>'1 DAve'!G119</f>
        <v>21.538</v>
      </c>
      <c r="F121" s="71">
        <f>'1 DAve'!E119</f>
        <v>22.538</v>
      </c>
      <c r="G121" s="72">
        <f t="shared" si="6"/>
        <v>5</v>
      </c>
      <c r="H121" s="69">
        <f>'SLT 1'!D119+'SLT 2'!D119+'SLT 3'!D119+'SLT 4'!D119+'SLT 5'!D119+'WK1'!D119+'WK2'!D119+'WK3'!D119+'WK4'!D119+'WK5'!D119+'WK6'!D119+'WK7'!D119+'WK8'!D119+'WK9'!D119+'WK10'!D119+'WK11'!D119+'WK12'!D119+'WK13'!D119+'WK14'!D119+'WK15'!D119</f>
        <v>1</v>
      </c>
      <c r="I121" s="89">
        <f>'SLT 1'!E119+'SLT 2'!E119+'SLT 3'!E119+'SLT 4'!E119+'SLT 5'!E119+'WK1'!E119+'WK2'!E119+'WK3'!E119+'WK4'!E119+'WK5'!E119+'WK6'!E119+'WK7'!E119+'WK8'!E119+'WK9'!E119+'WK10'!E119+'WK11'!E119+'WK12'!E119+'WK13'!E119+'WK14'!E119+'WK15'!E119</f>
        <v>4</v>
      </c>
      <c r="J121" s="81">
        <f t="shared" si="7"/>
        <v>20</v>
      </c>
      <c r="K121" s="73">
        <f>'SLT 1'!F119+'SLT 2'!F119+'SLT 3'!F119+'SLT 4'!F119+'SLT 5'!F119+'WK1'!F119+'WK2'!F119+'WK3'!F119+'WK4'!F119+'WK5'!F119+'WK6'!F119+'WK7'!F119+'WK8'!F119+'WK9'!F119+'WK10'!F119+'WK11'!F119+'WK12'!F119+'WK13'!F119+'WK14'!F119+'WK15'!F119</f>
        <v>10</v>
      </c>
      <c r="L121" s="73">
        <f>'SLT 1'!G119+'SLT 2'!G119+'SLT 3'!G119+'SLT 4'!G119+'SLT 5'!G119+'WK1'!G119+'WK2'!G119+'WK3'!G119+'WK4'!G119+'WK5'!G119+'WK6'!G119+'WK7'!G119+'WK8'!G119+'WK9'!G119+'WK10'!G119+'WK11'!G119+'WK12'!G119+'WK13'!G119+'WK14'!G119+'WK15'!G119</f>
        <v>16</v>
      </c>
      <c r="M121" s="72">
        <f t="shared" si="8"/>
        <v>26</v>
      </c>
      <c r="N121" s="82">
        <f t="shared" si="9"/>
        <v>38.46153846153846</v>
      </c>
      <c r="O121" s="72">
        <f>'SLT 1'!H119+'SLT 2'!H119+'SLT 3'!H119+'SLT 4'!H119+'SLT 5'!H119+'WK1'!H119+'WK2'!H119+'WK3'!H119+'WK4'!H119+'WK5'!H119+'WK6'!H119+'WK7'!H119+'WK8'!H119+'WK9'!H119+'WK10'!H119+'WK11'!H119+'WK12'!H119+'WK13'!H119+'WK14'!H119+'WK15'!H119</f>
        <v>27</v>
      </c>
      <c r="P121" s="72">
        <f>'SLT 1'!I119+'SLT 2'!I119+'SLT 3'!I119+'SLT 4'!I119+'SLT 5'!I119+'WK1'!I119+'WK2'!I119+'WK3'!I119+'WK4'!I119+'WK5'!I119+'WK6'!I119+'WK7'!I119+'WK8'!I119+'WK9'!I119+'WK10'!I119+'WK11'!I119+'WK12'!I119+'WK13'!I119+'WK14'!I119+'WK15'!I119</f>
        <v>0</v>
      </c>
      <c r="Q121" s="72">
        <f>'SLT 1'!J119+'SLT 2'!J119+'SLT 3'!J119+'SLT 4'!J119+'SLT 5'!J119+'WK1'!J119+'WK2'!J119+'WK3'!J119+'WK4'!J119+'WK5'!J119+'WK6'!J119+'WK7'!J119+'WK8'!J119+'WK9'!J119+'WK10'!J119+'WK11'!J119+'WK12'!J119+'WK13'!J119+'WK14'!J119+'WK15'!J119</f>
        <v>1</v>
      </c>
      <c r="R121" s="71">
        <f t="shared" si="10"/>
        <v>1.0769230769230769</v>
      </c>
      <c r="S121" s="87">
        <f>'Hi Fin'!C119</f>
        <v>76</v>
      </c>
      <c r="T121" s="83">
        <f>'1 DAve'!H119</f>
        <v>0</v>
      </c>
      <c r="U121" s="116">
        <f>'1 DAve'!I119</f>
        <v>18.739999999999998</v>
      </c>
      <c r="V121" s="116">
        <f>'1 DAve'!J119</f>
        <v>19.93</v>
      </c>
      <c r="W121" s="83">
        <f>'1 DAve'!K119</f>
        <v>0</v>
      </c>
      <c r="X121" s="116">
        <f>'1 DAve'!L119</f>
        <v>24.42</v>
      </c>
      <c r="Y121" s="115">
        <f>'1 DAve'!M119</f>
        <v>22.77</v>
      </c>
      <c r="Z121" s="83">
        <f>'1 DAve'!N119</f>
        <v>0</v>
      </c>
      <c r="AA121" s="116">
        <f>'1 DAve'!O119</f>
        <v>21.83</v>
      </c>
      <c r="AB121" s="83">
        <f>'1 DAve'!P119</f>
        <v>0</v>
      </c>
      <c r="AC121" s="83">
        <f>'1 DAve'!Q119</f>
        <v>0</v>
      </c>
      <c r="AD121" s="83">
        <f>'1 DAve'!R119</f>
        <v>0</v>
      </c>
      <c r="AE121" s="83">
        <f>'1 DAve'!S119</f>
        <v>0</v>
      </c>
      <c r="AF121" s="83">
        <f>'1 DAve'!T119</f>
        <v>0</v>
      </c>
      <c r="AG121" s="83">
        <f>'1 DAve'!U119</f>
        <v>0</v>
      </c>
      <c r="AH121" s="83">
        <f>'1 DAve'!V119</f>
        <v>0</v>
      </c>
      <c r="AI121" s="83">
        <f>'1 DAve'!W119</f>
        <v>0</v>
      </c>
      <c r="AJ121" s="83">
        <f>'1 DAve'!X119</f>
        <v>0</v>
      </c>
      <c r="AK121" s="83">
        <f>'1 DAve'!Y119</f>
        <v>0</v>
      </c>
      <c r="AL121" s="83">
        <f>'1 DAve'!Z119</f>
        <v>0</v>
      </c>
      <c r="AM121" s="83">
        <f>'1 DAve'!AA119</f>
        <v>0</v>
      </c>
    </row>
    <row r="122" spans="1:39" ht="17.75" customHeight="1">
      <c r="A122" s="26">
        <f t="shared" si="11"/>
        <v>121</v>
      </c>
      <c r="B122" s="26"/>
      <c r="C122" s="70" t="str">
        <f>'1 DAve'!B170</f>
        <v>Rich Leatherland</v>
      </c>
      <c r="D122" s="70" t="str">
        <f>'1 DAve'!C170</f>
        <v>Wykin</v>
      </c>
      <c r="E122" s="71">
        <f>'1 DAve'!G170</f>
        <v>19.507999999999999</v>
      </c>
      <c r="F122" s="71">
        <f>'1 DAve'!E170</f>
        <v>22.507999999999999</v>
      </c>
      <c r="G122" s="72">
        <f t="shared" si="6"/>
        <v>5</v>
      </c>
      <c r="H122" s="69">
        <f>'SLT 1'!D170+'SLT 2'!D170+'SLT 3'!D170+'SLT 4'!D170+'SLT 5'!D170+'WK1'!D170+'WK2'!D170+'WK3'!D170+'WK4'!D170+'WK5'!D170+'WK6'!D170+'WK7'!D170+'WK8'!D170+'WK9'!D170+'WK10'!D170+'WK11'!D170+'WK12'!D170+'WK13'!D170+'WK14'!D170+'WK15'!D170</f>
        <v>3</v>
      </c>
      <c r="I122" s="89">
        <f>'SLT 1'!E170+'SLT 2'!E170+'SLT 3'!E170+'SLT 4'!E170+'SLT 5'!E170+'WK1'!E170+'WK2'!E170+'WK3'!E170+'WK4'!E170+'WK5'!E170+'WK6'!E170+'WK7'!E170+'WK8'!E170+'WK9'!E170+'WK10'!E170+'WK11'!E170+'WK12'!E170+'WK13'!E170+'WK14'!E170+'WK15'!E170</f>
        <v>2</v>
      </c>
      <c r="J122" s="81">
        <f t="shared" si="7"/>
        <v>60</v>
      </c>
      <c r="K122" s="73">
        <f>'SLT 1'!F170+'SLT 2'!F170+'SLT 3'!F170+'SLT 4'!F170+'SLT 5'!F170+'WK1'!F170+'WK2'!F170+'WK3'!F170+'WK4'!F170+'WK5'!F170+'WK6'!F170+'WK7'!F170+'WK8'!F170+'WK9'!F170+'WK10'!F170+'WK11'!F170+'WK12'!F170+'WK13'!F170+'WK14'!F170+'WK15'!F170</f>
        <v>17</v>
      </c>
      <c r="L122" s="73">
        <f>'SLT 1'!G170+'SLT 2'!G170+'SLT 3'!G170+'SLT 4'!G170+'SLT 5'!G170+'WK1'!G170+'WK2'!G170+'WK3'!G170+'WK4'!G170+'WK5'!G170+'WK6'!G170+'WK7'!G170+'WK8'!G170+'WK9'!G170+'WK10'!G170+'WK11'!G170+'WK12'!G170+'WK13'!G170+'WK14'!G170+'WK15'!G170</f>
        <v>16</v>
      </c>
      <c r="M122" s="72">
        <f t="shared" si="8"/>
        <v>33</v>
      </c>
      <c r="N122" s="82">
        <f t="shared" si="9"/>
        <v>51.515151515151516</v>
      </c>
      <c r="O122" s="72">
        <f>'SLT 1'!H170+'SLT 2'!H170+'SLT 3'!H170+'SLT 4'!H170+'SLT 5'!H170+'WK1'!H170+'WK2'!H170+'WK3'!H170+'WK4'!H170+'WK5'!H170+'WK6'!H170+'WK7'!H170+'WK8'!H170+'WK9'!H170+'WK10'!H170+'WK11'!H170+'WK12'!H170+'WK13'!H170+'WK14'!H170+'WK15'!H170</f>
        <v>32</v>
      </c>
      <c r="P122" s="72">
        <f>'SLT 1'!I170+'SLT 2'!I170+'SLT 3'!I170+'SLT 4'!I170+'SLT 5'!I170+'WK1'!I170+'WK2'!I170+'WK3'!I170+'WK4'!I170+'WK5'!I170+'WK6'!I170+'WK7'!I170+'WK8'!I170+'WK9'!I170+'WK10'!I170+'WK11'!I170+'WK12'!I170+'WK13'!I170+'WK14'!I170+'WK15'!I170</f>
        <v>0</v>
      </c>
      <c r="Q122" s="72">
        <f>'SLT 1'!J170+'SLT 2'!J170+'SLT 3'!J170+'SLT 4'!J170+'SLT 5'!J170+'WK1'!J170+'WK2'!J170+'WK3'!J170+'WK4'!J170+'WK5'!J170+'WK6'!J170+'WK7'!J170+'WK8'!J170+'WK9'!J170+'WK10'!J170+'WK11'!J170+'WK12'!J170+'WK13'!J170+'WK14'!J170+'WK15'!J170</f>
        <v>0</v>
      </c>
      <c r="R122" s="71">
        <f t="shared" si="10"/>
        <v>0.96969696969696972</v>
      </c>
      <c r="S122" s="117">
        <f>'Hi Fin'!C170</f>
        <v>108</v>
      </c>
      <c r="T122" s="116">
        <f>'1 DAve'!H170</f>
        <v>20.79</v>
      </c>
      <c r="U122" s="83">
        <f>'1 DAve'!I170</f>
        <v>0</v>
      </c>
      <c r="V122" s="115">
        <f>'1 DAve'!J170</f>
        <v>18.05</v>
      </c>
      <c r="W122" s="83">
        <f>'1 DAve'!K170</f>
        <v>0</v>
      </c>
      <c r="X122" s="115">
        <f>'1 DAve'!L170</f>
        <v>22.09</v>
      </c>
      <c r="Y122" s="115">
        <f>'1 DAve'!M170</f>
        <v>18.82</v>
      </c>
      <c r="Z122" s="83">
        <f>'1 DAve'!N170</f>
        <v>0</v>
      </c>
      <c r="AA122" s="116">
        <f>'1 DAve'!O170</f>
        <v>17.79</v>
      </c>
      <c r="AB122" s="83">
        <f>'1 DAve'!P170</f>
        <v>0</v>
      </c>
      <c r="AC122" s="83">
        <f>'1 DAve'!Q170</f>
        <v>0</v>
      </c>
      <c r="AD122" s="83">
        <f>'1 DAve'!R170</f>
        <v>0</v>
      </c>
      <c r="AE122" s="83">
        <f>'1 DAve'!S170</f>
        <v>0</v>
      </c>
      <c r="AF122" s="83">
        <f>'1 DAve'!T170</f>
        <v>0</v>
      </c>
      <c r="AG122" s="83">
        <f>'1 DAve'!U170</f>
        <v>0</v>
      </c>
      <c r="AH122" s="83">
        <f>'1 DAve'!V170</f>
        <v>0</v>
      </c>
      <c r="AI122" s="83">
        <f>'1 DAve'!W170</f>
        <v>0</v>
      </c>
      <c r="AJ122" s="83">
        <f>'1 DAve'!X170</f>
        <v>0</v>
      </c>
      <c r="AK122" s="83">
        <f>'1 DAve'!Y170</f>
        <v>0</v>
      </c>
      <c r="AL122" s="83">
        <f>'1 DAve'!Z170</f>
        <v>0</v>
      </c>
      <c r="AM122" s="83">
        <f>'1 DAve'!AA170</f>
        <v>0</v>
      </c>
    </row>
    <row r="123" spans="1:39" ht="17.75" customHeight="1">
      <c r="A123" s="26">
        <f t="shared" si="11"/>
        <v>122</v>
      </c>
      <c r="B123" s="26"/>
      <c r="C123" s="70" t="str">
        <f>'1 DAve'!B98</f>
        <v>Adam Bonser</v>
      </c>
      <c r="D123" s="70" t="str">
        <f>'1 DAve'!C98</f>
        <v>Central Cobras</v>
      </c>
      <c r="E123" s="71">
        <f>'1 DAve'!G98</f>
        <v>20.5075</v>
      </c>
      <c r="F123" s="71">
        <f>'1 DAve'!E98</f>
        <v>22.5075</v>
      </c>
      <c r="G123" s="72">
        <f t="shared" si="6"/>
        <v>4</v>
      </c>
      <c r="H123" s="69">
        <f>'SLT 1'!D98+'SLT 2'!D98+'SLT 3'!D98+'SLT 4'!D98+'SLT 5'!D98+'WK1'!D98+'WK2'!D98+'WK3'!D98+'WK4'!D98+'WK5'!D98+'WK6'!D98+'WK7'!D98+'WK8'!D98+'WK9'!D98+'WK10'!D98+'WK11'!D98+'WK12'!D98+'WK13'!D98+'WK14'!D98+'WK15'!D98</f>
        <v>2</v>
      </c>
      <c r="I123" s="89">
        <f>'SLT 1'!E98+'SLT 2'!E98+'SLT 3'!E98+'SLT 4'!E98+'SLT 5'!E98+'WK1'!E98+'WK2'!E98+'WK3'!E98+'WK4'!E98+'WK5'!E98+'WK6'!E98+'WK7'!E98+'WK8'!E98+'WK9'!E98+'WK10'!E98+'WK11'!E98+'WK12'!E98+'WK13'!E98+'WK14'!E98+'WK15'!E98</f>
        <v>2</v>
      </c>
      <c r="J123" s="81">
        <f t="shared" si="7"/>
        <v>50</v>
      </c>
      <c r="K123" s="73">
        <f>'SLT 1'!F98+'SLT 2'!F98+'SLT 3'!F98+'SLT 4'!F98+'SLT 5'!F98+'WK1'!F98+'WK2'!F98+'WK3'!F98+'WK4'!F98+'WK5'!F98+'WK6'!F98+'WK7'!F98+'WK8'!F98+'WK9'!F98+'WK10'!F98+'WK11'!F98+'WK12'!F98+'WK13'!F98+'WK14'!F98+'WK15'!F98</f>
        <v>14</v>
      </c>
      <c r="L123" s="73">
        <f>'SLT 1'!G98+'SLT 2'!G98+'SLT 3'!G98+'SLT 4'!G98+'SLT 5'!G98+'WK1'!G98+'WK2'!G98+'WK3'!G98+'WK4'!G98+'WK5'!G98+'WK6'!G98+'WK7'!G98+'WK8'!G98+'WK9'!G98+'WK10'!G98+'WK11'!G98+'WK12'!G98+'WK13'!G98+'WK14'!G98+'WK15'!G98</f>
        <v>12</v>
      </c>
      <c r="M123" s="72">
        <f t="shared" si="8"/>
        <v>26</v>
      </c>
      <c r="N123" s="82">
        <f t="shared" si="9"/>
        <v>53.846153846153847</v>
      </c>
      <c r="O123" s="72">
        <f>'SLT 1'!H98+'SLT 2'!H98+'SLT 3'!H98+'SLT 4'!H98+'SLT 5'!H98+'WK1'!H98+'WK2'!H98+'WK3'!H98+'WK4'!H98+'WK5'!H98+'WK6'!H98+'WK7'!H98+'WK8'!H98+'WK9'!H98+'WK10'!H98+'WK11'!H98+'WK12'!H98+'WK13'!H98+'WK14'!H98+'WK15'!H98</f>
        <v>26</v>
      </c>
      <c r="P123" s="72">
        <f>'SLT 1'!I98+'SLT 2'!I98+'SLT 3'!I98+'SLT 4'!I98+'SLT 5'!I98+'WK1'!I98+'WK2'!I98+'WK3'!I98+'WK4'!I98+'WK5'!I98+'WK6'!I98+'WK7'!I98+'WK8'!I98+'WK9'!I98+'WK10'!I98+'WK11'!I98+'WK12'!I98+'WK13'!I98+'WK14'!I98+'WK15'!I98</f>
        <v>0</v>
      </c>
      <c r="Q123" s="72">
        <f>'SLT 1'!J98+'SLT 2'!J98+'SLT 3'!J98+'SLT 4'!J98+'SLT 5'!J98+'WK1'!J98+'WK2'!J98+'WK3'!J98+'WK4'!J98+'WK5'!J98+'WK6'!J98+'WK7'!J98+'WK8'!J98+'WK9'!J98+'WK10'!J98+'WK11'!J98+'WK12'!J98+'WK13'!J98+'WK14'!J98+'WK15'!J98</f>
        <v>2</v>
      </c>
      <c r="R123" s="71">
        <f t="shared" si="10"/>
        <v>1.0769230769230769</v>
      </c>
      <c r="S123" s="117">
        <f>'Hi Fin'!C98</f>
        <v>103</v>
      </c>
      <c r="T123" s="83">
        <f>'1 DAve'!H98</f>
        <v>0</v>
      </c>
      <c r="U123" s="116">
        <f>'1 DAve'!I98</f>
        <v>18.809999999999999</v>
      </c>
      <c r="V123" s="83">
        <f>'1 DAve'!J98</f>
        <v>0</v>
      </c>
      <c r="W123" s="83">
        <f>'1 DAve'!K98</f>
        <v>0</v>
      </c>
      <c r="X123" s="115">
        <f>'1 DAve'!L98</f>
        <v>20.100000000000001</v>
      </c>
      <c r="Y123" s="83">
        <f>'1 DAve'!M98</f>
        <v>0</v>
      </c>
      <c r="Z123" s="116">
        <f>'1 DAve'!N98</f>
        <v>19.940000000000001</v>
      </c>
      <c r="AA123" s="115">
        <f>'1 DAve'!O98</f>
        <v>23.18</v>
      </c>
      <c r="AB123" s="83">
        <f>'1 DAve'!P98</f>
        <v>0</v>
      </c>
      <c r="AC123" s="83">
        <f>'1 DAve'!Q98</f>
        <v>0</v>
      </c>
      <c r="AD123" s="83">
        <f>'1 DAve'!R98</f>
        <v>0</v>
      </c>
      <c r="AE123" s="83">
        <f>'1 DAve'!S98</f>
        <v>0</v>
      </c>
      <c r="AF123" s="83">
        <f>'1 DAve'!T98</f>
        <v>0</v>
      </c>
      <c r="AG123" s="83">
        <f>'1 DAve'!U98</f>
        <v>0</v>
      </c>
      <c r="AH123" s="83">
        <f>'1 DAve'!V98</f>
        <v>0</v>
      </c>
      <c r="AI123" s="83">
        <f>'1 DAve'!W98</f>
        <v>0</v>
      </c>
      <c r="AJ123" s="83">
        <f>'1 DAve'!X98</f>
        <v>0</v>
      </c>
      <c r="AK123" s="83">
        <f>'1 DAve'!Y98</f>
        <v>0</v>
      </c>
      <c r="AL123" s="83">
        <f>'1 DAve'!Z98</f>
        <v>0</v>
      </c>
      <c r="AM123" s="83">
        <f>'1 DAve'!AA98</f>
        <v>0</v>
      </c>
    </row>
    <row r="124" spans="1:39" ht="17.75" customHeight="1">
      <c r="A124" s="26">
        <f t="shared" si="11"/>
        <v>123</v>
      </c>
      <c r="B124" s="26"/>
      <c r="C124" s="70" t="str">
        <f>'1 DAve'!B130</f>
        <v>Sam Wain</v>
      </c>
      <c r="D124" s="70" t="str">
        <f>'1 DAve'!C130</f>
        <v>Hinckley Hawks</v>
      </c>
      <c r="E124" s="71">
        <f>'1 DAve'!G130</f>
        <v>22.456666666666667</v>
      </c>
      <c r="F124" s="71">
        <f>'1 DAve'!E130</f>
        <v>22.456666666666667</v>
      </c>
      <c r="G124" s="72">
        <f t="shared" si="6"/>
        <v>3</v>
      </c>
      <c r="H124" s="69">
        <f>'SLT 1'!D130+'SLT 2'!D130+'SLT 3'!D130+'SLT 4'!D130+'SLT 5'!D130+'WK1'!D130+'WK2'!D130+'WK3'!D130+'WK4'!D130+'WK5'!D130+'WK6'!D130+'WK7'!D130+'WK8'!D130+'WK9'!D130+'WK10'!D130+'WK11'!D130+'WK12'!D130+'WK13'!D130+'WK14'!D130+'WK15'!D130</f>
        <v>0</v>
      </c>
      <c r="I124" s="89">
        <f>'SLT 1'!E130+'SLT 2'!E130+'SLT 3'!E130+'SLT 4'!E130+'SLT 5'!E130+'WK1'!E130+'WK2'!E130+'WK3'!E130+'WK4'!E130+'WK5'!E130+'WK6'!E130+'WK7'!E130+'WK8'!E130+'WK9'!E130+'WK10'!E130+'WK11'!E130+'WK12'!E130+'WK13'!E130+'WK14'!E130+'WK15'!E130</f>
        <v>3</v>
      </c>
      <c r="J124" s="81">
        <f t="shared" si="7"/>
        <v>0</v>
      </c>
      <c r="K124" s="73">
        <f>'SLT 1'!F130+'SLT 2'!F130+'SLT 3'!F130+'SLT 4'!F130+'SLT 5'!F130+'WK1'!F130+'WK2'!F130+'WK3'!F130+'WK4'!F130+'WK5'!F130+'WK6'!F130+'WK7'!F130+'WK8'!F130+'WK9'!F130+'WK10'!F130+'WK11'!F130+'WK12'!F130+'WK13'!F130+'WK14'!F130+'WK15'!F130</f>
        <v>3</v>
      </c>
      <c r="L124" s="73">
        <f>'SLT 1'!G130+'SLT 2'!G130+'SLT 3'!G130+'SLT 4'!G130+'SLT 5'!G130+'WK1'!G130+'WK2'!G130+'WK3'!G130+'WK4'!G130+'WK5'!G130+'WK6'!G130+'WK7'!G130+'WK8'!G130+'WK9'!G130+'WK10'!G130+'WK11'!G130+'WK12'!G130+'WK13'!G130+'WK14'!G130+'WK15'!G130</f>
        <v>12</v>
      </c>
      <c r="M124" s="72">
        <f t="shared" si="8"/>
        <v>15</v>
      </c>
      <c r="N124" s="82">
        <f t="shared" si="9"/>
        <v>20</v>
      </c>
      <c r="O124" s="72">
        <f>'SLT 1'!H130+'SLT 2'!H130+'SLT 3'!H130+'SLT 4'!H130+'SLT 5'!H130+'WK1'!H130+'WK2'!H130+'WK3'!H130+'WK4'!H130+'WK5'!H130+'WK6'!H130+'WK7'!H130+'WK8'!H130+'WK9'!H130+'WK10'!H130+'WK11'!H130+'WK12'!H130+'WK13'!H130+'WK14'!H130+'WK15'!H130</f>
        <v>16</v>
      </c>
      <c r="P124" s="72">
        <f>'SLT 1'!I130+'SLT 2'!I130+'SLT 3'!I130+'SLT 4'!I130+'SLT 5'!I130+'WK1'!I130+'WK2'!I130+'WK3'!I130+'WK4'!I130+'WK5'!I130+'WK6'!I130+'WK7'!I130+'WK8'!I130+'WK9'!I130+'WK10'!I130+'WK11'!I130+'WK12'!I130+'WK13'!I130+'WK14'!I130+'WK15'!I130</f>
        <v>0</v>
      </c>
      <c r="Q124" s="72">
        <f>'SLT 1'!J130+'SLT 2'!J130+'SLT 3'!J130+'SLT 4'!J130+'SLT 5'!J130+'WK1'!J130+'WK2'!J130+'WK3'!J130+'WK4'!J130+'WK5'!J130+'WK6'!J130+'WK7'!J130+'WK8'!J130+'WK9'!J130+'WK10'!J130+'WK11'!J130+'WK12'!J130+'WK13'!J130+'WK14'!J130+'WK15'!J130</f>
        <v>0</v>
      </c>
      <c r="R124" s="71">
        <f t="shared" si="10"/>
        <v>1.0666666666666667</v>
      </c>
      <c r="S124" s="87">
        <f>'Hi Fin'!C130</f>
        <v>56</v>
      </c>
      <c r="T124" s="116">
        <f>'1 DAve'!H130</f>
        <v>25.33</v>
      </c>
      <c r="U124" s="116">
        <f>'1 DAve'!I130</f>
        <v>18.03</v>
      </c>
      <c r="V124" s="83">
        <f>'1 DAve'!J130</f>
        <v>0</v>
      </c>
      <c r="W124" s="83">
        <f>'1 DAve'!K130</f>
        <v>0</v>
      </c>
      <c r="X124" s="83">
        <f>'1 DAve'!L130</f>
        <v>0</v>
      </c>
      <c r="Y124" s="116">
        <f>'1 DAve'!M130</f>
        <v>24.01</v>
      </c>
      <c r="Z124" s="83">
        <f>'1 DAve'!N130</f>
        <v>0</v>
      </c>
      <c r="AA124" s="83">
        <f>'1 DAve'!O130</f>
        <v>0</v>
      </c>
      <c r="AB124" s="83">
        <f>'1 DAve'!P130</f>
        <v>0</v>
      </c>
      <c r="AC124" s="83">
        <f>'1 DAve'!Q130</f>
        <v>0</v>
      </c>
      <c r="AD124" s="83">
        <f>'1 DAve'!R130</f>
        <v>0</v>
      </c>
      <c r="AE124" s="83">
        <f>'1 DAve'!S130</f>
        <v>0</v>
      </c>
      <c r="AF124" s="83">
        <f>'1 DAve'!T130</f>
        <v>0</v>
      </c>
      <c r="AG124" s="83">
        <f>'1 DAve'!U130</f>
        <v>0</v>
      </c>
      <c r="AH124" s="83">
        <f>'1 DAve'!V130</f>
        <v>0</v>
      </c>
      <c r="AI124" s="83">
        <f>'1 DAve'!W130</f>
        <v>0</v>
      </c>
      <c r="AJ124" s="83">
        <f>'1 DAve'!X130</f>
        <v>0</v>
      </c>
      <c r="AK124" s="83">
        <f>'1 DAve'!Y130</f>
        <v>0</v>
      </c>
      <c r="AL124" s="83">
        <f>'1 DAve'!Z130</f>
        <v>0</v>
      </c>
      <c r="AM124" s="83">
        <f>'1 DAve'!AA130</f>
        <v>0</v>
      </c>
    </row>
    <row r="125" spans="1:39" ht="17.75" customHeight="1">
      <c r="A125" s="26">
        <f t="shared" si="11"/>
        <v>124</v>
      </c>
      <c r="B125" s="26"/>
      <c r="C125" s="70" t="str">
        <f>'1 DAve'!B43</f>
        <v>Phil Want</v>
      </c>
      <c r="D125" s="70" t="str">
        <f>'1 DAve'!C43</f>
        <v>Leicester De Montfort</v>
      </c>
      <c r="E125" s="71">
        <f>'1 DAve'!G43</f>
        <v>21.353333333333335</v>
      </c>
      <c r="F125" s="71">
        <f>'1 DAve'!E43</f>
        <v>22.353333333333335</v>
      </c>
      <c r="G125" s="72">
        <f t="shared" si="6"/>
        <v>6</v>
      </c>
      <c r="H125" s="69">
        <f>'SLT 1'!D43+'SLT 2'!D43+'SLT 3'!D43+'SLT 4'!D43+'SLT 5'!D43+'WK1'!D43+'WK2'!D43+'WK3'!D43+'WK4'!D43+'WK5'!D43+'WK6'!D43+'WK7'!D43+'WK8'!D43+'WK9'!D43+'WK10'!D43+'WK11'!D43+'WK12'!D43+'WK13'!D43+'WK14'!D43+'WK15'!D43</f>
        <v>1</v>
      </c>
      <c r="I125" s="89">
        <f>'SLT 1'!E43+'SLT 2'!E43+'SLT 3'!E43+'SLT 4'!E43+'SLT 5'!E43+'WK1'!E43+'WK2'!E43+'WK3'!E43+'WK4'!E43+'WK5'!E43+'WK6'!E43+'WK7'!E43+'WK8'!E43+'WK9'!E43+'WK10'!E43+'WK11'!E43+'WK12'!E43+'WK13'!E43+'WK14'!E43+'WK15'!E43</f>
        <v>5</v>
      </c>
      <c r="J125" s="81">
        <f t="shared" si="7"/>
        <v>16.666666666666668</v>
      </c>
      <c r="K125" s="73">
        <f>'SLT 1'!F43+'SLT 2'!F43+'SLT 3'!F43+'SLT 4'!F43+'SLT 5'!F43+'WK1'!F43+'WK2'!F43+'WK3'!F43+'WK4'!F43+'WK5'!F43+'WK6'!F43+'WK7'!F43+'WK8'!F43+'WK9'!F43+'WK10'!F43+'WK11'!F43+'WK12'!F43+'WK13'!F43+'WK14'!F43+'WK15'!F43</f>
        <v>9</v>
      </c>
      <c r="L125" s="73">
        <f>'SLT 1'!G43+'SLT 2'!G43+'SLT 3'!G43+'SLT 4'!G43+'SLT 5'!G43+'WK1'!G43+'WK2'!G43+'WK3'!G43+'WK4'!G43+'WK5'!G43+'WK6'!G43+'WK7'!G43+'WK8'!G43+'WK9'!G43+'WK10'!G43+'WK11'!G43+'WK12'!G43+'WK13'!G43+'WK14'!G43+'WK15'!G43</f>
        <v>20</v>
      </c>
      <c r="M125" s="72">
        <f t="shared" si="8"/>
        <v>29</v>
      </c>
      <c r="N125" s="82">
        <f t="shared" si="9"/>
        <v>31.034482758620687</v>
      </c>
      <c r="O125" s="72">
        <f>'SLT 1'!H43+'SLT 2'!H43+'SLT 3'!H43+'SLT 4'!H43+'SLT 5'!H43+'WK1'!H43+'WK2'!H43+'WK3'!H43+'WK4'!H43+'WK5'!H43+'WK6'!H43+'WK7'!H43+'WK8'!H43+'WK9'!H43+'WK10'!H43+'WK11'!H43+'WK12'!H43+'WK13'!H43+'WK14'!H43+'WK15'!H43</f>
        <v>33</v>
      </c>
      <c r="P125" s="72">
        <f>'SLT 1'!I43+'SLT 2'!I43+'SLT 3'!I43+'SLT 4'!I43+'SLT 5'!I43+'WK1'!I43+'WK2'!I43+'WK3'!I43+'WK4'!I43+'WK5'!I43+'WK6'!I43+'WK7'!I43+'WK8'!I43+'WK9'!I43+'WK10'!I43+'WK11'!I43+'WK12'!I43+'WK13'!I43+'WK14'!I43+'WK15'!I43</f>
        <v>0</v>
      </c>
      <c r="Q125" s="72">
        <f>'SLT 1'!J43+'SLT 2'!J43+'SLT 3'!J43+'SLT 4'!J43+'SLT 5'!J43+'WK1'!J43+'WK2'!J43+'WK3'!J43+'WK4'!J43+'WK5'!J43+'WK6'!J43+'WK7'!J43+'WK8'!J43+'WK9'!J43+'WK10'!J43+'WK11'!J43+'WK12'!J43+'WK13'!J43+'WK14'!J43+'WK15'!J43</f>
        <v>2</v>
      </c>
      <c r="R125" s="71">
        <f t="shared" si="10"/>
        <v>1.2068965517241379</v>
      </c>
      <c r="S125" s="117">
        <f>'Hi Fin'!C43</f>
        <v>117</v>
      </c>
      <c r="T125" s="116">
        <f>'1 DAve'!H43</f>
        <v>21.98</v>
      </c>
      <c r="U125" s="83">
        <f>'1 DAve'!I43</f>
        <v>0</v>
      </c>
      <c r="V125" s="116">
        <f>'1 DAve'!J43</f>
        <v>19.54</v>
      </c>
      <c r="W125" s="115">
        <f>'1 DAve'!K43</f>
        <v>23.58</v>
      </c>
      <c r="X125" s="116">
        <f>'1 DAve'!L43</f>
        <v>21.08</v>
      </c>
      <c r="Y125" s="116">
        <f>'1 DAve'!M43</f>
        <v>20.73</v>
      </c>
      <c r="Z125" s="116">
        <f>'1 DAve'!N43</f>
        <v>21.21</v>
      </c>
      <c r="AA125" s="83">
        <f>'1 DAve'!O43</f>
        <v>0</v>
      </c>
      <c r="AB125" s="83">
        <f>'1 DAve'!P43</f>
        <v>0</v>
      </c>
      <c r="AC125" s="83">
        <f>'1 DAve'!Q43</f>
        <v>0</v>
      </c>
      <c r="AD125" s="83">
        <f>'1 DAve'!R43</f>
        <v>0</v>
      </c>
      <c r="AE125" s="83">
        <f>'1 DAve'!S43</f>
        <v>0</v>
      </c>
      <c r="AF125" s="83">
        <f>'1 DAve'!T43</f>
        <v>0</v>
      </c>
      <c r="AG125" s="83">
        <f>'1 DAve'!U43</f>
        <v>0</v>
      </c>
      <c r="AH125" s="83">
        <f>'1 DAve'!V43</f>
        <v>0</v>
      </c>
      <c r="AI125" s="83">
        <f>'1 DAve'!W43</f>
        <v>0</v>
      </c>
      <c r="AJ125" s="83">
        <f>'1 DAve'!X43</f>
        <v>0</v>
      </c>
      <c r="AK125" s="83">
        <f>'1 DAve'!Y43</f>
        <v>0</v>
      </c>
      <c r="AL125" s="83">
        <f>'1 DAve'!Z43</f>
        <v>0</v>
      </c>
      <c r="AM125" s="83">
        <f>'1 DAve'!AA43</f>
        <v>0</v>
      </c>
    </row>
    <row r="126" spans="1:39" ht="17.75" customHeight="1">
      <c r="A126" s="26">
        <f t="shared" si="11"/>
        <v>125</v>
      </c>
      <c r="B126" s="26"/>
      <c r="C126" s="70" t="str">
        <f>'1 DAve'!B226</f>
        <v>Mark Cooper</v>
      </c>
      <c r="D126" s="70" t="str">
        <f>'1 DAve'!C226</f>
        <v>Newfoundpool</v>
      </c>
      <c r="E126" s="71">
        <f>'1 DAve'!G226</f>
        <v>22.34</v>
      </c>
      <c r="F126" s="71">
        <f>'1 DAve'!E226</f>
        <v>22.34</v>
      </c>
      <c r="G126" s="72">
        <f t="shared" si="6"/>
        <v>1</v>
      </c>
      <c r="H126" s="69">
        <f>'SLT 1'!D226+'SLT 2'!D226+'SLT 3'!D226+'SLT 4'!D226+'SLT 5'!D226+'WK1'!D226+'WK2'!D226+'WK3'!D226+'WK4'!D226+'WK5'!D226+'WK6'!D226+'WK7'!D226+'WK8'!D226+'WK9'!D226+'WK10'!D226+'WK11'!D226+'WK12'!D226+'WK13'!D226+'WK14'!D226+'WK15'!D226</f>
        <v>0</v>
      </c>
      <c r="I126" s="89">
        <f>'SLT 1'!E226+'SLT 2'!E226+'SLT 3'!E226+'SLT 4'!E226+'SLT 5'!E226+'WK1'!E226+'WK2'!E226+'WK3'!E226+'WK4'!E226+'WK5'!E226+'WK6'!E226+'WK7'!E226+'WK8'!E226+'WK9'!E226+'WK10'!E226+'WK11'!E226+'WK12'!E226+'WK13'!E226+'WK14'!E226+'WK15'!E226</f>
        <v>1</v>
      </c>
      <c r="J126" s="81">
        <f t="shared" si="7"/>
        <v>0</v>
      </c>
      <c r="K126" s="73">
        <f>'SLT 1'!F226+'SLT 2'!F226+'SLT 3'!F226+'SLT 4'!F226+'SLT 5'!F226+'WK1'!F226+'WK2'!F226+'WK3'!F226+'WK4'!F226+'WK5'!F226+'WK6'!F226+'WK7'!F226+'WK8'!F226+'WK9'!F226+'WK10'!F226+'WK11'!F226+'WK12'!F226+'WK13'!F226+'WK14'!F226+'WK15'!F226</f>
        <v>1</v>
      </c>
      <c r="L126" s="73">
        <f>'SLT 1'!G226+'SLT 2'!G226+'SLT 3'!G226+'SLT 4'!G226+'SLT 5'!G226+'WK1'!G226+'WK2'!G226+'WK3'!G226+'WK4'!G226+'WK5'!G226+'WK6'!G226+'WK7'!G226+'WK8'!G226+'WK9'!G226+'WK10'!G226+'WK11'!G226+'WK12'!G226+'WK13'!G226+'WK14'!G226+'WK15'!G226</f>
        <v>4</v>
      </c>
      <c r="M126" s="72">
        <f t="shared" si="8"/>
        <v>5</v>
      </c>
      <c r="N126" s="82">
        <f t="shared" si="9"/>
        <v>20</v>
      </c>
      <c r="O126" s="72">
        <f>'SLT 1'!H226+'SLT 2'!H226+'SLT 3'!H226+'SLT 4'!H226+'SLT 5'!H226+'WK1'!H226+'WK2'!H226+'WK3'!H226+'WK4'!H226+'WK5'!H226+'WK6'!H226+'WK7'!H226+'WK8'!H226+'WK9'!H226+'WK10'!H226+'WK11'!H226+'WK12'!H226+'WK13'!H226+'WK14'!H226+'WK15'!H226</f>
        <v>5</v>
      </c>
      <c r="P126" s="72">
        <f>'SLT 1'!I226+'SLT 2'!I226+'SLT 3'!I226+'SLT 4'!I226+'SLT 5'!I226+'WK1'!I226+'WK2'!I226+'WK3'!I226+'WK4'!I226+'WK5'!I226+'WK6'!I226+'WK7'!I226+'WK8'!I226+'WK9'!I226+'WK10'!I226+'WK11'!I226+'WK12'!I226+'WK13'!I226+'WK14'!I226+'WK15'!I226</f>
        <v>0</v>
      </c>
      <c r="Q126" s="72">
        <f>'SLT 1'!J226+'SLT 2'!J226+'SLT 3'!J226+'SLT 4'!J226+'SLT 5'!J226+'WK1'!J226+'WK2'!J226+'WK3'!J226+'WK4'!J226+'WK5'!J226+'WK6'!J226+'WK7'!J226+'WK8'!J226+'WK9'!J226+'WK10'!J226+'WK11'!J226+'WK12'!J226+'WK13'!J226+'WK14'!J226+'WK15'!J226</f>
        <v>0</v>
      </c>
      <c r="R126" s="71">
        <f t="shared" si="10"/>
        <v>1</v>
      </c>
      <c r="S126" s="87">
        <f>'Hi Fin'!C226</f>
        <v>44</v>
      </c>
      <c r="T126" s="83">
        <f>'1 DAve'!H226</f>
        <v>0</v>
      </c>
      <c r="U126" s="83">
        <f>'1 DAve'!I226</f>
        <v>0</v>
      </c>
      <c r="V126" s="83">
        <f>'1 DAve'!J226</f>
        <v>0</v>
      </c>
      <c r="W126" s="83">
        <f>'1 DAve'!K226</f>
        <v>0</v>
      </c>
      <c r="X126" s="83">
        <f>'1 DAve'!L226</f>
        <v>0</v>
      </c>
      <c r="Y126" s="116">
        <f>'1 DAve'!M226</f>
        <v>22.34</v>
      </c>
      <c r="Z126" s="83">
        <f>'1 DAve'!N226</f>
        <v>0</v>
      </c>
      <c r="AA126" s="83">
        <f>'1 DAve'!O226</f>
        <v>0</v>
      </c>
      <c r="AB126" s="83">
        <f>'1 DAve'!P226</f>
        <v>0</v>
      </c>
      <c r="AC126" s="83">
        <f>'1 DAve'!Q226</f>
        <v>0</v>
      </c>
      <c r="AD126" s="83">
        <f>'1 DAve'!R226</f>
        <v>0</v>
      </c>
      <c r="AE126" s="83">
        <f>'1 DAve'!S226</f>
        <v>0</v>
      </c>
      <c r="AF126" s="83">
        <f>'1 DAve'!T226</f>
        <v>0</v>
      </c>
      <c r="AG126" s="83">
        <f>'1 DAve'!U226</f>
        <v>0</v>
      </c>
      <c r="AH126" s="83">
        <f>'1 DAve'!V226</f>
        <v>0</v>
      </c>
      <c r="AI126" s="83">
        <f>'1 DAve'!W226</f>
        <v>0</v>
      </c>
      <c r="AJ126" s="83">
        <f>'1 DAve'!X226</f>
        <v>0</v>
      </c>
      <c r="AK126" s="83">
        <f>'1 DAve'!Y226</f>
        <v>0</v>
      </c>
      <c r="AL126" s="83">
        <f>'1 DAve'!Z226</f>
        <v>0</v>
      </c>
      <c r="AM126" s="83">
        <f>'1 DAve'!AA226</f>
        <v>0</v>
      </c>
    </row>
    <row r="127" spans="1:39" ht="17.75" customHeight="1">
      <c r="A127" s="26">
        <f t="shared" si="11"/>
        <v>126</v>
      </c>
      <c r="B127" s="26"/>
      <c r="C127" s="70" t="str">
        <f>'1 DAve'!B179</f>
        <v>Jack Playle</v>
      </c>
      <c r="D127" s="70" t="str">
        <f>'1 DAve'!C179</f>
        <v>Enderby Eagles</v>
      </c>
      <c r="E127" s="71">
        <f>'1 DAve'!G179</f>
        <v>21.262500000000003</v>
      </c>
      <c r="F127" s="71">
        <f>'1 DAve'!E179</f>
        <v>22.262500000000003</v>
      </c>
      <c r="G127" s="72">
        <f t="shared" si="6"/>
        <v>4</v>
      </c>
      <c r="H127" s="69">
        <f>'SLT 1'!D179+'SLT 2'!D179+'SLT 3'!D179+'SLT 4'!D179+'SLT 5'!D179+'WK1'!D179+'WK2'!D179+'WK3'!D179+'WK4'!D179+'WK5'!D179+'WK6'!D179+'WK7'!D179+'WK8'!D179+'WK9'!D179+'WK10'!D179+'WK11'!D179+'WK12'!D179+'WK13'!D179+'WK14'!D179+'WK15'!D179</f>
        <v>1</v>
      </c>
      <c r="I127" s="89">
        <f>'SLT 1'!E179+'SLT 2'!E179+'SLT 3'!E179+'SLT 4'!E179+'SLT 5'!E179+'WK1'!E179+'WK2'!E179+'WK3'!E179+'WK4'!E179+'WK5'!E179+'WK6'!E179+'WK7'!E179+'WK8'!E179+'WK9'!E179+'WK10'!E179+'WK11'!E179+'WK12'!E179+'WK13'!E179+'WK14'!E179+'WK15'!E179</f>
        <v>3</v>
      </c>
      <c r="J127" s="81">
        <f t="shared" si="7"/>
        <v>25</v>
      </c>
      <c r="K127" s="73">
        <f>'SLT 1'!F179+'SLT 2'!F179+'SLT 3'!F179+'SLT 4'!F179+'SLT 5'!F179+'WK1'!F179+'WK2'!F179+'WK3'!F179+'WK4'!F179+'WK5'!F179+'WK6'!F179+'WK7'!F179+'WK8'!F179+'WK9'!F179+'WK10'!F179+'WK11'!F179+'WK12'!F179+'WK13'!F179+'WK14'!F179+'WK15'!F179</f>
        <v>4</v>
      </c>
      <c r="L127" s="73">
        <f>'SLT 1'!G179+'SLT 2'!G179+'SLT 3'!G179+'SLT 4'!G179+'SLT 5'!G179+'WK1'!G179+'WK2'!G179+'WK3'!G179+'WK4'!G179+'WK5'!G179+'WK6'!G179+'WK7'!G179+'WK8'!G179+'WK9'!G179+'WK10'!G179+'WK11'!G179+'WK12'!G179+'WK13'!G179+'WK14'!G179+'WK15'!G179</f>
        <v>15</v>
      </c>
      <c r="M127" s="72">
        <f t="shared" si="8"/>
        <v>19</v>
      </c>
      <c r="N127" s="82">
        <f t="shared" si="9"/>
        <v>21.05263157894737</v>
      </c>
      <c r="O127" s="72">
        <f>'SLT 1'!H179+'SLT 2'!H179+'SLT 3'!H179+'SLT 4'!H179+'SLT 5'!H179+'WK1'!H179+'WK2'!H179+'WK3'!H179+'WK4'!H179+'WK5'!H179+'WK6'!H179+'WK7'!H179+'WK8'!H179+'WK9'!H179+'WK10'!H179+'WK11'!H179+'WK12'!H179+'WK13'!H179+'WK14'!H179+'WK15'!H179</f>
        <v>15</v>
      </c>
      <c r="P127" s="72">
        <f>'SLT 1'!I179+'SLT 2'!I179+'SLT 3'!I179+'SLT 4'!I179+'SLT 5'!I179+'WK1'!I179+'WK2'!I179+'WK3'!I179+'WK4'!I179+'WK5'!I179+'WK6'!I179+'WK7'!I179+'WK8'!I179+'WK9'!I179+'WK10'!I179+'WK11'!I179+'WK12'!I179+'WK13'!I179+'WK14'!I179+'WK15'!I179</f>
        <v>0</v>
      </c>
      <c r="Q127" s="72">
        <f>'SLT 1'!J179+'SLT 2'!J179+'SLT 3'!J179+'SLT 4'!J179+'SLT 5'!J179+'WK1'!J179+'WK2'!J179+'WK3'!J179+'WK4'!J179+'WK5'!J179+'WK6'!J179+'WK7'!J179+'WK8'!J179+'WK9'!J179+'WK10'!J179+'WK11'!J179+'WK12'!J179+'WK13'!J179+'WK14'!J179+'WK15'!J179</f>
        <v>1</v>
      </c>
      <c r="R127" s="71">
        <f t="shared" si="10"/>
        <v>0.84210526315789469</v>
      </c>
      <c r="S127" s="117">
        <f>'Hi Fin'!C179</f>
        <v>118</v>
      </c>
      <c r="T127" s="83">
        <f>'1 DAve'!H179</f>
        <v>0</v>
      </c>
      <c r="U127" s="83">
        <f>'1 DAve'!I179</f>
        <v>0</v>
      </c>
      <c r="V127" s="116">
        <f>'1 DAve'!J179</f>
        <v>18.14</v>
      </c>
      <c r="W127" s="116">
        <f>'1 DAve'!K179</f>
        <v>22.01</v>
      </c>
      <c r="X127" s="83">
        <f>'1 DAve'!L179</f>
        <v>0</v>
      </c>
      <c r="Y127" s="115">
        <f>'1 DAve'!M179</f>
        <v>23.67</v>
      </c>
      <c r="Z127" s="116">
        <f>'1 DAve'!N179</f>
        <v>21.23</v>
      </c>
      <c r="AA127" s="83">
        <f>'1 DAve'!O179</f>
        <v>0</v>
      </c>
      <c r="AB127" s="83">
        <f>'1 DAve'!P179</f>
        <v>0</v>
      </c>
      <c r="AC127" s="83">
        <f>'1 DAve'!Q179</f>
        <v>0</v>
      </c>
      <c r="AD127" s="83">
        <f>'1 DAve'!R179</f>
        <v>0</v>
      </c>
      <c r="AE127" s="83">
        <f>'1 DAve'!S179</f>
        <v>0</v>
      </c>
      <c r="AF127" s="83">
        <f>'1 DAve'!T179</f>
        <v>0</v>
      </c>
      <c r="AG127" s="83">
        <f>'1 DAve'!U179</f>
        <v>0</v>
      </c>
      <c r="AH127" s="83">
        <f>'1 DAve'!V179</f>
        <v>0</v>
      </c>
      <c r="AI127" s="83">
        <f>'1 DAve'!W179</f>
        <v>0</v>
      </c>
      <c r="AJ127" s="83">
        <f>'1 DAve'!X179</f>
        <v>0</v>
      </c>
      <c r="AK127" s="83">
        <f>'1 DAve'!Y179</f>
        <v>0</v>
      </c>
      <c r="AL127" s="83">
        <f>'1 DAve'!Z179</f>
        <v>0</v>
      </c>
      <c r="AM127" s="83">
        <f>'1 DAve'!AA179</f>
        <v>0</v>
      </c>
    </row>
    <row r="128" spans="1:39" ht="17.75" customHeight="1">
      <c r="A128" s="26">
        <f t="shared" si="11"/>
        <v>127</v>
      </c>
      <c r="B128" s="26"/>
      <c r="C128" s="70" t="str">
        <f>'1 DAve'!B4</f>
        <v>Ian Whittall</v>
      </c>
      <c r="D128" s="70" t="str">
        <f>'1 DAve'!C4</f>
        <v>Royal Oak</v>
      </c>
      <c r="E128" s="71">
        <f>'1 DAve'!G4</f>
        <v>20.164285714285715</v>
      </c>
      <c r="F128" s="71">
        <f>'1 DAve'!E4</f>
        <v>22.164285714285715</v>
      </c>
      <c r="G128" s="72">
        <f t="shared" si="6"/>
        <v>7</v>
      </c>
      <c r="H128" s="69">
        <f>'SLT 1'!D4+'SLT 2'!D4+'SLT 3'!D4+'SLT 4'!D4+'SLT 5'!D4+'WK1'!D4+'WK2'!D4+'WK3'!D4+'WK4'!D4+'WK5'!D4+'WK6'!D4+'WK7'!D4+'WK8'!D4+'WK9'!D4+'WK10'!D4+'WK11'!D4+'WK12'!D4+'WK13'!D4+'WK14'!D4+'WK15'!D4</f>
        <v>2</v>
      </c>
      <c r="I128" s="89">
        <f>'SLT 1'!E4+'SLT 2'!E4+'SLT 3'!E4+'SLT 4'!E4+'SLT 5'!E4+'WK1'!E4+'WK2'!E4+'WK3'!E4+'WK4'!E4+'WK5'!E4+'WK6'!E4+'WK7'!E4+'WK8'!E4+'WK9'!E4+'WK10'!E4+'WK11'!E4+'WK12'!E4+'WK13'!E4+'WK14'!E4+'WK15'!E4</f>
        <v>5</v>
      </c>
      <c r="J128" s="81">
        <f t="shared" si="7"/>
        <v>28.571428571428573</v>
      </c>
      <c r="K128" s="73">
        <f>'SLT 1'!F4+'SLT 2'!F4+'SLT 3'!F4+'SLT 4'!F4+'SLT 5'!F4+'WK1'!F4+'WK2'!F4+'WK3'!F4+'WK4'!F4+'WK5'!F4+'WK6'!F4+'WK7'!F4+'WK8'!F4+'WK9'!F4+'WK10'!F4+'WK11'!F4+'WK12'!F4+'WK13'!F4+'WK14'!F4+'WK15'!F4</f>
        <v>12</v>
      </c>
      <c r="L128" s="73">
        <f>'SLT 1'!G4+'SLT 2'!G4+'SLT 3'!G4+'SLT 4'!G4+'SLT 5'!G4+'WK1'!G4+'WK2'!G4+'WK3'!G4+'WK4'!G4+'WK5'!G4+'WK6'!G4+'WK7'!G4+'WK8'!G4+'WK9'!G4+'WK10'!G4+'WK11'!G4+'WK12'!G4+'WK13'!G4+'WK14'!G4+'WK15'!G4</f>
        <v>24</v>
      </c>
      <c r="M128" s="72">
        <f t="shared" si="8"/>
        <v>36</v>
      </c>
      <c r="N128" s="82">
        <f t="shared" si="9"/>
        <v>33.333333333333329</v>
      </c>
      <c r="O128" s="72">
        <f>'SLT 1'!H4+'SLT 2'!H4+'SLT 3'!H4+'SLT 4'!H4+'SLT 5'!H4+'WK1'!H4+'WK2'!H4+'WK3'!H4+'WK4'!H4+'WK5'!H4+'WK6'!H4+'WK7'!H4+'WK8'!H4+'WK9'!H4+'WK10'!H4+'WK11'!H4+'WK12'!H4+'WK13'!H4+'WK14'!H4+'WK15'!H4</f>
        <v>34</v>
      </c>
      <c r="P128" s="72">
        <f>'SLT 1'!I4+'SLT 2'!I4+'SLT 3'!I4+'SLT 4'!I4+'SLT 5'!I4+'WK1'!I4+'WK2'!I4+'WK3'!I4+'WK4'!I4+'WK5'!I4+'WK6'!I4+'WK7'!I4+'WK8'!I4+'WK9'!I4+'WK10'!I4+'WK11'!I4+'WK12'!I4+'WK13'!I4+'WK14'!I4+'WK15'!I4</f>
        <v>0</v>
      </c>
      <c r="Q128" s="72">
        <f>'SLT 1'!J4+'SLT 2'!J4+'SLT 3'!J4+'SLT 4'!J4+'SLT 5'!J4+'WK1'!J4+'WK2'!J4+'WK3'!J4+'WK4'!J4+'WK5'!J4+'WK6'!J4+'WK7'!J4+'WK8'!J4+'WK9'!J4+'WK10'!J4+'WK11'!J4+'WK12'!J4+'WK13'!J4+'WK14'!J4+'WK15'!J4</f>
        <v>2</v>
      </c>
      <c r="R128" s="71">
        <f t="shared" si="10"/>
        <v>1</v>
      </c>
      <c r="S128" s="117">
        <f>'Hi Fin'!C4</f>
        <v>100</v>
      </c>
      <c r="T128" s="115">
        <f>'1 DAve'!H4</f>
        <v>17.53</v>
      </c>
      <c r="U128" s="116">
        <f>'1 DAve'!I4</f>
        <v>23.88</v>
      </c>
      <c r="V128" s="115">
        <f>'1 DAve'!J4</f>
        <v>19.8</v>
      </c>
      <c r="W128" s="116">
        <f>'1 DAve'!K4</f>
        <v>19.059999999999999</v>
      </c>
      <c r="X128" s="83">
        <f>'1 DAve'!L4</f>
        <v>0</v>
      </c>
      <c r="Y128" s="116">
        <f>'1 DAve'!M4</f>
        <v>20.64</v>
      </c>
      <c r="Z128" s="116">
        <f>'1 DAve'!N4</f>
        <v>21.19</v>
      </c>
      <c r="AA128" s="116">
        <f>'1 DAve'!O4</f>
        <v>19.05</v>
      </c>
      <c r="AB128" s="83">
        <f>'1 DAve'!P4</f>
        <v>0</v>
      </c>
      <c r="AC128" s="83">
        <f>'1 DAve'!Q4</f>
        <v>0</v>
      </c>
      <c r="AD128" s="83">
        <f>'1 DAve'!R4</f>
        <v>0</v>
      </c>
      <c r="AE128" s="83">
        <f>'1 DAve'!S4</f>
        <v>0</v>
      </c>
      <c r="AF128" s="83">
        <f>'1 DAve'!T4</f>
        <v>0</v>
      </c>
      <c r="AG128" s="83">
        <f>'1 DAve'!U4</f>
        <v>0</v>
      </c>
      <c r="AH128" s="83">
        <f>'1 DAve'!V4</f>
        <v>0</v>
      </c>
      <c r="AI128" s="83">
        <f>'1 DAve'!W4</f>
        <v>0</v>
      </c>
      <c r="AJ128" s="83">
        <f>'1 DAve'!X4</f>
        <v>0</v>
      </c>
      <c r="AK128" s="83">
        <f>'1 DAve'!Y4</f>
        <v>0</v>
      </c>
      <c r="AL128" s="83">
        <f>'1 DAve'!Z4</f>
        <v>0</v>
      </c>
      <c r="AM128" s="83">
        <f>'1 DAve'!AA4</f>
        <v>0</v>
      </c>
    </row>
    <row r="129" spans="1:39" ht="17.75" customHeight="1">
      <c r="A129" s="26">
        <f t="shared" si="11"/>
        <v>128</v>
      </c>
      <c r="B129" s="26"/>
      <c r="C129" s="70" t="str">
        <f>'1 DAve'!B77</f>
        <v>Mark Wagg</v>
      </c>
      <c r="D129" s="70" t="str">
        <f>'1 DAve'!C77</f>
        <v>Whitwick</v>
      </c>
      <c r="E129" s="71">
        <f>'1 DAve'!G77</f>
        <v>20.983333333333334</v>
      </c>
      <c r="F129" s="71">
        <f>'1 DAve'!E77</f>
        <v>21.983333333333334</v>
      </c>
      <c r="G129" s="72">
        <f t="shared" si="6"/>
        <v>3</v>
      </c>
      <c r="H129" s="69">
        <f>'SLT 1'!D77+'SLT 2'!D77+'SLT 3'!D77+'SLT 4'!D77+'SLT 5'!D77+'WK1'!D77+'WK2'!D77+'WK3'!D77+'WK4'!D77+'WK5'!D77+'WK6'!D77+'WK7'!D77+'WK8'!D77+'WK9'!D77+'WK10'!D77+'WK11'!D77+'WK12'!D77+'WK13'!D77+'WK14'!D77+'WK15'!D77</f>
        <v>1</v>
      </c>
      <c r="I129" s="89">
        <f>'SLT 1'!E77+'SLT 2'!E77+'SLT 3'!E77+'SLT 4'!E77+'SLT 5'!E77+'WK1'!E77+'WK2'!E77+'WK3'!E77+'WK4'!E77+'WK5'!E77+'WK6'!E77+'WK7'!E77+'WK8'!E77+'WK9'!E77+'WK10'!E77+'WK11'!E77+'WK12'!E77+'WK13'!E77+'WK14'!E77+'WK15'!E77</f>
        <v>2</v>
      </c>
      <c r="J129" s="81">
        <f t="shared" si="7"/>
        <v>33.333333333333336</v>
      </c>
      <c r="K129" s="73">
        <f>'SLT 1'!F77+'SLT 2'!F77+'SLT 3'!F77+'SLT 4'!F77+'SLT 5'!F77+'WK1'!F77+'WK2'!F77+'WK3'!F77+'WK4'!F77+'WK5'!F77+'WK6'!F77+'WK7'!F77+'WK8'!F77+'WK9'!F77+'WK10'!F77+'WK11'!F77+'WK12'!F77+'WK13'!F77+'WK14'!F77+'WK15'!F77</f>
        <v>6</v>
      </c>
      <c r="L129" s="73">
        <f>'SLT 1'!G77+'SLT 2'!G77+'SLT 3'!G77+'SLT 4'!G77+'SLT 5'!G77+'WK1'!G77+'WK2'!G77+'WK3'!G77+'WK4'!G77+'WK5'!G77+'WK6'!G77+'WK7'!G77+'WK8'!G77+'WK9'!G77+'WK10'!G77+'WK11'!G77+'WK12'!G77+'WK13'!G77+'WK14'!G77+'WK15'!G77</f>
        <v>10</v>
      </c>
      <c r="M129" s="72">
        <f t="shared" si="8"/>
        <v>16</v>
      </c>
      <c r="N129" s="82">
        <f t="shared" si="9"/>
        <v>37.5</v>
      </c>
      <c r="O129" s="72">
        <f>'SLT 1'!H77+'SLT 2'!H77+'SLT 3'!H77+'SLT 4'!H77+'SLT 5'!H77+'WK1'!H77+'WK2'!H77+'WK3'!H77+'WK4'!H77+'WK5'!H77+'WK6'!H77+'WK7'!H77+'WK8'!H77+'WK9'!H77+'WK10'!H77+'WK11'!H77+'WK12'!H77+'WK13'!H77+'WK14'!H77+'WK15'!H77</f>
        <v>24</v>
      </c>
      <c r="P129" s="72">
        <f>'SLT 1'!I77+'SLT 2'!I77+'SLT 3'!I77+'SLT 4'!I77+'SLT 5'!I77+'WK1'!I77+'WK2'!I77+'WK3'!I77+'WK4'!I77+'WK5'!I77+'WK6'!I77+'WK7'!I77+'WK8'!I77+'WK9'!I77+'WK10'!I77+'WK11'!I77+'WK12'!I77+'WK13'!I77+'WK14'!I77+'WK15'!I77</f>
        <v>0</v>
      </c>
      <c r="Q129" s="72">
        <f>'SLT 1'!J77+'SLT 2'!J77+'SLT 3'!J77+'SLT 4'!J77+'SLT 5'!J77+'WK1'!J77+'WK2'!J77+'WK3'!J77+'WK4'!J77+'WK5'!J77+'WK6'!J77+'WK7'!J77+'WK8'!J77+'WK9'!J77+'WK10'!J77+'WK11'!J77+'WK12'!J77+'WK13'!J77+'WK14'!J77+'WK15'!J77</f>
        <v>0</v>
      </c>
      <c r="R129" s="71">
        <f t="shared" si="10"/>
        <v>1.5</v>
      </c>
      <c r="S129" s="87">
        <f>'Hi Fin'!C77</f>
        <v>68</v>
      </c>
      <c r="T129" s="116">
        <f>'1 DAve'!H77</f>
        <v>22.25</v>
      </c>
      <c r="U129" s="116">
        <f>'1 DAve'!I77</f>
        <v>18.25</v>
      </c>
      <c r="V129" s="115">
        <f>'1 DAve'!J77</f>
        <v>22.45</v>
      </c>
      <c r="W129" s="83">
        <f>'1 DAve'!K77</f>
        <v>0</v>
      </c>
      <c r="X129" s="83">
        <f>'1 DAve'!L77</f>
        <v>0</v>
      </c>
      <c r="Y129" s="83">
        <f>'1 DAve'!M77</f>
        <v>0</v>
      </c>
      <c r="Z129" s="83">
        <f>'1 DAve'!N77</f>
        <v>0</v>
      </c>
      <c r="AA129" s="83">
        <f>'1 DAve'!O77</f>
        <v>0</v>
      </c>
      <c r="AB129" s="83">
        <f>'1 DAve'!P77</f>
        <v>0</v>
      </c>
      <c r="AC129" s="83">
        <f>'1 DAve'!Q77</f>
        <v>0</v>
      </c>
      <c r="AD129" s="83">
        <f>'1 DAve'!R77</f>
        <v>0</v>
      </c>
      <c r="AE129" s="83">
        <f>'1 DAve'!S77</f>
        <v>0</v>
      </c>
      <c r="AF129" s="83">
        <f>'1 DAve'!T77</f>
        <v>0</v>
      </c>
      <c r="AG129" s="83">
        <f>'1 DAve'!U77</f>
        <v>0</v>
      </c>
      <c r="AH129" s="83">
        <f>'1 DAve'!V77</f>
        <v>0</v>
      </c>
      <c r="AI129" s="83">
        <f>'1 DAve'!W77</f>
        <v>0</v>
      </c>
      <c r="AJ129" s="83">
        <f>'1 DAve'!X77</f>
        <v>0</v>
      </c>
      <c r="AK129" s="83">
        <f>'1 DAve'!Y77</f>
        <v>0</v>
      </c>
      <c r="AL129" s="83">
        <f>'1 DAve'!Z77</f>
        <v>0</v>
      </c>
      <c r="AM129" s="83">
        <f>'1 DAve'!AA77</f>
        <v>0</v>
      </c>
    </row>
    <row r="130" spans="1:39" ht="17.75" customHeight="1">
      <c r="A130" s="26">
        <f t="shared" si="11"/>
        <v>129</v>
      </c>
      <c r="B130" s="26"/>
      <c r="C130" s="70" t="str">
        <f>'1 DAve'!B232</f>
        <v>Alex Gibbs</v>
      </c>
      <c r="D130" s="70" t="str">
        <f>'1 DAve'!C232</f>
        <v>Loughborough Lions</v>
      </c>
      <c r="E130" s="71">
        <f>'1 DAve'!G232</f>
        <v>20.97</v>
      </c>
      <c r="F130" s="71">
        <f>'1 DAve'!E232</f>
        <v>21.97</v>
      </c>
      <c r="G130" s="72">
        <f t="shared" ref="G130:G193" si="12">H130+I130</f>
        <v>2</v>
      </c>
      <c r="H130" s="69">
        <f>'SLT 1'!D232+'SLT 2'!D232+'SLT 3'!D232+'SLT 4'!D232+'SLT 5'!D232+'WK1'!D232+'WK2'!D232+'WK3'!D232+'WK4'!D232+'WK5'!D232+'WK6'!D232+'WK7'!D232+'WK8'!D232+'WK9'!D232+'WK10'!D232+'WK11'!D232+'WK12'!D232+'WK13'!D232+'WK14'!D232+'WK15'!D232</f>
        <v>1</v>
      </c>
      <c r="I130" s="89">
        <f>'SLT 1'!E232+'SLT 2'!E232+'SLT 3'!E232+'SLT 4'!E232+'SLT 5'!E232+'WK1'!E232+'WK2'!E232+'WK3'!E232+'WK4'!E232+'WK5'!E232+'WK6'!E232+'WK7'!E232+'WK8'!E232+'WK9'!E232+'WK10'!E232+'WK11'!E232+'WK12'!E232+'WK13'!E232+'WK14'!E232+'WK15'!E232</f>
        <v>1</v>
      </c>
      <c r="J130" s="81">
        <f t="shared" ref="J130:J193" si="13">(100/G130)*H130</f>
        <v>50</v>
      </c>
      <c r="K130" s="73">
        <f>'SLT 1'!F232+'SLT 2'!F232+'SLT 3'!F232+'SLT 4'!F232+'SLT 5'!F232+'WK1'!F232+'WK2'!F232+'WK3'!F232+'WK4'!F232+'WK5'!F232+'WK6'!F232+'WK7'!F232+'WK8'!F232+'WK9'!F232+'WK10'!F232+'WK11'!F232+'WK12'!F232+'WK13'!F232+'WK14'!F232+'WK15'!F232</f>
        <v>4</v>
      </c>
      <c r="L130" s="73">
        <f>'SLT 1'!G232+'SLT 2'!G232+'SLT 3'!G232+'SLT 4'!G232+'SLT 5'!G232+'WK1'!G232+'WK2'!G232+'WK3'!G232+'WK4'!G232+'WK5'!G232+'WK6'!G232+'WK7'!G232+'WK8'!G232+'WK9'!G232+'WK10'!G232+'WK11'!G232+'WK12'!G232+'WK13'!G232+'WK14'!G232+'WK15'!G232</f>
        <v>7</v>
      </c>
      <c r="M130" s="72">
        <f t="shared" ref="M130:M193" si="14">K130+L130</f>
        <v>11</v>
      </c>
      <c r="N130" s="82">
        <f t="shared" ref="N130:N193" si="15">(100/M130)*K130</f>
        <v>36.363636363636367</v>
      </c>
      <c r="O130" s="72">
        <f>'SLT 1'!H232+'SLT 2'!H232+'SLT 3'!H232+'SLT 4'!H232+'SLT 5'!H232+'WK1'!H232+'WK2'!H232+'WK3'!H232+'WK4'!H232+'WK5'!H232+'WK6'!H232+'WK7'!H232+'WK8'!H232+'WK9'!H232+'WK10'!H232+'WK11'!H232+'WK12'!H232+'WK13'!H232+'WK14'!H232+'WK15'!H232</f>
        <v>7</v>
      </c>
      <c r="P130" s="72">
        <f>'SLT 1'!I232+'SLT 2'!I232+'SLT 3'!I232+'SLT 4'!I232+'SLT 5'!I232+'WK1'!I232+'WK2'!I232+'WK3'!I232+'WK4'!I232+'WK5'!I232+'WK6'!I232+'WK7'!I232+'WK8'!I232+'WK9'!I232+'WK10'!I232+'WK11'!I232+'WK12'!I232+'WK13'!I232+'WK14'!I232+'WK15'!I232</f>
        <v>0</v>
      </c>
      <c r="Q130" s="72">
        <f>'SLT 1'!J232+'SLT 2'!J232+'SLT 3'!J232+'SLT 4'!J232+'SLT 5'!J232+'WK1'!J232+'WK2'!J232+'WK3'!J232+'WK4'!J232+'WK5'!J232+'WK6'!J232+'WK7'!J232+'WK8'!J232+'WK9'!J232+'WK10'!J232+'WK11'!J232+'WK12'!J232+'WK13'!J232+'WK14'!J232+'WK15'!J232</f>
        <v>0</v>
      </c>
      <c r="R130" s="71">
        <f t="shared" ref="R130:R193" si="16">(O130+P130+Q130)/M130</f>
        <v>0.63636363636363635</v>
      </c>
      <c r="S130" s="87">
        <f>'Hi Fin'!C232</f>
        <v>75</v>
      </c>
      <c r="T130" s="83">
        <f>'1 DAve'!H232</f>
        <v>0</v>
      </c>
      <c r="U130" s="83">
        <f>'1 DAve'!I232</f>
        <v>0</v>
      </c>
      <c r="V130" s="83">
        <f>'1 DAve'!J232</f>
        <v>0</v>
      </c>
      <c r="W130" s="83">
        <f>'1 DAve'!K232</f>
        <v>0</v>
      </c>
      <c r="X130" s="83">
        <f>'1 DAve'!L232</f>
        <v>0</v>
      </c>
      <c r="Y130" s="83">
        <f>'1 DAve'!M232</f>
        <v>0</v>
      </c>
      <c r="Z130" s="116">
        <f>'1 DAve'!N232</f>
        <v>21.67</v>
      </c>
      <c r="AA130" s="115">
        <f>'1 DAve'!O232</f>
        <v>20.27</v>
      </c>
      <c r="AB130" s="83">
        <f>'1 DAve'!P232</f>
        <v>0</v>
      </c>
      <c r="AC130" s="83">
        <f>'1 DAve'!Q232</f>
        <v>0</v>
      </c>
      <c r="AD130" s="83">
        <f>'1 DAve'!R232</f>
        <v>0</v>
      </c>
      <c r="AE130" s="83">
        <f>'1 DAve'!S232</f>
        <v>0</v>
      </c>
      <c r="AF130" s="83">
        <f>'1 DAve'!T232</f>
        <v>0</v>
      </c>
      <c r="AG130" s="83">
        <f>'1 DAve'!U232</f>
        <v>0</v>
      </c>
      <c r="AH130" s="83">
        <f>'1 DAve'!V232</f>
        <v>0</v>
      </c>
      <c r="AI130" s="83">
        <f>'1 DAve'!W232</f>
        <v>0</v>
      </c>
      <c r="AJ130" s="83">
        <f>'1 DAve'!X232</f>
        <v>0</v>
      </c>
      <c r="AK130" s="83">
        <f>'1 DAve'!Y232</f>
        <v>0</v>
      </c>
      <c r="AL130" s="83">
        <f>'1 DAve'!Z232</f>
        <v>0</v>
      </c>
      <c r="AM130" s="83">
        <f>'1 DAve'!AA232</f>
        <v>0</v>
      </c>
    </row>
    <row r="131" spans="1:39" ht="17.75" customHeight="1">
      <c r="A131" s="26">
        <f t="shared" ref="A131:A194" si="17">A130+1</f>
        <v>130</v>
      </c>
      <c r="B131" s="26"/>
      <c r="C131" s="70" t="str">
        <f>'1 DAve'!B238</f>
        <v>Adrian Brown</v>
      </c>
      <c r="D131" s="70" t="str">
        <f>'1 DAve'!C238</f>
        <v>Hillmorton</v>
      </c>
      <c r="E131" s="71">
        <f>'1 DAve'!G238</f>
        <v>20.885000000000002</v>
      </c>
      <c r="F131" s="71">
        <f>'1 DAve'!E238</f>
        <v>21.885000000000002</v>
      </c>
      <c r="G131" s="72">
        <f t="shared" si="12"/>
        <v>2</v>
      </c>
      <c r="H131" s="69">
        <f>'SLT 1'!D238+'SLT 2'!D238+'SLT 3'!D238+'SLT 4'!D238+'SLT 5'!D238+'WK1'!D238+'WK2'!D238+'WK3'!D238+'WK4'!D238+'WK5'!D238+'WK6'!D238+'WK7'!D238+'WK8'!D238+'WK9'!D238+'WK10'!D238+'WK11'!D238+'WK12'!D238+'WK13'!D238+'WK14'!D238+'WK15'!D238</f>
        <v>1</v>
      </c>
      <c r="I131" s="89">
        <f>'SLT 1'!E238+'SLT 2'!E238+'SLT 3'!E238+'SLT 4'!E238+'SLT 5'!E238+'WK1'!E238+'WK2'!E238+'WK3'!E238+'WK4'!E238+'WK5'!E238+'WK6'!E238+'WK7'!E238+'WK8'!E238+'WK9'!E238+'WK10'!E238+'WK11'!E238+'WK12'!E238+'WK13'!E238+'WK14'!E238+'WK15'!E238</f>
        <v>1</v>
      </c>
      <c r="J131" s="81">
        <f t="shared" si="13"/>
        <v>50</v>
      </c>
      <c r="K131" s="73">
        <f>'SLT 1'!F238+'SLT 2'!F238+'SLT 3'!F238+'SLT 4'!F238+'SLT 5'!F238+'WK1'!F238+'WK2'!F238+'WK3'!F238+'WK4'!F238+'WK5'!F238+'WK6'!F238+'WK7'!F238+'WK8'!F238+'WK9'!F238+'WK10'!F238+'WK11'!F238+'WK12'!F238+'WK13'!F238+'WK14'!F238+'WK15'!F238</f>
        <v>4</v>
      </c>
      <c r="L131" s="73">
        <f>'SLT 1'!G238+'SLT 2'!G238+'SLT 3'!G238+'SLT 4'!G238+'SLT 5'!G238+'WK1'!G238+'WK2'!G238+'WK3'!G238+'WK4'!G238+'WK5'!G238+'WK6'!G238+'WK7'!G238+'WK8'!G238+'WK9'!G238+'WK10'!G238+'WK11'!G238+'WK12'!G238+'WK13'!G238+'WK14'!G238+'WK15'!G238</f>
        <v>7</v>
      </c>
      <c r="M131" s="72">
        <f t="shared" si="14"/>
        <v>11</v>
      </c>
      <c r="N131" s="82">
        <f t="shared" si="15"/>
        <v>36.363636363636367</v>
      </c>
      <c r="O131" s="72">
        <f>'SLT 1'!H238+'SLT 2'!H238+'SLT 3'!H238+'SLT 4'!H238+'SLT 5'!H238+'WK1'!H238+'WK2'!H238+'WK3'!H238+'WK4'!H238+'WK5'!H238+'WK6'!H238+'WK7'!H238+'WK8'!H238+'WK9'!H238+'WK10'!H238+'WK11'!H238+'WK12'!H238+'WK13'!H238+'WK14'!H238+'WK15'!H238</f>
        <v>14</v>
      </c>
      <c r="P131" s="72">
        <f>'SLT 1'!I238+'SLT 2'!I238+'SLT 3'!I238+'SLT 4'!I238+'SLT 5'!I238+'WK1'!I238+'WK2'!I238+'WK3'!I238+'WK4'!I238+'WK5'!I238+'WK6'!I238+'WK7'!I238+'WK8'!I238+'WK9'!I238+'WK10'!I238+'WK11'!I238+'WK12'!I238+'WK13'!I238+'WK14'!I238+'WK15'!I238</f>
        <v>0</v>
      </c>
      <c r="Q131" s="72">
        <f>'SLT 1'!J238+'SLT 2'!J238+'SLT 3'!J238+'SLT 4'!J238+'SLT 5'!J238+'WK1'!J238+'WK2'!J238+'WK3'!J238+'WK4'!J238+'WK5'!J238+'WK6'!J238+'WK7'!J238+'WK8'!J238+'WK9'!J238+'WK10'!J238+'WK11'!J238+'WK12'!J238+'WK13'!J238+'WK14'!J238+'WK15'!J238</f>
        <v>0</v>
      </c>
      <c r="R131" s="71">
        <f t="shared" si="16"/>
        <v>1.2727272727272727</v>
      </c>
      <c r="S131" s="87">
        <f>'Hi Fin'!C238</f>
        <v>72</v>
      </c>
      <c r="T131" s="83">
        <f>'1 DAve'!H238</f>
        <v>0</v>
      </c>
      <c r="U131" s="83">
        <f>'1 DAve'!I238</f>
        <v>0</v>
      </c>
      <c r="V131" s="83">
        <f>'1 DAve'!J238</f>
        <v>0</v>
      </c>
      <c r="W131" s="83">
        <f>'1 DAve'!K238</f>
        <v>0</v>
      </c>
      <c r="X131" s="83">
        <f>'1 DAve'!L238</f>
        <v>0</v>
      </c>
      <c r="Y131" s="83">
        <f>'1 DAve'!M238</f>
        <v>0</v>
      </c>
      <c r="Z131" s="115">
        <f>'1 DAve'!N238</f>
        <v>20.170000000000002</v>
      </c>
      <c r="AA131" s="116">
        <f>'1 DAve'!O238</f>
        <v>21.6</v>
      </c>
      <c r="AB131" s="83">
        <f>'1 DAve'!P238</f>
        <v>0</v>
      </c>
      <c r="AC131" s="83">
        <f>'1 DAve'!Q238</f>
        <v>0</v>
      </c>
      <c r="AD131" s="83">
        <f>'1 DAve'!R238</f>
        <v>0</v>
      </c>
      <c r="AE131" s="83">
        <f>'1 DAve'!S238</f>
        <v>0</v>
      </c>
      <c r="AF131" s="83">
        <f>'1 DAve'!T238</f>
        <v>0</v>
      </c>
      <c r="AG131" s="83">
        <f>'1 DAve'!U238</f>
        <v>0</v>
      </c>
      <c r="AH131" s="83">
        <f>'1 DAve'!V238</f>
        <v>0</v>
      </c>
      <c r="AI131" s="83">
        <f>'1 DAve'!W238</f>
        <v>0</v>
      </c>
      <c r="AJ131" s="83">
        <f>'1 DAve'!X238</f>
        <v>0</v>
      </c>
      <c r="AK131" s="83">
        <f>'1 DAve'!Y238</f>
        <v>0</v>
      </c>
      <c r="AL131" s="83">
        <f>'1 DAve'!Z238</f>
        <v>0</v>
      </c>
      <c r="AM131" s="83">
        <f>'1 DAve'!AA238</f>
        <v>0</v>
      </c>
    </row>
    <row r="132" spans="1:39" ht="17.75" customHeight="1">
      <c r="A132" s="26">
        <f t="shared" si="17"/>
        <v>131</v>
      </c>
      <c r="B132" s="26"/>
      <c r="C132" s="70" t="str">
        <f>'1 DAve'!B124</f>
        <v>Matt Sidwell</v>
      </c>
      <c r="D132" s="70" t="str">
        <f>'1 DAve'!C124</f>
        <v>Hinckley Hawks</v>
      </c>
      <c r="E132" s="71">
        <f>'1 DAve'!G124</f>
        <v>20.81</v>
      </c>
      <c r="F132" s="71">
        <f>'1 DAve'!E124</f>
        <v>21.81</v>
      </c>
      <c r="G132" s="72">
        <f t="shared" si="12"/>
        <v>3</v>
      </c>
      <c r="H132" s="69">
        <f>'SLT 1'!D124+'SLT 2'!D124+'SLT 3'!D124+'SLT 4'!D124+'SLT 5'!D124+'WK1'!D124+'WK2'!D124+'WK3'!D124+'WK4'!D124+'WK5'!D124+'WK6'!D124+'WK7'!D124+'WK8'!D124+'WK9'!D124+'WK10'!D124+'WK11'!D124+'WK12'!D124+'WK13'!D124+'WK14'!D124+'WK15'!D124</f>
        <v>1</v>
      </c>
      <c r="I132" s="89">
        <f>'SLT 1'!E124+'SLT 2'!E124+'SLT 3'!E124+'SLT 4'!E124+'SLT 5'!E124+'WK1'!E124+'WK2'!E124+'WK3'!E124+'WK4'!E124+'WK5'!E124+'WK6'!E124+'WK7'!E124+'WK8'!E124+'WK9'!E124+'WK10'!E124+'WK11'!E124+'WK12'!E124+'WK13'!E124+'WK14'!E124+'WK15'!E124</f>
        <v>2</v>
      </c>
      <c r="J132" s="81">
        <f t="shared" si="13"/>
        <v>33.333333333333336</v>
      </c>
      <c r="K132" s="73">
        <f>'SLT 1'!F124+'SLT 2'!F124+'SLT 3'!F124+'SLT 4'!F124+'SLT 5'!F124+'WK1'!F124+'WK2'!F124+'WK3'!F124+'WK4'!F124+'WK5'!F124+'WK6'!F124+'WK7'!F124+'WK8'!F124+'WK9'!F124+'WK10'!F124+'WK11'!F124+'WK12'!F124+'WK13'!F124+'WK14'!F124+'WK15'!F124</f>
        <v>7</v>
      </c>
      <c r="L132" s="73">
        <f>'SLT 1'!G124+'SLT 2'!G124+'SLT 3'!G124+'SLT 4'!G124+'SLT 5'!G124+'WK1'!G124+'WK2'!G124+'WK3'!G124+'WK4'!G124+'WK5'!G124+'WK6'!G124+'WK7'!G124+'WK8'!G124+'WK9'!G124+'WK10'!G124+'WK11'!G124+'WK12'!G124+'WK13'!G124+'WK14'!G124+'WK15'!G124</f>
        <v>8</v>
      </c>
      <c r="M132" s="72">
        <f t="shared" si="14"/>
        <v>15</v>
      </c>
      <c r="N132" s="82">
        <f t="shared" si="15"/>
        <v>46.666666666666671</v>
      </c>
      <c r="O132" s="72">
        <f>'SLT 1'!H124+'SLT 2'!H124+'SLT 3'!H124+'SLT 4'!H124+'SLT 5'!H124+'WK1'!H124+'WK2'!H124+'WK3'!H124+'WK4'!H124+'WK5'!H124+'WK6'!H124+'WK7'!H124+'WK8'!H124+'WK9'!H124+'WK10'!H124+'WK11'!H124+'WK12'!H124+'WK13'!H124+'WK14'!H124+'WK15'!H124</f>
        <v>21</v>
      </c>
      <c r="P132" s="72">
        <f>'SLT 1'!I124+'SLT 2'!I124+'SLT 3'!I124+'SLT 4'!I124+'SLT 5'!I124+'WK1'!I124+'WK2'!I124+'WK3'!I124+'WK4'!I124+'WK5'!I124+'WK6'!I124+'WK7'!I124+'WK8'!I124+'WK9'!I124+'WK10'!I124+'WK11'!I124+'WK12'!I124+'WK13'!I124+'WK14'!I124+'WK15'!I124</f>
        <v>0</v>
      </c>
      <c r="Q132" s="72">
        <f>'SLT 1'!J124+'SLT 2'!J124+'SLT 3'!J124+'SLT 4'!J124+'SLT 5'!J124+'WK1'!J124+'WK2'!J124+'WK3'!J124+'WK4'!J124+'WK5'!J124+'WK6'!J124+'WK7'!J124+'WK8'!J124+'WK9'!J124+'WK10'!J124+'WK11'!J124+'WK12'!J124+'WK13'!J124+'WK14'!J124+'WK15'!J124</f>
        <v>1</v>
      </c>
      <c r="R132" s="71">
        <f t="shared" si="16"/>
        <v>1.4666666666666666</v>
      </c>
      <c r="S132" s="87">
        <f>'Hi Fin'!C124</f>
        <v>49</v>
      </c>
      <c r="T132" s="115">
        <f>'1 DAve'!H124</f>
        <v>20.88</v>
      </c>
      <c r="U132" s="116">
        <f>'1 DAve'!I124</f>
        <v>21.03</v>
      </c>
      <c r="V132" s="83">
        <f>'1 DAve'!J124</f>
        <v>0</v>
      </c>
      <c r="W132" s="116">
        <f>'1 DAve'!K124</f>
        <v>20.52</v>
      </c>
      <c r="X132" s="83">
        <f>'1 DAve'!L124</f>
        <v>0</v>
      </c>
      <c r="Y132" s="83">
        <f>'1 DAve'!M124</f>
        <v>0</v>
      </c>
      <c r="Z132" s="83">
        <f>'1 DAve'!N124</f>
        <v>0</v>
      </c>
      <c r="AA132" s="83">
        <f>'1 DAve'!O124</f>
        <v>0</v>
      </c>
      <c r="AB132" s="83">
        <f>'1 DAve'!P124</f>
        <v>0</v>
      </c>
      <c r="AC132" s="83">
        <f>'1 DAve'!Q124</f>
        <v>0</v>
      </c>
      <c r="AD132" s="83">
        <f>'1 DAve'!R124</f>
        <v>0</v>
      </c>
      <c r="AE132" s="83">
        <f>'1 DAve'!S124</f>
        <v>0</v>
      </c>
      <c r="AF132" s="83">
        <f>'1 DAve'!T124</f>
        <v>0</v>
      </c>
      <c r="AG132" s="83">
        <f>'1 DAve'!U124</f>
        <v>0</v>
      </c>
      <c r="AH132" s="83">
        <f>'1 DAve'!V124</f>
        <v>0</v>
      </c>
      <c r="AI132" s="83">
        <f>'1 DAve'!W124</f>
        <v>0</v>
      </c>
      <c r="AJ132" s="83">
        <f>'1 DAve'!X124</f>
        <v>0</v>
      </c>
      <c r="AK132" s="83">
        <f>'1 DAve'!Y124</f>
        <v>0</v>
      </c>
      <c r="AL132" s="83">
        <f>'1 DAve'!Z124</f>
        <v>0</v>
      </c>
      <c r="AM132" s="83">
        <f>'1 DAve'!AA124</f>
        <v>0</v>
      </c>
    </row>
    <row r="133" spans="1:39" ht="17.75" customHeight="1">
      <c r="A133" s="26">
        <f t="shared" si="17"/>
        <v>132</v>
      </c>
      <c r="B133" s="26"/>
      <c r="C133" s="70" t="str">
        <f>'1 DAve'!B136</f>
        <v>Les Moore</v>
      </c>
      <c r="D133" s="70" t="str">
        <f>'1 DAve'!C136</f>
        <v>Grosvenor</v>
      </c>
      <c r="E133" s="71">
        <f>'1 DAve'!G136</f>
        <v>19.73</v>
      </c>
      <c r="F133" s="71">
        <f>'1 DAve'!E136</f>
        <v>21.73</v>
      </c>
      <c r="G133" s="72">
        <f t="shared" si="12"/>
        <v>5</v>
      </c>
      <c r="H133" s="69">
        <f>'SLT 1'!D136+'SLT 2'!D136+'SLT 3'!D136+'SLT 4'!D136+'SLT 5'!D136+'WK1'!D136+'WK2'!D136+'WK3'!D136+'WK4'!D136+'WK5'!D136+'WK6'!D136+'WK7'!D136+'WK8'!D136+'WK9'!D136+'WK10'!D136+'WK11'!D136+'WK12'!D136+'WK13'!D136+'WK14'!D136+'WK15'!D136</f>
        <v>2</v>
      </c>
      <c r="I133" s="89">
        <f>'SLT 1'!E136+'SLT 2'!E136+'SLT 3'!E136+'SLT 4'!E136+'SLT 5'!E136+'WK1'!E136+'WK2'!E136+'WK3'!E136+'WK4'!E136+'WK5'!E136+'WK6'!E136+'WK7'!E136+'WK8'!E136+'WK9'!E136+'WK10'!E136+'WK11'!E136+'WK12'!E136+'WK13'!E136+'WK14'!E136+'WK15'!E136</f>
        <v>3</v>
      </c>
      <c r="J133" s="81">
        <f t="shared" si="13"/>
        <v>40</v>
      </c>
      <c r="K133" s="73">
        <f>'SLT 1'!F136+'SLT 2'!F136+'SLT 3'!F136+'SLT 4'!F136+'SLT 5'!F136+'WK1'!F136+'WK2'!F136+'WK3'!F136+'WK4'!F136+'WK5'!F136+'WK6'!F136+'WK7'!F136+'WK8'!F136+'WK9'!F136+'WK10'!F136+'WK11'!F136+'WK12'!F136+'WK13'!F136+'WK14'!F136+'WK15'!F136</f>
        <v>12</v>
      </c>
      <c r="L133" s="73">
        <f>'SLT 1'!G136+'SLT 2'!G136+'SLT 3'!G136+'SLT 4'!G136+'SLT 5'!G136+'WK1'!G136+'WK2'!G136+'WK3'!G136+'WK4'!G136+'WK5'!G136+'WK6'!G136+'WK7'!G136+'WK8'!G136+'WK9'!G136+'WK10'!G136+'WK11'!G136+'WK12'!G136+'WK13'!G136+'WK14'!G136+'WK15'!G136</f>
        <v>15</v>
      </c>
      <c r="M133" s="72">
        <f t="shared" si="14"/>
        <v>27</v>
      </c>
      <c r="N133" s="82">
        <f t="shared" si="15"/>
        <v>44.444444444444443</v>
      </c>
      <c r="O133" s="72">
        <f>'SLT 1'!H136+'SLT 2'!H136+'SLT 3'!H136+'SLT 4'!H136+'SLT 5'!H136+'WK1'!H136+'WK2'!H136+'WK3'!H136+'WK4'!H136+'WK5'!H136+'WK6'!H136+'WK7'!H136+'WK8'!H136+'WK9'!H136+'WK10'!H136+'WK11'!H136+'WK12'!H136+'WK13'!H136+'WK14'!H136+'WK15'!H136</f>
        <v>16</v>
      </c>
      <c r="P133" s="72">
        <f>'SLT 1'!I136+'SLT 2'!I136+'SLT 3'!I136+'SLT 4'!I136+'SLT 5'!I136+'WK1'!I136+'WK2'!I136+'WK3'!I136+'WK4'!I136+'WK5'!I136+'WK6'!I136+'WK7'!I136+'WK8'!I136+'WK9'!I136+'WK10'!I136+'WK11'!I136+'WK12'!I136+'WK13'!I136+'WK14'!I136+'WK15'!I136</f>
        <v>0</v>
      </c>
      <c r="Q133" s="72">
        <f>'SLT 1'!J136+'SLT 2'!J136+'SLT 3'!J136+'SLT 4'!J136+'SLT 5'!J136+'WK1'!J136+'WK2'!J136+'WK3'!J136+'WK4'!J136+'WK5'!J136+'WK6'!J136+'WK7'!J136+'WK8'!J136+'WK9'!J136+'WK10'!J136+'WK11'!J136+'WK12'!J136+'WK13'!J136+'WK14'!J136+'WK15'!J136</f>
        <v>0</v>
      </c>
      <c r="R133" s="71">
        <f t="shared" si="16"/>
        <v>0.59259259259259256</v>
      </c>
      <c r="S133" s="117">
        <f>'Hi Fin'!C136</f>
        <v>130</v>
      </c>
      <c r="T133" s="83">
        <f>'1 DAve'!H136</f>
        <v>0</v>
      </c>
      <c r="U133" s="116">
        <f>'1 DAve'!I136</f>
        <v>23.19</v>
      </c>
      <c r="V133" s="116">
        <f>'1 DAve'!J136</f>
        <v>20.49</v>
      </c>
      <c r="W133" s="83">
        <f>'1 DAve'!K136</f>
        <v>0</v>
      </c>
      <c r="X133" s="115">
        <f>'1 DAve'!L136</f>
        <v>17.61</v>
      </c>
      <c r="Y133" s="115">
        <f>'1 DAve'!M136</f>
        <v>19.329999999999998</v>
      </c>
      <c r="Z133" s="116">
        <f>'1 DAve'!N136</f>
        <v>18.03</v>
      </c>
      <c r="AA133" s="83">
        <f>'1 DAve'!O136</f>
        <v>0</v>
      </c>
      <c r="AB133" s="83">
        <f>'1 DAve'!P136</f>
        <v>0</v>
      </c>
      <c r="AC133" s="83">
        <f>'1 DAve'!Q136</f>
        <v>0</v>
      </c>
      <c r="AD133" s="83">
        <f>'1 DAve'!R136</f>
        <v>0</v>
      </c>
      <c r="AE133" s="83">
        <f>'1 DAve'!S136</f>
        <v>0</v>
      </c>
      <c r="AF133" s="83">
        <f>'1 DAve'!T136</f>
        <v>0</v>
      </c>
      <c r="AG133" s="83">
        <f>'1 DAve'!U136</f>
        <v>0</v>
      </c>
      <c r="AH133" s="83">
        <f>'1 DAve'!V136</f>
        <v>0</v>
      </c>
      <c r="AI133" s="83">
        <f>'1 DAve'!W136</f>
        <v>0</v>
      </c>
      <c r="AJ133" s="83">
        <f>'1 DAve'!X136</f>
        <v>0</v>
      </c>
      <c r="AK133" s="83">
        <f>'1 DAve'!Y136</f>
        <v>0</v>
      </c>
      <c r="AL133" s="83">
        <f>'1 DAve'!Z136</f>
        <v>0</v>
      </c>
      <c r="AM133" s="83">
        <f>'1 DAve'!AA136</f>
        <v>0</v>
      </c>
    </row>
    <row r="134" spans="1:39" ht="17.75" customHeight="1">
      <c r="A134" s="26">
        <f t="shared" si="17"/>
        <v>133</v>
      </c>
      <c r="B134" s="26"/>
      <c r="C134" s="70" t="str">
        <f>'1 DAve'!B235</f>
        <v>Alfie Hill</v>
      </c>
      <c r="D134" s="70" t="str">
        <f>'1 DAve'!C235</f>
        <v>Grosvenor</v>
      </c>
      <c r="E134" s="71">
        <f>'1 DAve'!G235</f>
        <v>21.73</v>
      </c>
      <c r="F134" s="71">
        <f>'1 DAve'!E235</f>
        <v>21.73</v>
      </c>
      <c r="G134" s="72">
        <f t="shared" si="12"/>
        <v>1</v>
      </c>
      <c r="H134" s="69">
        <f>'SLT 1'!D235+'SLT 2'!D235+'SLT 3'!D235+'SLT 4'!D235+'SLT 5'!D235+'WK1'!D235+'WK2'!D235+'WK3'!D235+'WK4'!D235+'WK5'!D235+'WK6'!D235+'WK7'!D235+'WK8'!D235+'WK9'!D235+'WK10'!D235+'WK11'!D235+'WK12'!D235+'WK13'!D235+'WK14'!D235+'WK15'!D235</f>
        <v>0</v>
      </c>
      <c r="I134" s="89">
        <f>'SLT 1'!E235+'SLT 2'!E235+'SLT 3'!E235+'SLT 4'!E235+'SLT 5'!E235+'WK1'!E235+'WK2'!E235+'WK3'!E235+'WK4'!E235+'WK5'!E235+'WK6'!E235+'WK7'!E235+'WK8'!E235+'WK9'!E235+'WK10'!E235+'WK11'!E235+'WK12'!E235+'WK13'!E235+'WK14'!E235+'WK15'!E235</f>
        <v>1</v>
      </c>
      <c r="J134" s="81">
        <f t="shared" si="13"/>
        <v>0</v>
      </c>
      <c r="K134" s="73">
        <f>'SLT 1'!F235+'SLT 2'!F235+'SLT 3'!F235+'SLT 4'!F235+'SLT 5'!F235+'WK1'!F235+'WK2'!F235+'WK3'!F235+'WK4'!F235+'WK5'!F235+'WK6'!F235+'WK7'!F235+'WK8'!F235+'WK9'!F235+'WK10'!F235+'WK11'!F235+'WK12'!F235+'WK13'!F235+'WK14'!F235+'WK15'!F235</f>
        <v>0</v>
      </c>
      <c r="L134" s="73">
        <f>'SLT 1'!G235+'SLT 2'!G235+'SLT 3'!G235+'SLT 4'!G235+'SLT 5'!G235+'WK1'!G235+'WK2'!G235+'WK3'!G235+'WK4'!G235+'WK5'!G235+'WK6'!G235+'WK7'!G235+'WK8'!G235+'WK9'!G235+'WK10'!G235+'WK11'!G235+'WK12'!G235+'WK13'!G235+'WK14'!G235+'WK15'!G235</f>
        <v>4</v>
      </c>
      <c r="M134" s="72">
        <f t="shared" si="14"/>
        <v>4</v>
      </c>
      <c r="N134" s="82">
        <f t="shared" si="15"/>
        <v>0</v>
      </c>
      <c r="O134" s="72">
        <f>'SLT 1'!H235+'SLT 2'!H235+'SLT 3'!H235+'SLT 4'!H235+'SLT 5'!H235+'WK1'!H235+'WK2'!H235+'WK3'!H235+'WK4'!H235+'WK5'!H235+'WK6'!H235+'WK7'!H235+'WK8'!H235+'WK9'!H235+'WK10'!H235+'WK11'!H235+'WK12'!H235+'WK13'!H235+'WK14'!H235+'WK15'!H235</f>
        <v>4</v>
      </c>
      <c r="P134" s="72">
        <f>'SLT 1'!I235+'SLT 2'!I235+'SLT 3'!I235+'SLT 4'!I235+'SLT 5'!I235+'WK1'!I235+'WK2'!I235+'WK3'!I235+'WK4'!I235+'WK5'!I235+'WK6'!I235+'WK7'!I235+'WK8'!I235+'WK9'!I235+'WK10'!I235+'WK11'!I235+'WK12'!I235+'WK13'!I235+'WK14'!I235+'WK15'!I235</f>
        <v>0</v>
      </c>
      <c r="Q134" s="72">
        <f>'SLT 1'!J235+'SLT 2'!J235+'SLT 3'!J235+'SLT 4'!J235+'SLT 5'!J235+'WK1'!J235+'WK2'!J235+'WK3'!J235+'WK4'!J235+'WK5'!J235+'WK6'!J235+'WK7'!J235+'WK8'!J235+'WK9'!J235+'WK10'!J235+'WK11'!J235+'WK12'!J235+'WK13'!J235+'WK14'!J235+'WK15'!J235</f>
        <v>0</v>
      </c>
      <c r="R134" s="71">
        <f t="shared" si="16"/>
        <v>1</v>
      </c>
      <c r="S134" s="87">
        <f>'Hi Fin'!C235</f>
        <v>0</v>
      </c>
      <c r="T134" s="83">
        <f>'1 DAve'!H235</f>
        <v>0</v>
      </c>
      <c r="U134" s="83">
        <f>'1 DAve'!I235</f>
        <v>0</v>
      </c>
      <c r="V134" s="83">
        <f>'1 DAve'!J235</f>
        <v>0</v>
      </c>
      <c r="W134" s="83">
        <f>'1 DAve'!K235</f>
        <v>0</v>
      </c>
      <c r="X134" s="83">
        <f>'1 DAve'!L235</f>
        <v>0</v>
      </c>
      <c r="Y134" s="83">
        <f>'1 DAve'!M235</f>
        <v>0</v>
      </c>
      <c r="Z134" s="116">
        <f>'1 DAve'!N235</f>
        <v>21.73</v>
      </c>
      <c r="AA134" s="83">
        <f>'1 DAve'!O235</f>
        <v>0</v>
      </c>
      <c r="AB134" s="83">
        <f>'1 DAve'!P235</f>
        <v>0</v>
      </c>
      <c r="AC134" s="83">
        <f>'1 DAve'!Q235</f>
        <v>0</v>
      </c>
      <c r="AD134" s="83">
        <f>'1 DAve'!R235</f>
        <v>0</v>
      </c>
      <c r="AE134" s="83">
        <f>'1 DAve'!S235</f>
        <v>0</v>
      </c>
      <c r="AF134" s="83">
        <f>'1 DAve'!T235</f>
        <v>0</v>
      </c>
      <c r="AG134" s="83">
        <f>'1 DAve'!U235</f>
        <v>0</v>
      </c>
      <c r="AH134" s="83">
        <f>'1 DAve'!V235</f>
        <v>0</v>
      </c>
      <c r="AI134" s="83">
        <f>'1 DAve'!W235</f>
        <v>0</v>
      </c>
      <c r="AJ134" s="83">
        <f>'1 DAve'!X235</f>
        <v>0</v>
      </c>
      <c r="AK134" s="83">
        <f>'1 DAve'!Y235</f>
        <v>0</v>
      </c>
      <c r="AL134" s="83">
        <f>'1 DAve'!Z235</f>
        <v>0</v>
      </c>
      <c r="AM134" s="83">
        <f>'1 DAve'!AA235</f>
        <v>0</v>
      </c>
    </row>
    <row r="135" spans="1:39" ht="17.75" customHeight="1">
      <c r="A135" s="26">
        <f t="shared" si="17"/>
        <v>134</v>
      </c>
      <c r="B135" s="26"/>
      <c r="C135" s="70" t="str">
        <f>'1 DAve'!B166</f>
        <v>Olly Colson</v>
      </c>
      <c r="D135" s="70" t="str">
        <f>'1 DAve'!C166</f>
        <v>Grosvenor</v>
      </c>
      <c r="E135" s="71">
        <f>'1 DAve'!G166</f>
        <v>19.639999999999997</v>
      </c>
      <c r="F135" s="71">
        <f>'1 DAve'!E166</f>
        <v>21.639999999999997</v>
      </c>
      <c r="G135" s="72">
        <f t="shared" si="12"/>
        <v>5</v>
      </c>
      <c r="H135" s="69">
        <f>'SLT 1'!D166+'SLT 2'!D166+'SLT 3'!D166+'SLT 4'!D166+'SLT 5'!D166+'WK1'!D166+'WK2'!D166+'WK3'!D166+'WK4'!D166+'WK5'!D166+'WK6'!D166+'WK7'!D166+'WK8'!D166+'WK9'!D166+'WK10'!D166+'WK11'!D166+'WK12'!D166+'WK13'!D166+'WK14'!D166+'WK15'!D166</f>
        <v>2</v>
      </c>
      <c r="I135" s="89">
        <f>'SLT 1'!E166+'SLT 2'!E166+'SLT 3'!E166+'SLT 4'!E166+'SLT 5'!E166+'WK1'!E166+'WK2'!E166+'WK3'!E166+'WK4'!E166+'WK5'!E166+'WK6'!E166+'WK7'!E166+'WK8'!E166+'WK9'!E166+'WK10'!E166+'WK11'!E166+'WK12'!E166+'WK13'!E166+'WK14'!E166+'WK15'!E166</f>
        <v>3</v>
      </c>
      <c r="J135" s="81">
        <f t="shared" si="13"/>
        <v>40</v>
      </c>
      <c r="K135" s="73">
        <f>'SLT 1'!F166+'SLT 2'!F166+'SLT 3'!F166+'SLT 4'!F166+'SLT 5'!F166+'WK1'!F166+'WK2'!F166+'WK3'!F166+'WK4'!F166+'WK5'!F166+'WK6'!F166+'WK7'!F166+'WK8'!F166+'WK9'!F166+'WK10'!F166+'WK11'!F166+'WK12'!F166+'WK13'!F166+'WK14'!F166+'WK15'!F166</f>
        <v>11</v>
      </c>
      <c r="L135" s="73">
        <f>'SLT 1'!G166+'SLT 2'!G166+'SLT 3'!G166+'SLT 4'!G166+'SLT 5'!G166+'WK1'!G166+'WK2'!G166+'WK3'!G166+'WK4'!G166+'WK5'!G166+'WK6'!G166+'WK7'!G166+'WK8'!G166+'WK9'!G166+'WK10'!G166+'WK11'!G166+'WK12'!G166+'WK13'!G166+'WK14'!G166+'WK15'!G166</f>
        <v>18</v>
      </c>
      <c r="M135" s="72">
        <f t="shared" si="14"/>
        <v>29</v>
      </c>
      <c r="N135" s="82">
        <f t="shared" si="15"/>
        <v>37.931034482758619</v>
      </c>
      <c r="O135" s="72">
        <f>'SLT 1'!H166+'SLT 2'!H166+'SLT 3'!H166+'SLT 4'!H166+'SLT 5'!H166+'WK1'!H166+'WK2'!H166+'WK3'!H166+'WK4'!H166+'WK5'!H166+'WK6'!H166+'WK7'!H166+'WK8'!H166+'WK9'!H166+'WK10'!H166+'WK11'!H166+'WK12'!H166+'WK13'!H166+'WK14'!H166+'WK15'!H166</f>
        <v>26</v>
      </c>
      <c r="P135" s="72">
        <f>'SLT 1'!I166+'SLT 2'!I166+'SLT 3'!I166+'SLT 4'!I166+'SLT 5'!I166+'WK1'!I166+'WK2'!I166+'WK3'!I166+'WK4'!I166+'WK5'!I166+'WK6'!I166+'WK7'!I166+'WK8'!I166+'WK9'!I166+'WK10'!I166+'WK11'!I166+'WK12'!I166+'WK13'!I166+'WK14'!I166+'WK15'!I166</f>
        <v>0</v>
      </c>
      <c r="Q135" s="72">
        <f>'SLT 1'!J166+'SLT 2'!J166+'SLT 3'!J166+'SLT 4'!J166+'SLT 5'!J166+'WK1'!J166+'WK2'!J166+'WK3'!J166+'WK4'!J166+'WK5'!J166+'WK6'!J166+'WK7'!J166+'WK8'!J166+'WK9'!J166+'WK10'!J166+'WK11'!J166+'WK12'!J166+'WK13'!J166+'WK14'!J166+'WK15'!J166</f>
        <v>1</v>
      </c>
      <c r="R135" s="71">
        <f t="shared" si="16"/>
        <v>0.93103448275862066</v>
      </c>
      <c r="S135" s="87">
        <f>'Hi Fin'!C166</f>
        <v>80</v>
      </c>
      <c r="T135" s="83">
        <f>'1 DAve'!H166</f>
        <v>0</v>
      </c>
      <c r="U135" s="83">
        <f>'1 DAve'!I166</f>
        <v>0</v>
      </c>
      <c r="V135" s="115">
        <f>'1 DAve'!J166</f>
        <v>21.48</v>
      </c>
      <c r="W135" s="115">
        <f>'1 DAve'!K166</f>
        <v>18.82</v>
      </c>
      <c r="X135" s="116">
        <f>'1 DAve'!L166</f>
        <v>18.32</v>
      </c>
      <c r="Y135" s="116">
        <f>'1 DAve'!M166</f>
        <v>20.64</v>
      </c>
      <c r="Z135" s="116">
        <f>'1 DAve'!N166</f>
        <v>18.940000000000001</v>
      </c>
      <c r="AA135" s="83">
        <f>'1 DAve'!O166</f>
        <v>0</v>
      </c>
      <c r="AB135" s="83">
        <f>'1 DAve'!P166</f>
        <v>0</v>
      </c>
      <c r="AC135" s="83">
        <f>'1 DAve'!Q166</f>
        <v>0</v>
      </c>
      <c r="AD135" s="83">
        <f>'1 DAve'!R166</f>
        <v>0</v>
      </c>
      <c r="AE135" s="83">
        <f>'1 DAve'!S166</f>
        <v>0</v>
      </c>
      <c r="AF135" s="83">
        <f>'1 DAve'!T166</f>
        <v>0</v>
      </c>
      <c r="AG135" s="83">
        <f>'1 DAve'!U166</f>
        <v>0</v>
      </c>
      <c r="AH135" s="83">
        <f>'1 DAve'!V166</f>
        <v>0</v>
      </c>
      <c r="AI135" s="83">
        <f>'1 DAve'!W166</f>
        <v>0</v>
      </c>
      <c r="AJ135" s="83">
        <f>'1 DAve'!X166</f>
        <v>0</v>
      </c>
      <c r="AK135" s="83">
        <f>'1 DAve'!Y166</f>
        <v>0</v>
      </c>
      <c r="AL135" s="83">
        <f>'1 DAve'!Z166</f>
        <v>0</v>
      </c>
      <c r="AM135" s="83">
        <f>'1 DAve'!AA166</f>
        <v>0</v>
      </c>
    </row>
    <row r="136" spans="1:39" ht="17.75" customHeight="1">
      <c r="A136" s="26">
        <f t="shared" si="17"/>
        <v>135</v>
      </c>
      <c r="B136" s="26"/>
      <c r="C136" s="70" t="str">
        <f>'1 DAve'!B109</f>
        <v>Leighton Holt</v>
      </c>
      <c r="D136" s="70" t="str">
        <f>'1 DAve'!C109</f>
        <v>Loughborough Lions</v>
      </c>
      <c r="E136" s="71">
        <f>'1 DAve'!G109</f>
        <v>20.509999999999998</v>
      </c>
      <c r="F136" s="71">
        <f>'1 DAve'!E109</f>
        <v>21.509999999999998</v>
      </c>
      <c r="G136" s="72">
        <f t="shared" si="12"/>
        <v>4</v>
      </c>
      <c r="H136" s="69">
        <f>'SLT 1'!D109+'SLT 2'!D109+'SLT 3'!D109+'SLT 4'!D109+'SLT 5'!D109+'WK1'!D109+'WK2'!D109+'WK3'!D109+'WK4'!D109+'WK5'!D109+'WK6'!D109+'WK7'!D109+'WK8'!D109+'WK9'!D109+'WK10'!D109+'WK11'!D109+'WK12'!D109+'WK13'!D109+'WK14'!D109+'WK15'!D109</f>
        <v>1</v>
      </c>
      <c r="I136" s="89">
        <f>'SLT 1'!E109+'SLT 2'!E109+'SLT 3'!E109+'SLT 4'!E109+'SLT 5'!E109+'WK1'!E109+'WK2'!E109+'WK3'!E109+'WK4'!E109+'WK5'!E109+'WK6'!E109+'WK7'!E109+'WK8'!E109+'WK9'!E109+'WK10'!E109+'WK11'!E109+'WK12'!E109+'WK13'!E109+'WK14'!E109+'WK15'!E109</f>
        <v>3</v>
      </c>
      <c r="J136" s="81">
        <f t="shared" si="13"/>
        <v>25</v>
      </c>
      <c r="K136" s="73">
        <f>'SLT 1'!F109+'SLT 2'!F109+'SLT 3'!F109+'SLT 4'!F109+'SLT 5'!F109+'WK1'!F109+'WK2'!F109+'WK3'!F109+'WK4'!F109+'WK5'!F109+'WK6'!F109+'WK7'!F109+'WK8'!F109+'WK9'!F109+'WK10'!F109+'WK11'!F109+'WK12'!F109+'WK13'!F109+'WK14'!F109+'WK15'!F109</f>
        <v>10</v>
      </c>
      <c r="L136" s="73">
        <f>'SLT 1'!G109+'SLT 2'!G109+'SLT 3'!G109+'SLT 4'!G109+'SLT 5'!G109+'WK1'!G109+'WK2'!G109+'WK3'!G109+'WK4'!G109+'WK5'!G109+'WK6'!G109+'WK7'!G109+'WK8'!G109+'WK9'!G109+'WK10'!G109+'WK11'!G109+'WK12'!G109+'WK13'!G109+'WK14'!G109+'WK15'!G109</f>
        <v>15</v>
      </c>
      <c r="M136" s="72">
        <f t="shared" si="14"/>
        <v>25</v>
      </c>
      <c r="N136" s="82">
        <f t="shared" si="15"/>
        <v>40</v>
      </c>
      <c r="O136" s="72">
        <f>'SLT 1'!H109+'SLT 2'!H109+'SLT 3'!H109+'SLT 4'!H109+'SLT 5'!H109+'WK1'!H109+'WK2'!H109+'WK3'!H109+'WK4'!H109+'WK5'!H109+'WK6'!H109+'WK7'!H109+'WK8'!H109+'WK9'!H109+'WK10'!H109+'WK11'!H109+'WK12'!H109+'WK13'!H109+'WK14'!H109+'WK15'!H109</f>
        <v>29</v>
      </c>
      <c r="P136" s="72">
        <f>'SLT 1'!I109+'SLT 2'!I109+'SLT 3'!I109+'SLT 4'!I109+'SLT 5'!I109+'WK1'!I109+'WK2'!I109+'WK3'!I109+'WK4'!I109+'WK5'!I109+'WK6'!I109+'WK7'!I109+'WK8'!I109+'WK9'!I109+'WK10'!I109+'WK11'!I109+'WK12'!I109+'WK13'!I109+'WK14'!I109+'WK15'!I109</f>
        <v>0</v>
      </c>
      <c r="Q136" s="72">
        <f>'SLT 1'!J109+'SLT 2'!J109+'SLT 3'!J109+'SLT 4'!J109+'SLT 5'!J109+'WK1'!J109+'WK2'!J109+'WK3'!J109+'WK4'!J109+'WK5'!J109+'WK6'!J109+'WK7'!J109+'WK8'!J109+'WK9'!J109+'WK10'!J109+'WK11'!J109+'WK12'!J109+'WK13'!J109+'WK14'!J109+'WK15'!J109</f>
        <v>0</v>
      </c>
      <c r="R136" s="71">
        <f t="shared" si="16"/>
        <v>1.1599999999999999</v>
      </c>
      <c r="S136" s="87">
        <f>'Hi Fin'!C109</f>
        <v>70</v>
      </c>
      <c r="T136" s="83">
        <f>'1 DAve'!H109</f>
        <v>0</v>
      </c>
      <c r="U136" s="115">
        <f>'1 DAve'!I109</f>
        <v>20.97</v>
      </c>
      <c r="V136" s="116">
        <f>'1 DAve'!J109</f>
        <v>19.059999999999999</v>
      </c>
      <c r="W136" s="116">
        <f>'1 DAve'!K109</f>
        <v>23.3</v>
      </c>
      <c r="X136" s="83">
        <f>'1 DAve'!L109</f>
        <v>0</v>
      </c>
      <c r="Y136" s="116">
        <f>'1 DAve'!M109</f>
        <v>18.71</v>
      </c>
      <c r="Z136" s="83">
        <f>'1 DAve'!N109</f>
        <v>0</v>
      </c>
      <c r="AA136" s="83">
        <f>'1 DAve'!O109</f>
        <v>0</v>
      </c>
      <c r="AB136" s="83">
        <f>'1 DAve'!P109</f>
        <v>0</v>
      </c>
      <c r="AC136" s="83">
        <f>'1 DAve'!Q109</f>
        <v>0</v>
      </c>
      <c r="AD136" s="83">
        <f>'1 DAve'!R109</f>
        <v>0</v>
      </c>
      <c r="AE136" s="83">
        <f>'1 DAve'!S109</f>
        <v>0</v>
      </c>
      <c r="AF136" s="83">
        <f>'1 DAve'!T109</f>
        <v>0</v>
      </c>
      <c r="AG136" s="83">
        <f>'1 DAve'!U109</f>
        <v>0</v>
      </c>
      <c r="AH136" s="83">
        <f>'1 DAve'!V109</f>
        <v>0</v>
      </c>
      <c r="AI136" s="83">
        <f>'1 DAve'!W109</f>
        <v>0</v>
      </c>
      <c r="AJ136" s="83">
        <f>'1 DAve'!X109</f>
        <v>0</v>
      </c>
      <c r="AK136" s="83">
        <f>'1 DAve'!Y109</f>
        <v>0</v>
      </c>
      <c r="AL136" s="83">
        <f>'1 DAve'!Z109</f>
        <v>0</v>
      </c>
      <c r="AM136" s="83">
        <f>'1 DAve'!AA109</f>
        <v>0</v>
      </c>
    </row>
    <row r="137" spans="1:39" ht="17.75" customHeight="1">
      <c r="A137" s="26">
        <f t="shared" si="17"/>
        <v>136</v>
      </c>
      <c r="B137" s="26"/>
      <c r="C137" s="70" t="str">
        <f>'1 DAve'!B210</f>
        <v>Brian Laverick</v>
      </c>
      <c r="D137" s="70" t="str">
        <f>'1 DAve'!C210</f>
        <v>Hillmorton</v>
      </c>
      <c r="E137" s="71">
        <f>'1 DAve'!G210</f>
        <v>21.47</v>
      </c>
      <c r="F137" s="71">
        <f>'1 DAve'!E210</f>
        <v>21.47</v>
      </c>
      <c r="G137" s="72">
        <f t="shared" si="12"/>
        <v>2</v>
      </c>
      <c r="H137" s="69">
        <f>'SLT 1'!D210+'SLT 2'!D210+'SLT 3'!D210+'SLT 4'!D210+'SLT 5'!D210+'WK1'!D210+'WK2'!D210+'WK3'!D210+'WK4'!D210+'WK5'!D210+'WK6'!D210+'WK7'!D210+'WK8'!D210+'WK9'!D210+'WK10'!D210+'WK11'!D210+'WK12'!D210+'WK13'!D210+'WK14'!D210+'WK15'!D210</f>
        <v>0</v>
      </c>
      <c r="I137" s="89">
        <f>'SLT 1'!E210+'SLT 2'!E210+'SLT 3'!E210+'SLT 4'!E210+'SLT 5'!E210+'WK1'!E210+'WK2'!E210+'WK3'!E210+'WK4'!E210+'WK5'!E210+'WK6'!E210+'WK7'!E210+'WK8'!E210+'WK9'!E210+'WK10'!E210+'WK11'!E210+'WK12'!E210+'WK13'!E210+'WK14'!E210+'WK15'!E210</f>
        <v>2</v>
      </c>
      <c r="J137" s="81">
        <f t="shared" si="13"/>
        <v>0</v>
      </c>
      <c r="K137" s="73">
        <f>'SLT 1'!F210+'SLT 2'!F210+'SLT 3'!F210+'SLT 4'!F210+'SLT 5'!F210+'WK1'!F210+'WK2'!F210+'WK3'!F210+'WK4'!F210+'WK5'!F210+'WK6'!F210+'WK7'!F210+'WK8'!F210+'WK9'!F210+'WK10'!F210+'WK11'!F210+'WK12'!F210+'WK13'!F210+'WK14'!F210+'WK15'!F210</f>
        <v>3</v>
      </c>
      <c r="L137" s="73">
        <f>'SLT 1'!G210+'SLT 2'!G210+'SLT 3'!G210+'SLT 4'!G210+'SLT 5'!G210+'WK1'!G210+'WK2'!G210+'WK3'!G210+'WK4'!G210+'WK5'!G210+'WK6'!G210+'WK7'!G210+'WK8'!G210+'WK9'!G210+'WK10'!G210+'WK11'!G210+'WK12'!G210+'WK13'!G210+'WK14'!G210+'WK15'!G210</f>
        <v>8</v>
      </c>
      <c r="M137" s="72">
        <f t="shared" si="14"/>
        <v>11</v>
      </c>
      <c r="N137" s="82">
        <f t="shared" si="15"/>
        <v>27.272727272727273</v>
      </c>
      <c r="O137" s="72">
        <f>'SLT 1'!H210+'SLT 2'!H210+'SLT 3'!H210+'SLT 4'!H210+'SLT 5'!H210+'WK1'!H210+'WK2'!H210+'WK3'!H210+'WK4'!H210+'WK5'!H210+'WK6'!H210+'WK7'!H210+'WK8'!H210+'WK9'!H210+'WK10'!H210+'WK11'!H210+'WK12'!H210+'WK13'!H210+'WK14'!H210+'WK15'!H210</f>
        <v>8</v>
      </c>
      <c r="P137" s="72">
        <f>'SLT 1'!I210+'SLT 2'!I210+'SLT 3'!I210+'SLT 4'!I210+'SLT 5'!I210+'WK1'!I210+'WK2'!I210+'WK3'!I210+'WK4'!I210+'WK5'!I210+'WK6'!I210+'WK7'!I210+'WK8'!I210+'WK9'!I210+'WK10'!I210+'WK11'!I210+'WK12'!I210+'WK13'!I210+'WK14'!I210+'WK15'!I210</f>
        <v>0</v>
      </c>
      <c r="Q137" s="72">
        <f>'SLT 1'!J210+'SLT 2'!J210+'SLT 3'!J210+'SLT 4'!J210+'SLT 5'!J210+'WK1'!J210+'WK2'!J210+'WK3'!J210+'WK4'!J210+'WK5'!J210+'WK6'!J210+'WK7'!J210+'WK8'!J210+'WK9'!J210+'WK10'!J210+'WK11'!J210+'WK12'!J210+'WK13'!J210+'WK14'!J210+'WK15'!J210</f>
        <v>0</v>
      </c>
      <c r="R137" s="71">
        <f t="shared" si="16"/>
        <v>0.72727272727272729</v>
      </c>
      <c r="S137" s="87">
        <f>'Hi Fin'!C210</f>
        <v>56</v>
      </c>
      <c r="T137" s="83">
        <f>'1 DAve'!H210</f>
        <v>0</v>
      </c>
      <c r="U137" s="83">
        <f>'1 DAve'!I210</f>
        <v>0</v>
      </c>
      <c r="V137" s="83">
        <f>'1 DAve'!J210</f>
        <v>0</v>
      </c>
      <c r="W137" s="83">
        <f>'1 DAve'!K210</f>
        <v>0</v>
      </c>
      <c r="X137" s="116">
        <f>'1 DAve'!L210</f>
        <v>20.45</v>
      </c>
      <c r="Y137" s="83">
        <f>'1 DAve'!M210</f>
        <v>0</v>
      </c>
      <c r="Z137" s="83">
        <f>'1 DAve'!N210</f>
        <v>0</v>
      </c>
      <c r="AA137" s="116">
        <f>'1 DAve'!O210</f>
        <v>22.49</v>
      </c>
      <c r="AB137" s="83">
        <f>'1 DAve'!P210</f>
        <v>0</v>
      </c>
      <c r="AC137" s="83">
        <f>'1 DAve'!Q210</f>
        <v>0</v>
      </c>
      <c r="AD137" s="83">
        <f>'1 DAve'!R210</f>
        <v>0</v>
      </c>
      <c r="AE137" s="83">
        <f>'1 DAve'!S210</f>
        <v>0</v>
      </c>
      <c r="AF137" s="83">
        <f>'1 DAve'!T210</f>
        <v>0</v>
      </c>
      <c r="AG137" s="83">
        <f>'1 DAve'!U210</f>
        <v>0</v>
      </c>
      <c r="AH137" s="83">
        <f>'1 DAve'!V210</f>
        <v>0</v>
      </c>
      <c r="AI137" s="83">
        <f>'1 DAve'!W210</f>
        <v>0</v>
      </c>
      <c r="AJ137" s="83">
        <f>'1 DAve'!X210</f>
        <v>0</v>
      </c>
      <c r="AK137" s="83">
        <f>'1 DAve'!Y210</f>
        <v>0</v>
      </c>
      <c r="AL137" s="83">
        <f>'1 DAve'!Z210</f>
        <v>0</v>
      </c>
      <c r="AM137" s="83">
        <f>'1 DAve'!AA210</f>
        <v>0</v>
      </c>
    </row>
    <row r="138" spans="1:39" ht="17.75" customHeight="1">
      <c r="A138" s="26">
        <f t="shared" si="17"/>
        <v>137</v>
      </c>
      <c r="B138" s="26"/>
      <c r="C138" s="70" t="str">
        <f>'1 DAve'!B233</f>
        <v>Jacob Marlow</v>
      </c>
      <c r="D138" s="70" t="str">
        <f>'1 DAve'!C233</f>
        <v>Enderby North</v>
      </c>
      <c r="E138" s="71">
        <f>'1 DAve'!G233</f>
        <v>21.38</v>
      </c>
      <c r="F138" s="71">
        <f>'1 DAve'!E233</f>
        <v>21.38</v>
      </c>
      <c r="G138" s="72">
        <f t="shared" si="12"/>
        <v>2</v>
      </c>
      <c r="H138" s="69">
        <f>'SLT 1'!D233+'SLT 2'!D233+'SLT 3'!D233+'SLT 4'!D233+'SLT 5'!D233+'WK1'!D233+'WK2'!D233+'WK3'!D233+'WK4'!D233+'WK5'!D233+'WK6'!D233+'WK7'!D233+'WK8'!D233+'WK9'!D233+'WK10'!D233+'WK11'!D233+'WK12'!D233+'WK13'!D233+'WK14'!D233+'WK15'!D233</f>
        <v>0</v>
      </c>
      <c r="I138" s="89">
        <f>'SLT 1'!E233+'SLT 2'!E233+'SLT 3'!E233+'SLT 4'!E233+'SLT 5'!E233+'WK1'!E233+'WK2'!E233+'WK3'!E233+'WK4'!E233+'WK5'!E233+'WK6'!E233+'WK7'!E233+'WK8'!E233+'WK9'!E233+'WK10'!E233+'WK11'!E233+'WK12'!E233+'WK13'!E233+'WK14'!E233+'WK15'!E233</f>
        <v>2</v>
      </c>
      <c r="J138" s="81">
        <f t="shared" si="13"/>
        <v>0</v>
      </c>
      <c r="K138" s="73">
        <f>'SLT 1'!F233+'SLT 2'!F233+'SLT 3'!F233+'SLT 4'!F233+'SLT 5'!F233+'WK1'!F233+'WK2'!F233+'WK3'!F233+'WK4'!F233+'WK5'!F233+'WK6'!F233+'WK7'!F233+'WK8'!F233+'WK9'!F233+'WK10'!F233+'WK11'!F233+'WK12'!F233+'WK13'!F233+'WK14'!F233+'WK15'!F233</f>
        <v>5</v>
      </c>
      <c r="L138" s="73">
        <f>'SLT 1'!G233+'SLT 2'!G233+'SLT 3'!G233+'SLT 4'!G233+'SLT 5'!G233+'WK1'!G233+'WK2'!G233+'WK3'!G233+'WK4'!G233+'WK5'!G233+'WK6'!G233+'WK7'!G233+'WK8'!G233+'WK9'!G233+'WK10'!G233+'WK11'!G233+'WK12'!G233+'WK13'!G233+'WK14'!G233+'WK15'!G233</f>
        <v>8</v>
      </c>
      <c r="M138" s="72">
        <f t="shared" si="14"/>
        <v>13</v>
      </c>
      <c r="N138" s="82">
        <f t="shared" si="15"/>
        <v>38.46153846153846</v>
      </c>
      <c r="O138" s="72">
        <f>'SLT 1'!H233+'SLT 2'!H233+'SLT 3'!H233+'SLT 4'!H233+'SLT 5'!H233+'WK1'!H233+'WK2'!H233+'WK3'!H233+'WK4'!H233+'WK5'!H233+'WK6'!H233+'WK7'!H233+'WK8'!H233+'WK9'!H233+'WK10'!H233+'WK11'!H233+'WK12'!H233+'WK13'!H233+'WK14'!H233+'WK15'!H233</f>
        <v>17</v>
      </c>
      <c r="P138" s="72">
        <f>'SLT 1'!I233+'SLT 2'!I233+'SLT 3'!I233+'SLT 4'!I233+'SLT 5'!I233+'WK1'!I233+'WK2'!I233+'WK3'!I233+'WK4'!I233+'WK5'!I233+'WK6'!I233+'WK7'!I233+'WK8'!I233+'WK9'!I233+'WK10'!I233+'WK11'!I233+'WK12'!I233+'WK13'!I233+'WK14'!I233+'WK15'!I233</f>
        <v>0</v>
      </c>
      <c r="Q138" s="72">
        <f>'SLT 1'!J233+'SLT 2'!J233+'SLT 3'!J233+'SLT 4'!J233+'SLT 5'!J233+'WK1'!J233+'WK2'!J233+'WK3'!J233+'WK4'!J233+'WK5'!J233+'WK6'!J233+'WK7'!J233+'WK8'!J233+'WK9'!J233+'WK10'!J233+'WK11'!J233+'WK12'!J233+'WK13'!J233+'WK14'!J233+'WK15'!J233</f>
        <v>0</v>
      </c>
      <c r="R138" s="71">
        <f t="shared" si="16"/>
        <v>1.3076923076923077</v>
      </c>
      <c r="S138" s="117">
        <f>'Hi Fin'!C233</f>
        <v>130</v>
      </c>
      <c r="T138" s="83">
        <f>'1 DAve'!H233</f>
        <v>0</v>
      </c>
      <c r="U138" s="83">
        <f>'1 DAve'!I233</f>
        <v>0</v>
      </c>
      <c r="V138" s="83">
        <f>'1 DAve'!J233</f>
        <v>0</v>
      </c>
      <c r="W138" s="83">
        <f>'1 DAve'!K233</f>
        <v>0</v>
      </c>
      <c r="X138" s="83">
        <f>'1 DAve'!L233</f>
        <v>0</v>
      </c>
      <c r="Y138" s="83">
        <f>'1 DAve'!M233</f>
        <v>0</v>
      </c>
      <c r="Z138" s="116">
        <f>'1 DAve'!N233</f>
        <v>22.04</v>
      </c>
      <c r="AA138" s="116">
        <f>'1 DAve'!O233</f>
        <v>20.72</v>
      </c>
      <c r="AB138" s="83">
        <f>'1 DAve'!P233</f>
        <v>0</v>
      </c>
      <c r="AC138" s="83">
        <f>'1 DAve'!Q233</f>
        <v>0</v>
      </c>
      <c r="AD138" s="83">
        <f>'1 DAve'!R233</f>
        <v>0</v>
      </c>
      <c r="AE138" s="83">
        <f>'1 DAve'!S233</f>
        <v>0</v>
      </c>
      <c r="AF138" s="83">
        <f>'1 DAve'!T233</f>
        <v>0</v>
      </c>
      <c r="AG138" s="83">
        <f>'1 DAve'!U233</f>
        <v>0</v>
      </c>
      <c r="AH138" s="83">
        <f>'1 DAve'!V233</f>
        <v>0</v>
      </c>
      <c r="AI138" s="83">
        <f>'1 DAve'!W233</f>
        <v>0</v>
      </c>
      <c r="AJ138" s="83">
        <f>'1 DAve'!X233</f>
        <v>0</v>
      </c>
      <c r="AK138" s="83">
        <f>'1 DAve'!Y233</f>
        <v>0</v>
      </c>
      <c r="AL138" s="83">
        <f>'1 DAve'!Z233</f>
        <v>0</v>
      </c>
      <c r="AM138" s="83">
        <f>'1 DAve'!AA233</f>
        <v>0</v>
      </c>
    </row>
    <row r="139" spans="1:39" ht="17.75" customHeight="1">
      <c r="A139" s="26">
        <f t="shared" si="17"/>
        <v>138</v>
      </c>
      <c r="B139" s="26"/>
      <c r="C139" s="70" t="str">
        <f>'1 DAve'!B174</f>
        <v>Jeremy Bell</v>
      </c>
      <c r="D139" s="70" t="str">
        <f>'1 DAve'!C174</f>
        <v>Brinklow Lions</v>
      </c>
      <c r="E139" s="71">
        <f>'1 DAve'!G174</f>
        <v>19.346666666666668</v>
      </c>
      <c r="F139" s="71">
        <f>'1 DAve'!E174</f>
        <v>21.346666666666668</v>
      </c>
      <c r="G139" s="72">
        <f t="shared" si="12"/>
        <v>6</v>
      </c>
      <c r="H139" s="69">
        <f>'SLT 1'!D174+'SLT 2'!D174+'SLT 3'!D174+'SLT 4'!D174+'SLT 5'!D174+'WK1'!D174+'WK2'!D174+'WK3'!D174+'WK4'!D174+'WK5'!D174+'WK6'!D174+'WK7'!D174+'WK8'!D174+'WK9'!D174+'WK10'!D174+'WK11'!D174+'WK12'!D174+'WK13'!D174+'WK14'!D174+'WK15'!D174</f>
        <v>2</v>
      </c>
      <c r="I139" s="89">
        <f>'SLT 1'!E174+'SLT 2'!E174+'SLT 3'!E174+'SLT 4'!E174+'SLT 5'!E174+'WK1'!E174+'WK2'!E174+'WK3'!E174+'WK4'!E174+'WK5'!E174+'WK6'!E174+'WK7'!E174+'WK8'!E174+'WK9'!E174+'WK10'!E174+'WK11'!E174+'WK12'!E174+'WK13'!E174+'WK14'!E174+'WK15'!E174</f>
        <v>4</v>
      </c>
      <c r="J139" s="81">
        <f t="shared" si="13"/>
        <v>33.333333333333336</v>
      </c>
      <c r="K139" s="73">
        <f>'SLT 1'!F174+'SLT 2'!F174+'SLT 3'!F174+'SLT 4'!F174+'SLT 5'!F174+'WK1'!F174+'WK2'!F174+'WK3'!F174+'WK4'!F174+'WK5'!F174+'WK6'!F174+'WK7'!F174+'WK8'!F174+'WK9'!F174+'WK10'!F174+'WK11'!F174+'WK12'!F174+'WK13'!F174+'WK14'!F174+'WK15'!F174</f>
        <v>14</v>
      </c>
      <c r="L139" s="73">
        <f>'SLT 1'!G174+'SLT 2'!G174+'SLT 3'!G174+'SLT 4'!G174+'SLT 5'!G174+'WK1'!G174+'WK2'!G174+'WK3'!G174+'WK4'!G174+'WK5'!G174+'WK6'!G174+'WK7'!G174+'WK8'!G174+'WK9'!G174+'WK10'!G174+'WK11'!G174+'WK12'!G174+'WK13'!G174+'WK14'!G174+'WK15'!G174</f>
        <v>19</v>
      </c>
      <c r="M139" s="72">
        <f t="shared" si="14"/>
        <v>33</v>
      </c>
      <c r="N139" s="82">
        <f t="shared" si="15"/>
        <v>42.424242424242422</v>
      </c>
      <c r="O139" s="72">
        <f>'SLT 1'!H174+'SLT 2'!H174+'SLT 3'!H174+'SLT 4'!H174+'SLT 5'!H174+'WK1'!H174+'WK2'!H174+'WK3'!H174+'WK4'!H174+'WK5'!H174+'WK6'!H174+'WK7'!H174+'WK8'!H174+'WK9'!H174+'WK10'!H174+'WK11'!H174+'WK12'!H174+'WK13'!H174+'WK14'!H174+'WK15'!H174</f>
        <v>33</v>
      </c>
      <c r="P139" s="72">
        <f>'SLT 1'!I174+'SLT 2'!I174+'SLT 3'!I174+'SLT 4'!I174+'SLT 5'!I174+'WK1'!I174+'WK2'!I174+'WK3'!I174+'WK4'!I174+'WK5'!I174+'WK6'!I174+'WK7'!I174+'WK8'!I174+'WK9'!I174+'WK10'!I174+'WK11'!I174+'WK12'!I174+'WK13'!I174+'WK14'!I174+'WK15'!I174</f>
        <v>0</v>
      </c>
      <c r="Q139" s="72">
        <f>'SLT 1'!J174+'SLT 2'!J174+'SLT 3'!J174+'SLT 4'!J174+'SLT 5'!J174+'WK1'!J174+'WK2'!J174+'WK3'!J174+'WK4'!J174+'WK5'!J174+'WK6'!J174+'WK7'!J174+'WK8'!J174+'WK9'!J174+'WK10'!J174+'WK11'!J174+'WK12'!J174+'WK13'!J174+'WK14'!J174+'WK15'!J174</f>
        <v>2</v>
      </c>
      <c r="R139" s="71">
        <f t="shared" si="16"/>
        <v>1.0606060606060606</v>
      </c>
      <c r="S139" s="87">
        <f>'Hi Fin'!C174</f>
        <v>90</v>
      </c>
      <c r="T139" s="83">
        <f>'1 DAve'!H174</f>
        <v>0</v>
      </c>
      <c r="U139" s="83">
        <f>'1 DAve'!I174</f>
        <v>0</v>
      </c>
      <c r="V139" s="115">
        <f>'1 DAve'!J174</f>
        <v>20.51</v>
      </c>
      <c r="W139" s="115">
        <f>'1 DAve'!K174</f>
        <v>18.239999999999998</v>
      </c>
      <c r="X139" s="116">
        <f>'1 DAve'!L174</f>
        <v>19.420000000000002</v>
      </c>
      <c r="Y139" s="116">
        <f>'1 DAve'!M174</f>
        <v>17.16</v>
      </c>
      <c r="Z139" s="116">
        <f>'1 DAve'!N174</f>
        <v>18.09</v>
      </c>
      <c r="AA139" s="116">
        <f>'1 DAve'!O174</f>
        <v>22.66</v>
      </c>
      <c r="AB139" s="83">
        <f>'1 DAve'!P174</f>
        <v>0</v>
      </c>
      <c r="AC139" s="83">
        <f>'1 DAve'!Q174</f>
        <v>0</v>
      </c>
      <c r="AD139" s="83">
        <f>'1 DAve'!R174</f>
        <v>0</v>
      </c>
      <c r="AE139" s="83">
        <f>'1 DAve'!S174</f>
        <v>0</v>
      </c>
      <c r="AF139" s="83">
        <f>'1 DAve'!T174</f>
        <v>0</v>
      </c>
      <c r="AG139" s="83">
        <f>'1 DAve'!U174</f>
        <v>0</v>
      </c>
      <c r="AH139" s="83">
        <f>'1 DAve'!V174</f>
        <v>0</v>
      </c>
      <c r="AI139" s="83">
        <f>'1 DAve'!W174</f>
        <v>0</v>
      </c>
      <c r="AJ139" s="83">
        <f>'1 DAve'!X174</f>
        <v>0</v>
      </c>
      <c r="AK139" s="83">
        <f>'1 DAve'!Y174</f>
        <v>0</v>
      </c>
      <c r="AL139" s="83">
        <f>'1 DAve'!Z174</f>
        <v>0</v>
      </c>
      <c r="AM139" s="83">
        <f>'1 DAve'!AA174</f>
        <v>0</v>
      </c>
    </row>
    <row r="140" spans="1:39" ht="17.75" customHeight="1">
      <c r="A140" s="26">
        <f t="shared" si="17"/>
        <v>139</v>
      </c>
      <c r="B140" s="26"/>
      <c r="C140" s="70" t="str">
        <f>'1 DAve'!B184</f>
        <v>Steve Taft</v>
      </c>
      <c r="D140" s="70" t="str">
        <f>'1 DAve'!C184</f>
        <v>Loughborough Lions</v>
      </c>
      <c r="E140" s="71">
        <f>'1 DAve'!G184</f>
        <v>20.28</v>
      </c>
      <c r="F140" s="71">
        <f>'1 DAve'!E184</f>
        <v>21.28</v>
      </c>
      <c r="G140" s="72">
        <f t="shared" si="12"/>
        <v>4</v>
      </c>
      <c r="H140" s="69">
        <f>'SLT 1'!D184+'SLT 2'!D184+'SLT 3'!D184+'SLT 4'!D184+'SLT 5'!D184+'WK1'!D184+'WK2'!D184+'WK3'!D184+'WK4'!D184+'WK5'!D184+'WK6'!D184+'WK7'!D184+'WK8'!D184+'WK9'!D184+'WK10'!D184+'WK11'!D184+'WK12'!D184+'WK13'!D184+'WK14'!D184+'WK15'!D184</f>
        <v>1</v>
      </c>
      <c r="I140" s="89">
        <f>'SLT 1'!E184+'SLT 2'!E184+'SLT 3'!E184+'SLT 4'!E184+'SLT 5'!E184+'WK1'!E184+'WK2'!E184+'WK3'!E184+'WK4'!E184+'WK5'!E184+'WK6'!E184+'WK7'!E184+'WK8'!E184+'WK9'!E184+'WK10'!E184+'WK11'!E184+'WK12'!E184+'WK13'!E184+'WK14'!E184+'WK15'!E184</f>
        <v>3</v>
      </c>
      <c r="J140" s="81">
        <f t="shared" si="13"/>
        <v>25</v>
      </c>
      <c r="K140" s="73">
        <f>'SLT 1'!F184+'SLT 2'!F184+'SLT 3'!F184+'SLT 4'!F184+'SLT 5'!F184+'WK1'!F184+'WK2'!F184+'WK3'!F184+'WK4'!F184+'WK5'!F184+'WK6'!F184+'WK7'!F184+'WK8'!F184+'WK9'!F184+'WK10'!F184+'WK11'!F184+'WK12'!F184+'WK13'!F184+'WK14'!F184+'WK15'!F184</f>
        <v>8</v>
      </c>
      <c r="L140" s="73">
        <f>'SLT 1'!G184+'SLT 2'!G184+'SLT 3'!G184+'SLT 4'!G184+'SLT 5'!G184+'WK1'!G184+'WK2'!G184+'WK3'!G184+'WK4'!G184+'WK5'!G184+'WK6'!G184+'WK7'!G184+'WK8'!G184+'WK9'!G184+'WK10'!G184+'WK11'!G184+'WK12'!G184+'WK13'!G184+'WK14'!G184+'WK15'!G184</f>
        <v>15</v>
      </c>
      <c r="M140" s="72">
        <f t="shared" si="14"/>
        <v>23</v>
      </c>
      <c r="N140" s="82">
        <f t="shared" si="15"/>
        <v>34.782608695652172</v>
      </c>
      <c r="O140" s="72">
        <f>'SLT 1'!H184+'SLT 2'!H184+'SLT 3'!H184+'SLT 4'!H184+'SLT 5'!H184+'WK1'!H184+'WK2'!H184+'WK3'!H184+'WK4'!H184+'WK5'!H184+'WK6'!H184+'WK7'!H184+'WK8'!H184+'WK9'!H184+'WK10'!H184+'WK11'!H184+'WK12'!H184+'WK13'!H184+'WK14'!H184+'WK15'!H184</f>
        <v>33</v>
      </c>
      <c r="P140" s="72">
        <f>'SLT 1'!I184+'SLT 2'!I184+'SLT 3'!I184+'SLT 4'!I184+'SLT 5'!I184+'WK1'!I184+'WK2'!I184+'WK3'!I184+'WK4'!I184+'WK5'!I184+'WK6'!I184+'WK7'!I184+'WK8'!I184+'WK9'!I184+'WK10'!I184+'WK11'!I184+'WK12'!I184+'WK13'!I184+'WK14'!I184+'WK15'!I184</f>
        <v>0</v>
      </c>
      <c r="Q140" s="72">
        <f>'SLT 1'!J184+'SLT 2'!J184+'SLT 3'!J184+'SLT 4'!J184+'SLT 5'!J184+'WK1'!J184+'WK2'!J184+'WK3'!J184+'WK4'!J184+'WK5'!J184+'WK6'!J184+'WK7'!J184+'WK8'!J184+'WK9'!J184+'WK10'!J184+'WK11'!J184+'WK12'!J184+'WK13'!J184+'WK14'!J184+'WK15'!J184</f>
        <v>0</v>
      </c>
      <c r="R140" s="71">
        <f t="shared" si="16"/>
        <v>1.4347826086956521</v>
      </c>
      <c r="S140" s="87">
        <f>'Hi Fin'!C184</f>
        <v>55</v>
      </c>
      <c r="T140" s="83">
        <f>'1 DAve'!H184</f>
        <v>0</v>
      </c>
      <c r="U140" s="83">
        <f>'1 DAve'!I184</f>
        <v>0</v>
      </c>
      <c r="V140" s="83">
        <f>'1 DAve'!J184</f>
        <v>0</v>
      </c>
      <c r="W140" s="116">
        <f>'1 DAve'!K184</f>
        <v>20.16</v>
      </c>
      <c r="X140" s="83">
        <f>'1 DAve'!L184</f>
        <v>0</v>
      </c>
      <c r="Y140" s="116">
        <f>'1 DAve'!M184</f>
        <v>20.65</v>
      </c>
      <c r="Z140" s="116">
        <f>'1 DAve'!N184</f>
        <v>20.49</v>
      </c>
      <c r="AA140" s="115">
        <f>'1 DAve'!O184</f>
        <v>19.82</v>
      </c>
      <c r="AB140" s="83">
        <f>'1 DAve'!P184</f>
        <v>0</v>
      </c>
      <c r="AC140" s="83">
        <f>'1 DAve'!Q184</f>
        <v>0</v>
      </c>
      <c r="AD140" s="83">
        <f>'1 DAve'!R184</f>
        <v>0</v>
      </c>
      <c r="AE140" s="83">
        <f>'1 DAve'!S184</f>
        <v>0</v>
      </c>
      <c r="AF140" s="83">
        <f>'1 DAve'!T184</f>
        <v>0</v>
      </c>
      <c r="AG140" s="83">
        <f>'1 DAve'!U184</f>
        <v>0</v>
      </c>
      <c r="AH140" s="83">
        <f>'1 DAve'!V184</f>
        <v>0</v>
      </c>
      <c r="AI140" s="83">
        <f>'1 DAve'!W184</f>
        <v>0</v>
      </c>
      <c r="AJ140" s="83">
        <f>'1 DAve'!X184</f>
        <v>0</v>
      </c>
      <c r="AK140" s="83">
        <f>'1 DAve'!Y184</f>
        <v>0</v>
      </c>
      <c r="AL140" s="83">
        <f>'1 DAve'!Z184</f>
        <v>0</v>
      </c>
      <c r="AM140" s="83">
        <f>'1 DAve'!AA184</f>
        <v>0</v>
      </c>
    </row>
    <row r="141" spans="1:39" ht="17.75" customHeight="1">
      <c r="A141" s="26">
        <f t="shared" si="17"/>
        <v>140</v>
      </c>
      <c r="B141" s="26"/>
      <c r="C141" s="70" t="str">
        <f>'1 DAve'!B24</f>
        <v>Finley Parkes</v>
      </c>
      <c r="D141" s="70" t="str">
        <f>'1 DAve'!C24</f>
        <v>Enderby North</v>
      </c>
      <c r="E141" s="71">
        <f>'1 DAve'!G24</f>
        <v>19.236666666666668</v>
      </c>
      <c r="F141" s="71">
        <f>'1 DAve'!E24</f>
        <v>21.236666666666668</v>
      </c>
      <c r="G141" s="72">
        <f t="shared" si="12"/>
        <v>6</v>
      </c>
      <c r="H141" s="69">
        <f>'SLT 1'!D24+'SLT 2'!D24+'SLT 3'!D24+'SLT 4'!D24+'SLT 5'!D24+'WK1'!D24+'WK2'!D24+'WK3'!D24+'WK4'!D24+'WK5'!D24+'WK6'!D24+'WK7'!D24+'WK8'!D24+'WK9'!D24+'WK10'!D24+'WK11'!D24+'WK12'!D24+'WK13'!D24+'WK14'!D24+'WK15'!D24</f>
        <v>2</v>
      </c>
      <c r="I141" s="89">
        <f>'SLT 1'!E24+'SLT 2'!E24+'SLT 3'!E24+'SLT 4'!E24+'SLT 5'!E24+'WK1'!E24+'WK2'!E24+'WK3'!E24+'WK4'!E24+'WK5'!E24+'WK6'!E24+'WK7'!E24+'WK8'!E24+'WK9'!E24+'WK10'!E24+'WK11'!E24+'WK12'!E24+'WK13'!E24+'WK14'!E24+'WK15'!E24</f>
        <v>4</v>
      </c>
      <c r="J141" s="81">
        <f t="shared" si="13"/>
        <v>33.333333333333336</v>
      </c>
      <c r="K141" s="73">
        <f>'SLT 1'!F24+'SLT 2'!F24+'SLT 3'!F24+'SLT 4'!F24+'SLT 5'!F24+'WK1'!F24+'WK2'!F24+'WK3'!F24+'WK4'!F24+'WK5'!F24+'WK6'!F24+'WK7'!F24+'WK8'!F24+'WK9'!F24+'WK10'!F24+'WK11'!F24+'WK12'!F24+'WK13'!F24+'WK14'!F24+'WK15'!F24</f>
        <v>11</v>
      </c>
      <c r="L141" s="73">
        <f>'SLT 1'!G24+'SLT 2'!G24+'SLT 3'!G24+'SLT 4'!G24+'SLT 5'!G24+'WK1'!G24+'WK2'!G24+'WK3'!G24+'WK4'!G24+'WK5'!G24+'WK6'!G24+'WK7'!G24+'WK8'!G24+'WK9'!G24+'WK10'!G24+'WK11'!G24+'WK12'!G24+'WK13'!G24+'WK14'!G24+'WK15'!G24</f>
        <v>18</v>
      </c>
      <c r="M141" s="72">
        <f t="shared" si="14"/>
        <v>29</v>
      </c>
      <c r="N141" s="82">
        <f t="shared" si="15"/>
        <v>37.931034482758619</v>
      </c>
      <c r="O141" s="72">
        <f>'SLT 1'!H24+'SLT 2'!H24+'SLT 3'!H24+'SLT 4'!H24+'SLT 5'!H24+'WK1'!H24+'WK2'!H24+'WK3'!H24+'WK4'!H24+'WK5'!H24+'WK6'!H24+'WK7'!H24+'WK8'!H24+'WK9'!H24+'WK10'!H24+'WK11'!H24+'WK12'!H24+'WK13'!H24+'WK14'!H24+'WK15'!H24</f>
        <v>26</v>
      </c>
      <c r="P141" s="72">
        <f>'SLT 1'!I24+'SLT 2'!I24+'SLT 3'!I24+'SLT 4'!I24+'SLT 5'!I24+'WK1'!I24+'WK2'!I24+'WK3'!I24+'WK4'!I24+'WK5'!I24+'WK6'!I24+'WK7'!I24+'WK8'!I24+'WK9'!I24+'WK10'!I24+'WK11'!I24+'WK12'!I24+'WK13'!I24+'WK14'!I24+'WK15'!I24</f>
        <v>0</v>
      </c>
      <c r="Q141" s="72">
        <f>'SLT 1'!J24+'SLT 2'!J24+'SLT 3'!J24+'SLT 4'!J24+'SLT 5'!J24+'WK1'!J24+'WK2'!J24+'WK3'!J24+'WK4'!J24+'WK5'!J24+'WK6'!J24+'WK7'!J24+'WK8'!J24+'WK9'!J24+'WK10'!J24+'WK11'!J24+'WK12'!J24+'WK13'!J24+'WK14'!J24+'WK15'!J24</f>
        <v>1</v>
      </c>
      <c r="R141" s="71">
        <f t="shared" si="16"/>
        <v>0.93103448275862066</v>
      </c>
      <c r="S141" s="117">
        <f>'Hi Fin'!C24</f>
        <v>100</v>
      </c>
      <c r="T141" s="115">
        <f>'1 DAve'!H24</f>
        <v>18.27</v>
      </c>
      <c r="U141" s="115">
        <f>'1 DAve'!I24</f>
        <v>17.7</v>
      </c>
      <c r="V141" s="116">
        <f>'1 DAve'!J24</f>
        <v>19.850000000000001</v>
      </c>
      <c r="W141" s="116">
        <f>'1 DAve'!K24</f>
        <v>21.61</v>
      </c>
      <c r="X141" s="83">
        <f>'1 DAve'!L24</f>
        <v>0</v>
      </c>
      <c r="Y141" s="116">
        <f>'1 DAve'!M24</f>
        <v>19.899999999999999</v>
      </c>
      <c r="Z141" s="83">
        <f>'1 DAve'!N24</f>
        <v>0</v>
      </c>
      <c r="AA141" s="116">
        <f>'1 DAve'!O24</f>
        <v>18.09</v>
      </c>
      <c r="AB141" s="83">
        <f>'1 DAve'!P24</f>
        <v>0</v>
      </c>
      <c r="AC141" s="83">
        <f>'1 DAve'!Q24</f>
        <v>0</v>
      </c>
      <c r="AD141" s="83">
        <f>'1 DAve'!R24</f>
        <v>0</v>
      </c>
      <c r="AE141" s="83">
        <f>'1 DAve'!S24</f>
        <v>0</v>
      </c>
      <c r="AF141" s="83">
        <f>'1 DAve'!T24</f>
        <v>0</v>
      </c>
      <c r="AG141" s="83">
        <f>'1 DAve'!U24</f>
        <v>0</v>
      </c>
      <c r="AH141" s="83">
        <f>'1 DAve'!V24</f>
        <v>0</v>
      </c>
      <c r="AI141" s="83">
        <f>'1 DAve'!W24</f>
        <v>0</v>
      </c>
      <c r="AJ141" s="83">
        <f>'1 DAve'!X24</f>
        <v>0</v>
      </c>
      <c r="AK141" s="83">
        <f>'1 DAve'!Y24</f>
        <v>0</v>
      </c>
      <c r="AL141" s="83">
        <f>'1 DAve'!Z24</f>
        <v>0</v>
      </c>
      <c r="AM141" s="83">
        <f>'1 DAve'!AA24</f>
        <v>0</v>
      </c>
    </row>
    <row r="142" spans="1:39" ht="17.75" customHeight="1">
      <c r="A142" s="26">
        <f t="shared" si="17"/>
        <v>141</v>
      </c>
      <c r="B142" s="26"/>
      <c r="C142" s="70" t="str">
        <f>'1 DAve'!B33</f>
        <v>DJ Armiger</v>
      </c>
      <c r="D142" s="70" t="str">
        <f>'1 DAve'!C33</f>
        <v>Newfoundpool</v>
      </c>
      <c r="E142" s="71">
        <f>'1 DAve'!G33</f>
        <v>19.234999999999999</v>
      </c>
      <c r="F142" s="71">
        <f>'1 DAve'!E33</f>
        <v>21.234999999999999</v>
      </c>
      <c r="G142" s="72">
        <f t="shared" si="12"/>
        <v>4</v>
      </c>
      <c r="H142" s="69">
        <f>'SLT 1'!D33+'SLT 2'!D33+'SLT 3'!D33+'SLT 4'!D33+'SLT 5'!D33+'WK1'!D33+'WK2'!D33+'WK3'!D33+'WK4'!D33+'WK5'!D33+'WK6'!D33+'WK7'!D33+'WK8'!D33+'WK9'!D33+'WK10'!D33+'WK11'!D33+'WK12'!D33+'WK13'!D33+'WK14'!D33+'WK15'!D33</f>
        <v>2</v>
      </c>
      <c r="I142" s="89">
        <f>'SLT 1'!E33+'SLT 2'!E33+'SLT 3'!E33+'SLT 4'!E33+'SLT 5'!E33+'WK1'!E33+'WK2'!E33+'WK3'!E33+'WK4'!E33+'WK5'!E33+'WK6'!E33+'WK7'!E33+'WK8'!E33+'WK9'!E33+'WK10'!E33+'WK11'!E33+'WK12'!E33+'WK13'!E33+'WK14'!E33+'WK15'!E33</f>
        <v>2</v>
      </c>
      <c r="J142" s="81">
        <f t="shared" si="13"/>
        <v>50</v>
      </c>
      <c r="K142" s="73">
        <f>'SLT 1'!F33+'SLT 2'!F33+'SLT 3'!F33+'SLT 4'!F33+'SLT 5'!F33+'WK1'!F33+'WK2'!F33+'WK3'!F33+'WK4'!F33+'WK5'!F33+'WK6'!F33+'WK7'!F33+'WK8'!F33+'WK9'!F33+'WK10'!F33+'WK11'!F33+'WK12'!F33+'WK13'!F33+'WK14'!F33+'WK15'!F33</f>
        <v>11</v>
      </c>
      <c r="L142" s="73">
        <f>'SLT 1'!G33+'SLT 2'!G33+'SLT 3'!G33+'SLT 4'!G33+'SLT 5'!G33+'WK1'!G33+'WK2'!G33+'WK3'!G33+'WK4'!G33+'WK5'!G33+'WK6'!G33+'WK7'!G33+'WK8'!G33+'WK9'!G33+'WK10'!G33+'WK11'!G33+'WK12'!G33+'WK13'!G33+'WK14'!G33+'WK15'!G33</f>
        <v>12</v>
      </c>
      <c r="M142" s="72">
        <f t="shared" si="14"/>
        <v>23</v>
      </c>
      <c r="N142" s="82">
        <f t="shared" si="15"/>
        <v>47.826086956521735</v>
      </c>
      <c r="O142" s="72">
        <f>'SLT 1'!H33+'SLT 2'!H33+'SLT 3'!H33+'SLT 4'!H33+'SLT 5'!H33+'WK1'!H33+'WK2'!H33+'WK3'!H33+'WK4'!H33+'WK5'!H33+'WK6'!H33+'WK7'!H33+'WK8'!H33+'WK9'!H33+'WK10'!H33+'WK11'!H33+'WK12'!H33+'WK13'!H33+'WK14'!H33+'WK15'!H33</f>
        <v>17</v>
      </c>
      <c r="P142" s="72">
        <f>'SLT 1'!I33+'SLT 2'!I33+'SLT 3'!I33+'SLT 4'!I33+'SLT 5'!I33+'WK1'!I33+'WK2'!I33+'WK3'!I33+'WK4'!I33+'WK5'!I33+'WK6'!I33+'WK7'!I33+'WK8'!I33+'WK9'!I33+'WK10'!I33+'WK11'!I33+'WK12'!I33+'WK13'!I33+'WK14'!I33+'WK15'!I33</f>
        <v>0</v>
      </c>
      <c r="Q142" s="72">
        <f>'SLT 1'!J33+'SLT 2'!J33+'SLT 3'!J33+'SLT 4'!J33+'SLT 5'!J33+'WK1'!J33+'WK2'!J33+'WK3'!J33+'WK4'!J33+'WK5'!J33+'WK6'!J33+'WK7'!J33+'WK8'!J33+'WK9'!J33+'WK10'!J33+'WK11'!J33+'WK12'!J33+'WK13'!J33+'WK14'!J33+'WK15'!J33</f>
        <v>1</v>
      </c>
      <c r="R142" s="71">
        <f t="shared" si="16"/>
        <v>0.78260869565217395</v>
      </c>
      <c r="S142" s="87">
        <f>'Hi Fin'!C33</f>
        <v>75</v>
      </c>
      <c r="T142" s="116">
        <f>'1 DAve'!H33</f>
        <v>16.21</v>
      </c>
      <c r="U142" s="83">
        <f>'1 DAve'!I33</f>
        <v>0</v>
      </c>
      <c r="V142" s="83">
        <f>'1 DAve'!J33</f>
        <v>0</v>
      </c>
      <c r="W142" s="83">
        <f>'1 DAve'!K33</f>
        <v>0</v>
      </c>
      <c r="X142" s="83">
        <f>'1 DAve'!L33</f>
        <v>0</v>
      </c>
      <c r="Y142" s="116">
        <f>'1 DAve'!M33</f>
        <v>19.28</v>
      </c>
      <c r="Z142" s="83">
        <f>'1 DAve'!N33</f>
        <v>0</v>
      </c>
      <c r="AA142" s="115">
        <f>'1 DAve'!O33</f>
        <v>19.12</v>
      </c>
      <c r="AB142" s="115">
        <f>'1 DAve'!P33</f>
        <v>22.33</v>
      </c>
      <c r="AC142" s="83">
        <f>'1 DAve'!Q33</f>
        <v>0</v>
      </c>
      <c r="AD142" s="83">
        <f>'1 DAve'!R33</f>
        <v>0</v>
      </c>
      <c r="AE142" s="83">
        <f>'1 DAve'!S33</f>
        <v>0</v>
      </c>
      <c r="AF142" s="83">
        <f>'1 DAve'!T33</f>
        <v>0</v>
      </c>
      <c r="AG142" s="83">
        <f>'1 DAve'!U33</f>
        <v>0</v>
      </c>
      <c r="AH142" s="83">
        <f>'1 DAve'!V33</f>
        <v>0</v>
      </c>
      <c r="AI142" s="83">
        <f>'1 DAve'!W33</f>
        <v>0</v>
      </c>
      <c r="AJ142" s="83">
        <f>'1 DAve'!X33</f>
        <v>0</v>
      </c>
      <c r="AK142" s="83">
        <f>'1 DAve'!Y33</f>
        <v>0</v>
      </c>
      <c r="AL142" s="83">
        <f>'1 DAve'!Z33</f>
        <v>0</v>
      </c>
      <c r="AM142" s="83">
        <f>'1 DAve'!AA33</f>
        <v>0</v>
      </c>
    </row>
    <row r="143" spans="1:39" ht="17.75" customHeight="1">
      <c r="A143" s="26">
        <f t="shared" si="17"/>
        <v>142</v>
      </c>
      <c r="B143" s="26"/>
      <c r="C143" s="70" t="str">
        <f>'1 DAve'!B42</f>
        <v>Matt Needham</v>
      </c>
      <c r="D143" s="70" t="str">
        <f>'1 DAve'!C42</f>
        <v>Leicester De Montfort</v>
      </c>
      <c r="E143" s="71">
        <f>'1 DAve'!G42</f>
        <v>20.21</v>
      </c>
      <c r="F143" s="71">
        <f>'1 DAve'!E42</f>
        <v>21.21</v>
      </c>
      <c r="G143" s="72">
        <f t="shared" si="12"/>
        <v>3</v>
      </c>
      <c r="H143" s="69">
        <f>'SLT 1'!D42+'SLT 2'!D42+'SLT 3'!D42+'SLT 4'!D42+'SLT 5'!D42+'WK1'!D42+'WK2'!D42+'WK3'!D42+'WK4'!D42+'WK5'!D42+'WK6'!D42+'WK7'!D42+'WK8'!D42+'WK9'!D42+'WK10'!D42+'WK11'!D42+'WK12'!D42+'WK13'!D42+'WK14'!D42+'WK15'!D42</f>
        <v>1</v>
      </c>
      <c r="I143" s="89">
        <f>'SLT 1'!E42+'SLT 2'!E42+'SLT 3'!E42+'SLT 4'!E42+'SLT 5'!E42+'WK1'!E42+'WK2'!E42+'WK3'!E42+'WK4'!E42+'WK5'!E42+'WK6'!E42+'WK7'!E42+'WK8'!E42+'WK9'!E42+'WK10'!E42+'WK11'!E42+'WK12'!E42+'WK13'!E42+'WK14'!E42+'WK15'!E42</f>
        <v>2</v>
      </c>
      <c r="J143" s="81">
        <f t="shared" si="13"/>
        <v>33.333333333333336</v>
      </c>
      <c r="K143" s="73">
        <f>'SLT 1'!F42+'SLT 2'!F42+'SLT 3'!F42+'SLT 4'!F42+'SLT 5'!F42+'WK1'!F42+'WK2'!F42+'WK3'!F42+'WK4'!F42+'WK5'!F42+'WK6'!F42+'WK7'!F42+'WK8'!F42+'WK9'!F42+'WK10'!F42+'WK11'!F42+'WK12'!F42+'WK13'!F42+'WK14'!F42+'WK15'!F42</f>
        <v>5</v>
      </c>
      <c r="L143" s="73">
        <f>'SLT 1'!G42+'SLT 2'!G42+'SLT 3'!G42+'SLT 4'!G42+'SLT 5'!G42+'WK1'!G42+'WK2'!G42+'WK3'!G42+'WK4'!G42+'WK5'!G42+'WK6'!G42+'WK7'!G42+'WK8'!G42+'WK9'!G42+'WK10'!G42+'WK11'!G42+'WK12'!G42+'WK13'!G42+'WK14'!G42+'WK15'!G42</f>
        <v>10</v>
      </c>
      <c r="M143" s="72">
        <f t="shared" si="14"/>
        <v>15</v>
      </c>
      <c r="N143" s="82">
        <f t="shared" si="15"/>
        <v>33.333333333333336</v>
      </c>
      <c r="O143" s="72">
        <f>'SLT 1'!H42+'SLT 2'!H42+'SLT 3'!H42+'SLT 4'!H42+'SLT 5'!H42+'WK1'!H42+'WK2'!H42+'WK3'!H42+'WK4'!H42+'WK5'!H42+'WK6'!H42+'WK7'!H42+'WK8'!H42+'WK9'!H42+'WK10'!H42+'WK11'!H42+'WK12'!H42+'WK13'!H42+'WK14'!H42+'WK15'!H42</f>
        <v>14</v>
      </c>
      <c r="P143" s="72">
        <f>'SLT 1'!I42+'SLT 2'!I42+'SLT 3'!I42+'SLT 4'!I42+'SLT 5'!I42+'WK1'!I42+'WK2'!I42+'WK3'!I42+'WK4'!I42+'WK5'!I42+'WK6'!I42+'WK7'!I42+'WK8'!I42+'WK9'!I42+'WK10'!I42+'WK11'!I42+'WK12'!I42+'WK13'!I42+'WK14'!I42+'WK15'!I42</f>
        <v>0</v>
      </c>
      <c r="Q143" s="72">
        <f>'SLT 1'!J42+'SLT 2'!J42+'SLT 3'!J42+'SLT 4'!J42+'SLT 5'!J42+'WK1'!J42+'WK2'!J42+'WK3'!J42+'WK4'!J42+'WK5'!J42+'WK6'!J42+'WK7'!J42+'WK8'!J42+'WK9'!J42+'WK10'!J42+'WK11'!J42+'WK12'!J42+'WK13'!J42+'WK14'!J42+'WK15'!J42</f>
        <v>1</v>
      </c>
      <c r="R143" s="71">
        <f t="shared" si="16"/>
        <v>1</v>
      </c>
      <c r="S143" s="87">
        <f>'Hi Fin'!C42</f>
        <v>63</v>
      </c>
      <c r="T143" s="116">
        <f>'1 DAve'!H42</f>
        <v>22.62</v>
      </c>
      <c r="U143" s="83">
        <f>'1 DAve'!I42</f>
        <v>0</v>
      </c>
      <c r="V143" s="83">
        <f>'1 DAve'!J42</f>
        <v>0</v>
      </c>
      <c r="W143" s="116">
        <f>'1 DAve'!K42</f>
        <v>17.86</v>
      </c>
      <c r="X143" s="83">
        <f>'1 DAve'!L42</f>
        <v>0</v>
      </c>
      <c r="Y143" s="115">
        <f>'1 DAve'!M42</f>
        <v>20.149999999999999</v>
      </c>
      <c r="Z143" s="83">
        <f>'1 DAve'!N42</f>
        <v>0</v>
      </c>
      <c r="AA143" s="83">
        <f>'1 DAve'!O42</f>
        <v>0</v>
      </c>
      <c r="AB143" s="83">
        <f>'1 DAve'!P42</f>
        <v>0</v>
      </c>
      <c r="AC143" s="83">
        <f>'1 DAve'!Q42</f>
        <v>0</v>
      </c>
      <c r="AD143" s="83">
        <f>'1 DAve'!R42</f>
        <v>0</v>
      </c>
      <c r="AE143" s="83">
        <f>'1 DAve'!S42</f>
        <v>0</v>
      </c>
      <c r="AF143" s="83">
        <f>'1 DAve'!T42</f>
        <v>0</v>
      </c>
      <c r="AG143" s="83">
        <f>'1 DAve'!U42</f>
        <v>0</v>
      </c>
      <c r="AH143" s="83">
        <f>'1 DAve'!V42</f>
        <v>0</v>
      </c>
      <c r="AI143" s="83">
        <f>'1 DAve'!W42</f>
        <v>0</v>
      </c>
      <c r="AJ143" s="83">
        <f>'1 DAve'!X42</f>
        <v>0</v>
      </c>
      <c r="AK143" s="83">
        <f>'1 DAve'!Y42</f>
        <v>0</v>
      </c>
      <c r="AL143" s="83">
        <f>'1 DAve'!Z42</f>
        <v>0</v>
      </c>
      <c r="AM143" s="83">
        <f>'1 DAve'!AA42</f>
        <v>0</v>
      </c>
    </row>
    <row r="144" spans="1:39" ht="17.75" customHeight="1">
      <c r="A144" s="26">
        <f t="shared" si="17"/>
        <v>143</v>
      </c>
      <c r="B144" s="26"/>
      <c r="C144" s="70" t="str">
        <f>'1 DAve'!B27</f>
        <v>Richard Bloomfield</v>
      </c>
      <c r="D144" s="70" t="str">
        <f>'1 DAve'!C27</f>
        <v>Enderby North</v>
      </c>
      <c r="E144" s="71">
        <f>'1 DAve'!G27</f>
        <v>21.164999999999999</v>
      </c>
      <c r="F144" s="71">
        <f>'1 DAve'!E27</f>
        <v>21.164999999999999</v>
      </c>
      <c r="G144" s="72">
        <f t="shared" si="12"/>
        <v>4</v>
      </c>
      <c r="H144" s="69">
        <f>'SLT 1'!D27+'SLT 2'!D27+'SLT 3'!D27+'SLT 4'!D27+'SLT 5'!D27+'WK1'!D27+'WK2'!D27+'WK3'!D27+'WK4'!D27+'WK5'!D27+'WK6'!D27+'WK7'!D27+'WK8'!D27+'WK9'!D27+'WK10'!D27+'WK11'!D27+'WK12'!D27+'WK13'!D27+'WK14'!D27+'WK15'!D27</f>
        <v>0</v>
      </c>
      <c r="I144" s="89">
        <f>'SLT 1'!E27+'SLT 2'!E27+'SLT 3'!E27+'SLT 4'!E27+'SLT 5'!E27+'WK1'!E27+'WK2'!E27+'WK3'!E27+'WK4'!E27+'WK5'!E27+'WK6'!E27+'WK7'!E27+'WK8'!E27+'WK9'!E27+'WK10'!E27+'WK11'!E27+'WK12'!E27+'WK13'!E27+'WK14'!E27+'WK15'!E27</f>
        <v>4</v>
      </c>
      <c r="J144" s="81">
        <f t="shared" si="13"/>
        <v>0</v>
      </c>
      <c r="K144" s="73">
        <f>'SLT 1'!F27+'SLT 2'!F27+'SLT 3'!F27+'SLT 4'!F27+'SLT 5'!F27+'WK1'!F27+'WK2'!F27+'WK3'!F27+'WK4'!F27+'WK5'!F27+'WK6'!F27+'WK7'!F27+'WK8'!F27+'WK9'!F27+'WK10'!F27+'WK11'!F27+'WK12'!F27+'WK13'!F27+'WK14'!F27+'WK15'!F27</f>
        <v>9</v>
      </c>
      <c r="L144" s="73">
        <f>'SLT 1'!G27+'SLT 2'!G27+'SLT 3'!G27+'SLT 4'!G27+'SLT 5'!G27+'WK1'!G27+'WK2'!G27+'WK3'!G27+'WK4'!G27+'WK5'!G27+'WK6'!G27+'WK7'!G27+'WK8'!G27+'WK9'!G27+'WK10'!G27+'WK11'!G27+'WK12'!G27+'WK13'!G27+'WK14'!G27+'WK15'!G27</f>
        <v>16</v>
      </c>
      <c r="M144" s="72">
        <f t="shared" si="14"/>
        <v>25</v>
      </c>
      <c r="N144" s="82">
        <f t="shared" si="15"/>
        <v>36</v>
      </c>
      <c r="O144" s="72">
        <f>'SLT 1'!H27+'SLT 2'!H27+'SLT 3'!H27+'SLT 4'!H27+'SLT 5'!H27+'WK1'!H27+'WK2'!H27+'WK3'!H27+'WK4'!H27+'WK5'!H27+'WK6'!H27+'WK7'!H27+'WK8'!H27+'WK9'!H27+'WK10'!H27+'WK11'!H27+'WK12'!H27+'WK13'!H27+'WK14'!H27+'WK15'!H27</f>
        <v>26</v>
      </c>
      <c r="P144" s="72">
        <f>'SLT 1'!I27+'SLT 2'!I27+'SLT 3'!I27+'SLT 4'!I27+'SLT 5'!I27+'WK1'!I27+'WK2'!I27+'WK3'!I27+'WK4'!I27+'WK5'!I27+'WK6'!I27+'WK7'!I27+'WK8'!I27+'WK9'!I27+'WK10'!I27+'WK11'!I27+'WK12'!I27+'WK13'!I27+'WK14'!I27+'WK15'!I27</f>
        <v>0</v>
      </c>
      <c r="Q144" s="72">
        <f>'SLT 1'!J27+'SLT 2'!J27+'SLT 3'!J27+'SLT 4'!J27+'SLT 5'!J27+'WK1'!J27+'WK2'!J27+'WK3'!J27+'WK4'!J27+'WK5'!J27+'WK6'!J27+'WK7'!J27+'WK8'!J27+'WK9'!J27+'WK10'!J27+'WK11'!J27+'WK12'!J27+'WK13'!J27+'WK14'!J27+'WK15'!J27</f>
        <v>4</v>
      </c>
      <c r="R144" s="71">
        <f t="shared" si="16"/>
        <v>1.2</v>
      </c>
      <c r="S144" s="87">
        <f>'Hi Fin'!C27</f>
        <v>87</v>
      </c>
      <c r="T144" s="116">
        <f>'1 DAve'!H27</f>
        <v>22.64</v>
      </c>
      <c r="U144" s="116">
        <f>'1 DAve'!I27</f>
        <v>19.61</v>
      </c>
      <c r="V144" s="116">
        <f>'1 DAve'!J27</f>
        <v>21.48</v>
      </c>
      <c r="W144" s="116">
        <f>'1 DAve'!K27</f>
        <v>20.93</v>
      </c>
      <c r="X144" s="83">
        <f>'1 DAve'!L27</f>
        <v>0</v>
      </c>
      <c r="Y144" s="83">
        <f>'1 DAve'!M27</f>
        <v>0</v>
      </c>
      <c r="Z144" s="83">
        <f>'1 DAve'!N27</f>
        <v>0</v>
      </c>
      <c r="AA144" s="83">
        <f>'1 DAve'!O27</f>
        <v>0</v>
      </c>
      <c r="AB144" s="83">
        <f>'1 DAve'!P27</f>
        <v>0</v>
      </c>
      <c r="AC144" s="83">
        <f>'1 DAve'!Q27</f>
        <v>0</v>
      </c>
      <c r="AD144" s="83">
        <f>'1 DAve'!R27</f>
        <v>0</v>
      </c>
      <c r="AE144" s="83">
        <f>'1 DAve'!S27</f>
        <v>0</v>
      </c>
      <c r="AF144" s="83">
        <f>'1 DAve'!T27</f>
        <v>0</v>
      </c>
      <c r="AG144" s="83">
        <f>'1 DAve'!U27</f>
        <v>0</v>
      </c>
      <c r="AH144" s="83">
        <f>'1 DAve'!V27</f>
        <v>0</v>
      </c>
      <c r="AI144" s="83">
        <f>'1 DAve'!W27</f>
        <v>0</v>
      </c>
      <c r="AJ144" s="83">
        <f>'1 DAve'!X27</f>
        <v>0</v>
      </c>
      <c r="AK144" s="83">
        <f>'1 DAve'!Y27</f>
        <v>0</v>
      </c>
      <c r="AL144" s="83">
        <f>'1 DAve'!Z27</f>
        <v>0</v>
      </c>
      <c r="AM144" s="83">
        <f>'1 DAve'!AA27</f>
        <v>0</v>
      </c>
    </row>
    <row r="145" spans="1:39" ht="17.75" customHeight="1">
      <c r="A145" s="26">
        <f t="shared" si="17"/>
        <v>144</v>
      </c>
      <c r="B145" s="26"/>
      <c r="C145" s="70" t="str">
        <f>'1 DAve'!B180</f>
        <v>Scott Mundin</v>
      </c>
      <c r="D145" s="70" t="str">
        <f>'1 DAve'!C180</f>
        <v>Enderby Eagles</v>
      </c>
      <c r="E145" s="71">
        <f>'1 DAve'!G180</f>
        <v>20.132000000000001</v>
      </c>
      <c r="F145" s="71">
        <f>'1 DAve'!E180</f>
        <v>21.132000000000001</v>
      </c>
      <c r="G145" s="72">
        <f t="shared" si="12"/>
        <v>5</v>
      </c>
      <c r="H145" s="69">
        <f>'SLT 1'!D180+'SLT 2'!D180+'SLT 3'!D180+'SLT 4'!D180+'SLT 5'!D180+'WK1'!D180+'WK2'!D180+'WK3'!D180+'WK4'!D180+'WK5'!D180+'WK6'!D180+'WK7'!D180+'WK8'!D180+'WK9'!D180+'WK10'!D180+'WK11'!D180+'WK12'!D180+'WK13'!D180+'WK14'!D180+'WK15'!D180</f>
        <v>1</v>
      </c>
      <c r="I145" s="89">
        <f>'SLT 1'!E180+'SLT 2'!E180+'SLT 3'!E180+'SLT 4'!E180+'SLT 5'!E180+'WK1'!E180+'WK2'!E180+'WK3'!E180+'WK4'!E180+'WK5'!E180+'WK6'!E180+'WK7'!E180+'WK8'!E180+'WK9'!E180+'WK10'!E180+'WK11'!E180+'WK12'!E180+'WK13'!E180+'WK14'!E180+'WK15'!E180</f>
        <v>4</v>
      </c>
      <c r="J145" s="81">
        <f t="shared" si="13"/>
        <v>20</v>
      </c>
      <c r="K145" s="73">
        <f>'SLT 1'!F180+'SLT 2'!F180+'SLT 3'!F180+'SLT 4'!F180+'SLT 5'!F180+'WK1'!F180+'WK2'!F180+'WK3'!F180+'WK4'!F180+'WK5'!F180+'WK6'!F180+'WK7'!F180+'WK8'!F180+'WK9'!F180+'WK10'!F180+'WK11'!F180+'WK12'!F180+'WK13'!F180+'WK14'!F180+'WK15'!F180</f>
        <v>7</v>
      </c>
      <c r="L145" s="73">
        <f>'SLT 1'!G180+'SLT 2'!G180+'SLT 3'!G180+'SLT 4'!G180+'SLT 5'!G180+'WK1'!G180+'WK2'!G180+'WK3'!G180+'WK4'!G180+'WK5'!G180+'WK6'!G180+'WK7'!G180+'WK8'!G180+'WK9'!G180+'WK10'!G180+'WK11'!G180+'WK12'!G180+'WK13'!G180+'WK14'!G180+'WK15'!G180</f>
        <v>18</v>
      </c>
      <c r="M145" s="72">
        <f t="shared" si="14"/>
        <v>25</v>
      </c>
      <c r="N145" s="82">
        <f t="shared" si="15"/>
        <v>28</v>
      </c>
      <c r="O145" s="72">
        <f>'SLT 1'!H180+'SLT 2'!H180+'SLT 3'!H180+'SLT 4'!H180+'SLT 5'!H180+'WK1'!H180+'WK2'!H180+'WK3'!H180+'WK4'!H180+'WK5'!H180+'WK6'!H180+'WK7'!H180+'WK8'!H180+'WK9'!H180+'WK10'!H180+'WK11'!H180+'WK12'!H180+'WK13'!H180+'WK14'!H180+'WK15'!H180</f>
        <v>23</v>
      </c>
      <c r="P145" s="72">
        <f>'SLT 1'!I180+'SLT 2'!I180+'SLT 3'!I180+'SLT 4'!I180+'SLT 5'!I180+'WK1'!I180+'WK2'!I180+'WK3'!I180+'WK4'!I180+'WK5'!I180+'WK6'!I180+'WK7'!I180+'WK8'!I180+'WK9'!I180+'WK10'!I180+'WK11'!I180+'WK12'!I180+'WK13'!I180+'WK14'!I180+'WK15'!I180</f>
        <v>0</v>
      </c>
      <c r="Q145" s="72">
        <f>'SLT 1'!J180+'SLT 2'!J180+'SLT 3'!J180+'SLT 4'!J180+'SLT 5'!J180+'WK1'!J180+'WK2'!J180+'WK3'!J180+'WK4'!J180+'WK5'!J180+'WK6'!J180+'WK7'!J180+'WK8'!J180+'WK9'!J180+'WK10'!J180+'WK11'!J180+'WK12'!J180+'WK13'!J180+'WK14'!J180+'WK15'!J180</f>
        <v>2</v>
      </c>
      <c r="R145" s="71">
        <f t="shared" si="16"/>
        <v>1</v>
      </c>
      <c r="S145" s="87">
        <f>'Hi Fin'!C180</f>
        <v>63</v>
      </c>
      <c r="T145" s="83">
        <f>'1 DAve'!H180</f>
        <v>0</v>
      </c>
      <c r="U145" s="83">
        <f>'1 DAve'!I180</f>
        <v>0</v>
      </c>
      <c r="V145" s="116">
        <f>'1 DAve'!J180</f>
        <v>18.88</v>
      </c>
      <c r="W145" s="115">
        <f>'1 DAve'!K180</f>
        <v>23.41</v>
      </c>
      <c r="X145" s="116">
        <f>'1 DAve'!L180</f>
        <v>21.83</v>
      </c>
      <c r="Y145" s="116">
        <f>'1 DAve'!M180</f>
        <v>20.399999999999999</v>
      </c>
      <c r="Z145" s="116">
        <f>'1 DAve'!N180</f>
        <v>16.14</v>
      </c>
      <c r="AA145" s="83">
        <f>'1 DAve'!O180</f>
        <v>0</v>
      </c>
      <c r="AB145" s="83">
        <f>'1 DAve'!P180</f>
        <v>0</v>
      </c>
      <c r="AC145" s="83">
        <f>'1 DAve'!Q180</f>
        <v>0</v>
      </c>
      <c r="AD145" s="83">
        <f>'1 DAve'!R180</f>
        <v>0</v>
      </c>
      <c r="AE145" s="83">
        <f>'1 DAve'!S180</f>
        <v>0</v>
      </c>
      <c r="AF145" s="83">
        <f>'1 DAve'!T180</f>
        <v>0</v>
      </c>
      <c r="AG145" s="83">
        <f>'1 DAve'!U180</f>
        <v>0</v>
      </c>
      <c r="AH145" s="83">
        <f>'1 DAve'!V180</f>
        <v>0</v>
      </c>
      <c r="AI145" s="83">
        <f>'1 DAve'!W180</f>
        <v>0</v>
      </c>
      <c r="AJ145" s="83">
        <f>'1 DAve'!X180</f>
        <v>0</v>
      </c>
      <c r="AK145" s="83">
        <f>'1 DAve'!Y180</f>
        <v>0</v>
      </c>
      <c r="AL145" s="83">
        <f>'1 DAve'!Z180</f>
        <v>0</v>
      </c>
      <c r="AM145" s="83">
        <f>'1 DAve'!AA180</f>
        <v>0</v>
      </c>
    </row>
    <row r="146" spans="1:39" ht="17.75" customHeight="1">
      <c r="A146" s="26">
        <f t="shared" si="17"/>
        <v>145</v>
      </c>
      <c r="B146" s="26"/>
      <c r="C146" s="70" t="str">
        <f>'1 DAve'!B137</f>
        <v>James Archer</v>
      </c>
      <c r="D146" s="70" t="str">
        <f>'1 DAve'!C137</f>
        <v>Grosvenor</v>
      </c>
      <c r="E146" s="71">
        <f>'1 DAve'!G137</f>
        <v>21.122500000000002</v>
      </c>
      <c r="F146" s="71">
        <f>'1 DAve'!E137</f>
        <v>21.122500000000002</v>
      </c>
      <c r="G146" s="72">
        <f t="shared" si="12"/>
        <v>4</v>
      </c>
      <c r="H146" s="69">
        <f>'SLT 1'!D137+'SLT 2'!D137+'SLT 3'!D137+'SLT 4'!D137+'SLT 5'!D137+'WK1'!D137+'WK2'!D137+'WK3'!D137+'WK4'!D137+'WK5'!D137+'WK6'!D137+'WK7'!D137+'WK8'!D137+'WK9'!D137+'WK10'!D137+'WK11'!D137+'WK12'!D137+'WK13'!D137+'WK14'!D137+'WK15'!D137</f>
        <v>0</v>
      </c>
      <c r="I146" s="89">
        <f>'SLT 1'!E137+'SLT 2'!E137+'SLT 3'!E137+'SLT 4'!E137+'SLT 5'!E137+'WK1'!E137+'WK2'!E137+'WK3'!E137+'WK4'!E137+'WK5'!E137+'WK6'!E137+'WK7'!E137+'WK8'!E137+'WK9'!E137+'WK10'!E137+'WK11'!E137+'WK12'!E137+'WK13'!E137+'WK14'!E137+'WK15'!E137</f>
        <v>4</v>
      </c>
      <c r="J146" s="81">
        <f t="shared" si="13"/>
        <v>0</v>
      </c>
      <c r="K146" s="73">
        <f>'SLT 1'!F137+'SLT 2'!F137+'SLT 3'!F137+'SLT 4'!F137+'SLT 5'!F137+'WK1'!F137+'WK2'!F137+'WK3'!F137+'WK4'!F137+'WK5'!F137+'WK6'!F137+'WK7'!F137+'WK8'!F137+'WK9'!F137+'WK10'!F137+'WK11'!F137+'WK12'!F137+'WK13'!F137+'WK14'!F137+'WK15'!F137</f>
        <v>2</v>
      </c>
      <c r="L146" s="73">
        <f>'SLT 1'!G137+'SLT 2'!G137+'SLT 3'!G137+'SLT 4'!G137+'SLT 5'!G137+'WK1'!G137+'WK2'!G137+'WK3'!G137+'WK4'!G137+'WK5'!G137+'WK6'!G137+'WK7'!G137+'WK8'!G137+'WK9'!G137+'WK10'!G137+'WK11'!G137+'WK12'!G137+'WK13'!G137+'WK14'!G137+'WK15'!G137</f>
        <v>16</v>
      </c>
      <c r="M146" s="72">
        <f t="shared" si="14"/>
        <v>18</v>
      </c>
      <c r="N146" s="82">
        <f t="shared" si="15"/>
        <v>11.111111111111111</v>
      </c>
      <c r="O146" s="72">
        <f>'SLT 1'!H137+'SLT 2'!H137+'SLT 3'!H137+'SLT 4'!H137+'SLT 5'!H137+'WK1'!H137+'WK2'!H137+'WK3'!H137+'WK4'!H137+'WK5'!H137+'WK6'!H137+'WK7'!H137+'WK8'!H137+'WK9'!H137+'WK10'!H137+'WK11'!H137+'WK12'!H137+'WK13'!H137+'WK14'!H137+'WK15'!H137</f>
        <v>15</v>
      </c>
      <c r="P146" s="72">
        <f>'SLT 1'!I137+'SLT 2'!I137+'SLT 3'!I137+'SLT 4'!I137+'SLT 5'!I137+'WK1'!I137+'WK2'!I137+'WK3'!I137+'WK4'!I137+'WK5'!I137+'WK6'!I137+'WK7'!I137+'WK8'!I137+'WK9'!I137+'WK10'!I137+'WK11'!I137+'WK12'!I137+'WK13'!I137+'WK14'!I137+'WK15'!I137</f>
        <v>0</v>
      </c>
      <c r="Q146" s="72">
        <f>'SLT 1'!J137+'SLT 2'!J137+'SLT 3'!J137+'SLT 4'!J137+'SLT 5'!J137+'WK1'!J137+'WK2'!J137+'WK3'!J137+'WK4'!J137+'WK5'!J137+'WK6'!J137+'WK7'!J137+'WK8'!J137+'WK9'!J137+'WK10'!J137+'WK11'!J137+'WK12'!J137+'WK13'!J137+'WK14'!J137+'WK15'!J137</f>
        <v>1</v>
      </c>
      <c r="R146" s="71">
        <f t="shared" si="16"/>
        <v>0.88888888888888884</v>
      </c>
      <c r="S146" s="87">
        <f>'Hi Fin'!C137</f>
        <v>36</v>
      </c>
      <c r="T146" s="83">
        <f>'1 DAve'!H137</f>
        <v>0</v>
      </c>
      <c r="U146" s="116">
        <f>'1 DAve'!I137</f>
        <v>23.9</v>
      </c>
      <c r="V146" s="116">
        <f>'1 DAve'!J137</f>
        <v>20.82</v>
      </c>
      <c r="W146" s="116">
        <f>'1 DAve'!K137</f>
        <v>21.06</v>
      </c>
      <c r="X146" s="83">
        <f>'1 DAve'!L137</f>
        <v>0</v>
      </c>
      <c r="Y146" s="116">
        <f>'1 DAve'!M137</f>
        <v>18.71</v>
      </c>
      <c r="Z146" s="83">
        <f>'1 DAve'!N137</f>
        <v>0</v>
      </c>
      <c r="AA146" s="83">
        <f>'1 DAve'!O137</f>
        <v>0</v>
      </c>
      <c r="AB146" s="83">
        <f>'1 DAve'!P137</f>
        <v>0</v>
      </c>
      <c r="AC146" s="83">
        <f>'1 DAve'!Q137</f>
        <v>0</v>
      </c>
      <c r="AD146" s="83">
        <f>'1 DAve'!R137</f>
        <v>0</v>
      </c>
      <c r="AE146" s="83">
        <f>'1 DAve'!S137</f>
        <v>0</v>
      </c>
      <c r="AF146" s="83">
        <f>'1 DAve'!T137</f>
        <v>0</v>
      </c>
      <c r="AG146" s="83">
        <f>'1 DAve'!U137</f>
        <v>0</v>
      </c>
      <c r="AH146" s="83">
        <f>'1 DAve'!V137</f>
        <v>0</v>
      </c>
      <c r="AI146" s="83">
        <f>'1 DAve'!W137</f>
        <v>0</v>
      </c>
      <c r="AJ146" s="83">
        <f>'1 DAve'!X137</f>
        <v>0</v>
      </c>
      <c r="AK146" s="83">
        <f>'1 DAve'!Y137</f>
        <v>0</v>
      </c>
      <c r="AL146" s="83">
        <f>'1 DAve'!Z137</f>
        <v>0</v>
      </c>
      <c r="AM146" s="83">
        <f>'1 DAve'!AA137</f>
        <v>0</v>
      </c>
    </row>
    <row r="147" spans="1:39" ht="17.75" customHeight="1">
      <c r="A147" s="26">
        <f t="shared" si="17"/>
        <v>146</v>
      </c>
      <c r="B147" s="26"/>
      <c r="C147" s="70" t="str">
        <f>'1 DAve'!B223</f>
        <v>Alfie Culpin</v>
      </c>
      <c r="D147" s="70" t="str">
        <f>'1 DAve'!C223</f>
        <v>Central Cobras</v>
      </c>
      <c r="E147" s="71">
        <f>'1 DAve'!G223</f>
        <v>20.079999999999998</v>
      </c>
      <c r="F147" s="71">
        <f>'1 DAve'!E223</f>
        <v>21.08</v>
      </c>
      <c r="G147" s="72">
        <f t="shared" si="12"/>
        <v>1</v>
      </c>
      <c r="H147" s="69">
        <f>'SLT 1'!D223+'SLT 2'!D223+'SLT 3'!D223+'SLT 4'!D223+'SLT 5'!D223+'WK1'!D223+'WK2'!D223+'WK3'!D223+'WK4'!D223+'WK5'!D223+'WK6'!D223+'WK7'!D223+'WK8'!D223+'WK9'!D223+'WK10'!D223+'WK11'!D223+'WK12'!D223+'WK13'!D223+'WK14'!D223+'WK15'!D223</f>
        <v>1</v>
      </c>
      <c r="I147" s="89">
        <f>'SLT 1'!E223+'SLT 2'!E223+'SLT 3'!E223+'SLT 4'!E223+'SLT 5'!E223+'WK1'!E223+'WK2'!E223+'WK3'!E223+'WK4'!E223+'WK5'!E223+'WK6'!E223+'WK7'!E223+'WK8'!E223+'WK9'!E223+'WK10'!E223+'WK11'!E223+'WK12'!E223+'WK13'!E223+'WK14'!E223+'WK15'!E223</f>
        <v>0</v>
      </c>
      <c r="J147" s="81">
        <f t="shared" si="13"/>
        <v>100</v>
      </c>
      <c r="K147" s="73">
        <f>'SLT 1'!F223+'SLT 2'!F223+'SLT 3'!F223+'SLT 4'!F223+'SLT 5'!F223+'WK1'!F223+'WK2'!F223+'WK3'!F223+'WK4'!F223+'WK5'!F223+'WK6'!F223+'WK7'!F223+'WK8'!F223+'WK9'!F223+'WK10'!F223+'WK11'!F223+'WK12'!F223+'WK13'!F223+'WK14'!F223+'WK15'!F223</f>
        <v>4</v>
      </c>
      <c r="L147" s="73">
        <f>'SLT 1'!G223+'SLT 2'!G223+'SLT 3'!G223+'SLT 4'!G223+'SLT 5'!G223+'WK1'!G223+'WK2'!G223+'WK3'!G223+'WK4'!G223+'WK5'!G223+'WK6'!G223+'WK7'!G223+'WK8'!G223+'WK9'!G223+'WK10'!G223+'WK11'!G223+'WK12'!G223+'WK13'!G223+'WK14'!G223+'WK15'!G223</f>
        <v>1</v>
      </c>
      <c r="M147" s="72">
        <f t="shared" si="14"/>
        <v>5</v>
      </c>
      <c r="N147" s="82">
        <f t="shared" si="15"/>
        <v>80</v>
      </c>
      <c r="O147" s="72">
        <f>'SLT 1'!H223+'SLT 2'!H223+'SLT 3'!H223+'SLT 4'!H223+'SLT 5'!H223+'WK1'!H223+'WK2'!H223+'WK3'!H223+'WK4'!H223+'WK5'!H223+'WK6'!H223+'WK7'!H223+'WK8'!H223+'WK9'!H223+'WK10'!H223+'WK11'!H223+'WK12'!H223+'WK13'!H223+'WK14'!H223+'WK15'!H223</f>
        <v>3</v>
      </c>
      <c r="P147" s="72">
        <f>'SLT 1'!I223+'SLT 2'!I223+'SLT 3'!I223+'SLT 4'!I223+'SLT 5'!I223+'WK1'!I223+'WK2'!I223+'WK3'!I223+'WK4'!I223+'WK5'!I223+'WK6'!I223+'WK7'!I223+'WK8'!I223+'WK9'!I223+'WK10'!I223+'WK11'!I223+'WK12'!I223+'WK13'!I223+'WK14'!I223+'WK15'!I223</f>
        <v>0</v>
      </c>
      <c r="Q147" s="72">
        <f>'SLT 1'!J223+'SLT 2'!J223+'SLT 3'!J223+'SLT 4'!J223+'SLT 5'!J223+'WK1'!J223+'WK2'!J223+'WK3'!J223+'WK4'!J223+'WK5'!J223+'WK6'!J223+'WK7'!J223+'WK8'!J223+'WK9'!J223+'WK10'!J223+'WK11'!J223+'WK12'!J223+'WK13'!J223+'WK14'!J223+'WK15'!J223</f>
        <v>0</v>
      </c>
      <c r="R147" s="71">
        <f t="shared" si="16"/>
        <v>0.6</v>
      </c>
      <c r="S147" s="87">
        <f>'Hi Fin'!C223</f>
        <v>80</v>
      </c>
      <c r="T147" s="83">
        <f>'1 DAve'!H223</f>
        <v>0</v>
      </c>
      <c r="U147" s="83">
        <f>'1 DAve'!I223</f>
        <v>0</v>
      </c>
      <c r="V147" s="83">
        <f>'1 DAve'!J223</f>
        <v>0</v>
      </c>
      <c r="W147" s="83">
        <f>'1 DAve'!K223</f>
        <v>0</v>
      </c>
      <c r="X147" s="83">
        <f>'1 DAve'!L223</f>
        <v>0</v>
      </c>
      <c r="Y147" s="115">
        <f>'1 DAve'!M223</f>
        <v>20.079999999999998</v>
      </c>
      <c r="Z147" s="83">
        <f>'1 DAve'!N223</f>
        <v>0</v>
      </c>
      <c r="AA147" s="83">
        <f>'1 DAve'!O223</f>
        <v>0</v>
      </c>
      <c r="AB147" s="83">
        <f>'1 DAve'!P223</f>
        <v>0</v>
      </c>
      <c r="AC147" s="83">
        <f>'1 DAve'!Q223</f>
        <v>0</v>
      </c>
      <c r="AD147" s="83">
        <f>'1 DAve'!R223</f>
        <v>0</v>
      </c>
      <c r="AE147" s="83">
        <f>'1 DAve'!S223</f>
        <v>0</v>
      </c>
      <c r="AF147" s="83">
        <f>'1 DAve'!T223</f>
        <v>0</v>
      </c>
      <c r="AG147" s="83">
        <f>'1 DAve'!U223</f>
        <v>0</v>
      </c>
      <c r="AH147" s="83">
        <f>'1 DAve'!V223</f>
        <v>0</v>
      </c>
      <c r="AI147" s="83">
        <f>'1 DAve'!W223</f>
        <v>0</v>
      </c>
      <c r="AJ147" s="83">
        <f>'1 DAve'!X223</f>
        <v>0</v>
      </c>
      <c r="AK147" s="83">
        <f>'1 DAve'!Y223</f>
        <v>0</v>
      </c>
      <c r="AL147" s="83">
        <f>'1 DAve'!Z223</f>
        <v>0</v>
      </c>
      <c r="AM147" s="83">
        <f>'1 DAve'!AA223</f>
        <v>0</v>
      </c>
    </row>
    <row r="148" spans="1:39" ht="17.75" customHeight="1">
      <c r="A148" s="26">
        <f t="shared" si="17"/>
        <v>147</v>
      </c>
      <c r="B148" s="26"/>
      <c r="C148" s="70" t="str">
        <f>'1 DAve'!B172</f>
        <v>Marc O'Donnell</v>
      </c>
      <c r="D148" s="70" t="str">
        <f>'1 DAve'!C172</f>
        <v>Royal Oak</v>
      </c>
      <c r="E148" s="71">
        <f>'1 DAve'!G172</f>
        <v>20.026666666666667</v>
      </c>
      <c r="F148" s="71">
        <f>'1 DAve'!E172</f>
        <v>21.026666666666667</v>
      </c>
      <c r="G148" s="72">
        <f t="shared" si="12"/>
        <v>3</v>
      </c>
      <c r="H148" s="69">
        <f>'SLT 1'!D172+'SLT 2'!D172+'SLT 3'!D172+'SLT 4'!D172+'SLT 5'!D172+'WK1'!D172+'WK2'!D172+'WK3'!D172+'WK4'!D172+'WK5'!D172+'WK6'!D172+'WK7'!D172+'WK8'!D172+'WK9'!D172+'WK10'!D172+'WK11'!D172+'WK12'!D172+'WK13'!D172+'WK14'!D172+'WK15'!D172</f>
        <v>1</v>
      </c>
      <c r="I148" s="89">
        <f>'SLT 1'!E172+'SLT 2'!E172+'SLT 3'!E172+'SLT 4'!E172+'SLT 5'!E172+'WK1'!E172+'WK2'!E172+'WK3'!E172+'WK4'!E172+'WK5'!E172+'WK6'!E172+'WK7'!E172+'WK8'!E172+'WK9'!E172+'WK10'!E172+'WK11'!E172+'WK12'!E172+'WK13'!E172+'WK14'!E172+'WK15'!E172</f>
        <v>2</v>
      </c>
      <c r="J148" s="81">
        <f t="shared" si="13"/>
        <v>33.333333333333336</v>
      </c>
      <c r="K148" s="73">
        <f>'SLT 1'!F172+'SLT 2'!F172+'SLT 3'!F172+'SLT 4'!F172+'SLT 5'!F172+'WK1'!F172+'WK2'!F172+'WK3'!F172+'WK4'!F172+'WK5'!F172+'WK6'!F172+'WK7'!F172+'WK8'!F172+'WK9'!F172+'WK10'!F172+'WK11'!F172+'WK12'!F172+'WK13'!F172+'WK14'!F172+'WK15'!F172</f>
        <v>5</v>
      </c>
      <c r="L148" s="73">
        <f>'SLT 1'!G172+'SLT 2'!G172+'SLT 3'!G172+'SLT 4'!G172+'SLT 5'!G172+'WK1'!G172+'WK2'!G172+'WK3'!G172+'WK4'!G172+'WK5'!G172+'WK6'!G172+'WK7'!G172+'WK8'!G172+'WK9'!G172+'WK10'!G172+'WK11'!G172+'WK12'!G172+'WK13'!G172+'WK14'!G172+'WK15'!G172</f>
        <v>11</v>
      </c>
      <c r="M148" s="72">
        <f t="shared" si="14"/>
        <v>16</v>
      </c>
      <c r="N148" s="82">
        <f t="shared" si="15"/>
        <v>31.25</v>
      </c>
      <c r="O148" s="72">
        <f>'SLT 1'!H172+'SLT 2'!H172+'SLT 3'!H172+'SLT 4'!H172+'SLT 5'!H172+'WK1'!H172+'WK2'!H172+'WK3'!H172+'WK4'!H172+'WK5'!H172+'WK6'!H172+'WK7'!H172+'WK8'!H172+'WK9'!H172+'WK10'!H172+'WK11'!H172+'WK12'!H172+'WK13'!H172+'WK14'!H172+'WK15'!H172</f>
        <v>10</v>
      </c>
      <c r="P148" s="72">
        <f>'SLT 1'!I172+'SLT 2'!I172+'SLT 3'!I172+'SLT 4'!I172+'SLT 5'!I172+'WK1'!I172+'WK2'!I172+'WK3'!I172+'WK4'!I172+'WK5'!I172+'WK6'!I172+'WK7'!I172+'WK8'!I172+'WK9'!I172+'WK10'!I172+'WK11'!I172+'WK12'!I172+'WK13'!I172+'WK14'!I172+'WK15'!I172</f>
        <v>0</v>
      </c>
      <c r="Q148" s="72">
        <f>'SLT 1'!J172+'SLT 2'!J172+'SLT 3'!J172+'SLT 4'!J172+'SLT 5'!J172+'WK1'!J172+'WK2'!J172+'WK3'!J172+'WK4'!J172+'WK5'!J172+'WK6'!J172+'WK7'!J172+'WK8'!J172+'WK9'!J172+'WK10'!J172+'WK11'!J172+'WK12'!J172+'WK13'!J172+'WK14'!J172+'WK15'!J172</f>
        <v>0</v>
      </c>
      <c r="R148" s="71">
        <f t="shared" si="16"/>
        <v>0.625</v>
      </c>
      <c r="S148" s="117">
        <f>'Hi Fin'!C172</f>
        <v>136</v>
      </c>
      <c r="T148" s="83">
        <f>'1 DAve'!H172</f>
        <v>0</v>
      </c>
      <c r="U148" s="83">
        <f>'1 DAve'!I172</f>
        <v>0</v>
      </c>
      <c r="V148" s="115">
        <f>'1 DAve'!J172</f>
        <v>19.39</v>
      </c>
      <c r="W148" s="116">
        <f>'1 DAve'!K172</f>
        <v>21.26</v>
      </c>
      <c r="X148" s="83">
        <f>'1 DAve'!L172</f>
        <v>0</v>
      </c>
      <c r="Y148" s="83">
        <f>'1 DAve'!M172</f>
        <v>0</v>
      </c>
      <c r="Z148" s="116">
        <f>'1 DAve'!N172</f>
        <v>19.43</v>
      </c>
      <c r="AA148" s="83">
        <f>'1 DAve'!O172</f>
        <v>0</v>
      </c>
      <c r="AB148" s="83">
        <f>'1 DAve'!P172</f>
        <v>0</v>
      </c>
      <c r="AC148" s="83">
        <f>'1 DAve'!Q172</f>
        <v>0</v>
      </c>
      <c r="AD148" s="83">
        <f>'1 DAve'!R172</f>
        <v>0</v>
      </c>
      <c r="AE148" s="83">
        <f>'1 DAve'!S172</f>
        <v>0</v>
      </c>
      <c r="AF148" s="83">
        <f>'1 DAve'!T172</f>
        <v>0</v>
      </c>
      <c r="AG148" s="83">
        <f>'1 DAve'!U172</f>
        <v>0</v>
      </c>
      <c r="AH148" s="83">
        <f>'1 DAve'!V172</f>
        <v>0</v>
      </c>
      <c r="AI148" s="83">
        <f>'1 DAve'!W172</f>
        <v>0</v>
      </c>
      <c r="AJ148" s="83">
        <f>'1 DAve'!X172</f>
        <v>0</v>
      </c>
      <c r="AK148" s="83">
        <f>'1 DAve'!Y172</f>
        <v>0</v>
      </c>
      <c r="AL148" s="83">
        <f>'1 DAve'!Z172</f>
        <v>0</v>
      </c>
      <c r="AM148" s="83">
        <f>'1 DAve'!AA172</f>
        <v>0</v>
      </c>
    </row>
    <row r="149" spans="1:39" ht="17.75" customHeight="1">
      <c r="A149" s="26">
        <f t="shared" si="17"/>
        <v>148</v>
      </c>
      <c r="B149" s="26"/>
      <c r="C149" s="70" t="str">
        <f>'1 DAve'!B49</f>
        <v>Richard Unwin</v>
      </c>
      <c r="D149" s="70" t="str">
        <f>'1 DAve'!C49</f>
        <v>Loughborough Lions</v>
      </c>
      <c r="E149" s="71">
        <f>'1 DAve'!G49</f>
        <v>21.01</v>
      </c>
      <c r="F149" s="71">
        <f>'1 DAve'!E49</f>
        <v>21.01</v>
      </c>
      <c r="G149" s="72">
        <f t="shared" si="12"/>
        <v>1</v>
      </c>
      <c r="H149" s="69">
        <f>'SLT 1'!D49+'SLT 2'!D49+'SLT 3'!D49+'SLT 4'!D49+'SLT 5'!D49+'WK1'!D49+'WK2'!D49+'WK3'!D49+'WK4'!D49+'WK5'!D49+'WK6'!D49+'WK7'!D49+'WK8'!D49+'WK9'!D49+'WK10'!D49+'WK11'!D49+'WK12'!D49+'WK13'!D49+'WK14'!D49+'WK15'!D49</f>
        <v>0</v>
      </c>
      <c r="I149" s="89">
        <f>'SLT 1'!E49+'SLT 2'!E49+'SLT 3'!E49+'SLT 4'!E49+'SLT 5'!E49+'WK1'!E49+'WK2'!E49+'WK3'!E49+'WK4'!E49+'WK5'!E49+'WK6'!E49+'WK7'!E49+'WK8'!E49+'WK9'!E49+'WK10'!E49+'WK11'!E49+'WK12'!E49+'WK13'!E49+'WK14'!E49+'WK15'!E49</f>
        <v>1</v>
      </c>
      <c r="J149" s="81">
        <f t="shared" si="13"/>
        <v>0</v>
      </c>
      <c r="K149" s="73">
        <f>'SLT 1'!F49+'SLT 2'!F49+'SLT 3'!F49+'SLT 4'!F49+'SLT 5'!F49+'WK1'!F49+'WK2'!F49+'WK3'!F49+'WK4'!F49+'WK5'!F49+'WK6'!F49+'WK7'!F49+'WK8'!F49+'WK9'!F49+'WK10'!F49+'WK11'!F49+'WK12'!F49+'WK13'!F49+'WK14'!F49+'WK15'!F49</f>
        <v>1</v>
      </c>
      <c r="L149" s="73">
        <f>'SLT 1'!G49+'SLT 2'!G49+'SLT 3'!G49+'SLT 4'!G49+'SLT 5'!G49+'WK1'!G49+'WK2'!G49+'WK3'!G49+'WK4'!G49+'WK5'!G49+'WK6'!G49+'WK7'!G49+'WK8'!G49+'WK9'!G49+'WK10'!G49+'WK11'!G49+'WK12'!G49+'WK13'!G49+'WK14'!G49+'WK15'!G49</f>
        <v>4</v>
      </c>
      <c r="M149" s="72">
        <f t="shared" si="14"/>
        <v>5</v>
      </c>
      <c r="N149" s="82">
        <f t="shared" si="15"/>
        <v>20</v>
      </c>
      <c r="O149" s="72">
        <f>'SLT 1'!H49+'SLT 2'!H49+'SLT 3'!H49+'SLT 4'!H49+'SLT 5'!H49+'WK1'!H49+'WK2'!H49+'WK3'!H49+'WK4'!H49+'WK5'!H49+'WK6'!H49+'WK7'!H49+'WK8'!H49+'WK9'!H49+'WK10'!H49+'WK11'!H49+'WK12'!H49+'WK13'!H49+'WK14'!H49+'WK15'!H49</f>
        <v>5</v>
      </c>
      <c r="P149" s="72">
        <f>'SLT 1'!I49+'SLT 2'!I49+'SLT 3'!I49+'SLT 4'!I49+'SLT 5'!I49+'WK1'!I49+'WK2'!I49+'WK3'!I49+'WK4'!I49+'WK5'!I49+'WK6'!I49+'WK7'!I49+'WK8'!I49+'WK9'!I49+'WK10'!I49+'WK11'!I49+'WK12'!I49+'WK13'!I49+'WK14'!I49+'WK15'!I49</f>
        <v>0</v>
      </c>
      <c r="Q149" s="72">
        <f>'SLT 1'!J49+'SLT 2'!J49+'SLT 3'!J49+'SLT 4'!J49+'SLT 5'!J49+'WK1'!J49+'WK2'!J49+'WK3'!J49+'WK4'!J49+'WK5'!J49+'WK6'!J49+'WK7'!J49+'WK8'!J49+'WK9'!J49+'WK10'!J49+'WK11'!J49+'WK12'!J49+'WK13'!J49+'WK14'!J49+'WK15'!J49</f>
        <v>0</v>
      </c>
      <c r="R149" s="71">
        <f t="shared" si="16"/>
        <v>1</v>
      </c>
      <c r="S149" s="87">
        <f>'Hi Fin'!C49</f>
        <v>32</v>
      </c>
      <c r="T149" s="116">
        <f>'1 DAve'!H49</f>
        <v>21.01</v>
      </c>
      <c r="U149" s="83">
        <f>'1 DAve'!I49</f>
        <v>0</v>
      </c>
      <c r="V149" s="83">
        <f>'1 DAve'!J49</f>
        <v>0</v>
      </c>
      <c r="W149" s="83">
        <f>'1 DAve'!K49</f>
        <v>0</v>
      </c>
      <c r="X149" s="83">
        <f>'1 DAve'!L49</f>
        <v>0</v>
      </c>
      <c r="Y149" s="83">
        <f>'1 DAve'!M49</f>
        <v>0</v>
      </c>
      <c r="Z149" s="83">
        <f>'1 DAve'!N49</f>
        <v>0</v>
      </c>
      <c r="AA149" s="83">
        <f>'1 DAve'!O49</f>
        <v>0</v>
      </c>
      <c r="AB149" s="83">
        <f>'1 DAve'!P49</f>
        <v>0</v>
      </c>
      <c r="AC149" s="83">
        <f>'1 DAve'!Q49</f>
        <v>0</v>
      </c>
      <c r="AD149" s="83">
        <f>'1 DAve'!R49</f>
        <v>0</v>
      </c>
      <c r="AE149" s="83">
        <f>'1 DAve'!S49</f>
        <v>0</v>
      </c>
      <c r="AF149" s="83">
        <f>'1 DAve'!T49</f>
        <v>0</v>
      </c>
      <c r="AG149" s="83">
        <f>'1 DAve'!U49</f>
        <v>0</v>
      </c>
      <c r="AH149" s="83">
        <f>'1 DAve'!V49</f>
        <v>0</v>
      </c>
      <c r="AI149" s="83">
        <f>'1 DAve'!W49</f>
        <v>0</v>
      </c>
      <c r="AJ149" s="83">
        <f>'1 DAve'!X49</f>
        <v>0</v>
      </c>
      <c r="AK149" s="83">
        <f>'1 DAve'!Y49</f>
        <v>0</v>
      </c>
      <c r="AL149" s="83">
        <f>'1 DAve'!Z49</f>
        <v>0</v>
      </c>
      <c r="AM149" s="83">
        <f>'1 DAve'!AA49</f>
        <v>0</v>
      </c>
    </row>
    <row r="150" spans="1:39" ht="17.75" customHeight="1">
      <c r="A150" s="26">
        <f t="shared" si="17"/>
        <v>149</v>
      </c>
      <c r="B150" s="26"/>
      <c r="C150" s="70" t="str">
        <f>'1 DAve'!B243</f>
        <v>Jake Lord</v>
      </c>
      <c r="D150" s="70" t="str">
        <f>'1 DAve'!C243</f>
        <v>Royal Oak</v>
      </c>
      <c r="E150" s="71">
        <f>'1 DAve'!G243</f>
        <v>20.96</v>
      </c>
      <c r="F150" s="71">
        <f>'1 DAve'!E243</f>
        <v>20.96</v>
      </c>
      <c r="G150" s="72">
        <f t="shared" si="12"/>
        <v>1</v>
      </c>
      <c r="H150" s="69">
        <f>'SLT 1'!D243+'SLT 2'!D243+'SLT 3'!D243+'SLT 4'!D243+'SLT 5'!D243+'WK1'!D243+'WK2'!D243+'WK3'!D243+'WK4'!D243+'WK5'!D243+'WK6'!D243+'WK7'!D243+'WK8'!D243+'WK9'!D243+'WK10'!D243+'WK11'!D243+'WK12'!D243+'WK13'!D243+'WK14'!D243+'WK15'!D243</f>
        <v>0</v>
      </c>
      <c r="I150" s="89">
        <f>'SLT 1'!E243+'SLT 2'!E243+'SLT 3'!E243+'SLT 4'!E243+'SLT 5'!E243+'WK1'!E243+'WK2'!E243+'WK3'!E243+'WK4'!E243+'WK5'!E243+'WK6'!E243+'WK7'!E243+'WK8'!E243+'WK9'!E243+'WK10'!E243+'WK11'!E243+'WK12'!E243+'WK13'!E243+'WK14'!E243+'WK15'!E243</f>
        <v>1</v>
      </c>
      <c r="J150" s="81">
        <f t="shared" si="13"/>
        <v>0</v>
      </c>
      <c r="K150" s="73">
        <f>'SLT 1'!F243+'SLT 2'!F243+'SLT 3'!F243+'SLT 4'!F243+'SLT 5'!F243+'WK1'!F243+'WK2'!F243+'WK3'!F243+'WK4'!F243+'WK5'!F243+'WK6'!F243+'WK7'!F243+'WK8'!F243+'WK9'!F243+'WK10'!F243+'WK11'!F243+'WK12'!F243+'WK13'!F243+'WK14'!F243+'WK15'!F243</f>
        <v>2</v>
      </c>
      <c r="L150" s="73">
        <f>'SLT 1'!G243+'SLT 2'!G243+'SLT 3'!G243+'SLT 4'!G243+'SLT 5'!G243+'WK1'!G243+'WK2'!G243+'WK3'!G243+'WK4'!G243+'WK5'!G243+'WK6'!G243+'WK7'!G243+'WK8'!G243+'WK9'!G243+'WK10'!G243+'WK11'!G243+'WK12'!G243+'WK13'!G243+'WK14'!G243+'WK15'!G243</f>
        <v>4</v>
      </c>
      <c r="M150" s="72">
        <f t="shared" si="14"/>
        <v>6</v>
      </c>
      <c r="N150" s="82">
        <f t="shared" si="15"/>
        <v>33.333333333333336</v>
      </c>
      <c r="O150" s="72">
        <f>'SLT 1'!H243+'SLT 2'!H243+'SLT 3'!H243+'SLT 4'!H243+'SLT 5'!H243+'WK1'!H243+'WK2'!H243+'WK3'!H243+'WK4'!H243+'WK5'!H243+'WK6'!H243+'WK7'!H243+'WK8'!H243+'WK9'!H243+'WK10'!H243+'WK11'!H243+'WK12'!H243+'WK13'!H243+'WK14'!H243+'WK15'!H243</f>
        <v>7</v>
      </c>
      <c r="P150" s="72">
        <f>'SLT 1'!I243+'SLT 2'!I243+'SLT 3'!I243+'SLT 4'!I243+'SLT 5'!I243+'WK1'!I243+'WK2'!I243+'WK3'!I243+'WK4'!I243+'WK5'!I243+'WK6'!I243+'WK7'!I243+'WK8'!I243+'WK9'!I243+'WK10'!I243+'WK11'!I243+'WK12'!I243+'WK13'!I243+'WK14'!I243+'WK15'!I243</f>
        <v>0</v>
      </c>
      <c r="Q150" s="72">
        <f>'SLT 1'!J243+'SLT 2'!J243+'SLT 3'!J243+'SLT 4'!J243+'SLT 5'!J243+'WK1'!J243+'WK2'!J243+'WK3'!J243+'WK4'!J243+'WK5'!J243+'WK6'!J243+'WK7'!J243+'WK8'!J243+'WK9'!J243+'WK10'!J243+'WK11'!J243+'WK12'!J243+'WK13'!J243+'WK14'!J243+'WK15'!J243</f>
        <v>0</v>
      </c>
      <c r="R150" s="71">
        <f t="shared" si="16"/>
        <v>1.1666666666666667</v>
      </c>
      <c r="S150" s="87">
        <f>'Hi Fin'!C243</f>
        <v>10</v>
      </c>
      <c r="T150" s="83">
        <f>'1 DAve'!H243</f>
        <v>0</v>
      </c>
      <c r="U150" s="83">
        <f>'1 DAve'!I243</f>
        <v>0</v>
      </c>
      <c r="V150" s="83">
        <f>'1 DAve'!J243</f>
        <v>0</v>
      </c>
      <c r="W150" s="83">
        <f>'1 DAve'!K243</f>
        <v>0</v>
      </c>
      <c r="X150" s="83">
        <f>'1 DAve'!L243</f>
        <v>0</v>
      </c>
      <c r="Y150" s="83">
        <f>'1 DAve'!M243</f>
        <v>0</v>
      </c>
      <c r="Z150" s="83">
        <f>'1 DAve'!N243</f>
        <v>0</v>
      </c>
      <c r="AA150" s="116">
        <f>'1 DAve'!O243</f>
        <v>20.96</v>
      </c>
      <c r="AB150" s="83">
        <f>'1 DAve'!P243</f>
        <v>0</v>
      </c>
      <c r="AC150" s="83">
        <f>'1 DAve'!Q243</f>
        <v>0</v>
      </c>
      <c r="AD150" s="83">
        <f>'1 DAve'!R243</f>
        <v>0</v>
      </c>
      <c r="AE150" s="83">
        <f>'1 DAve'!S243</f>
        <v>0</v>
      </c>
      <c r="AF150" s="83">
        <f>'1 DAve'!T243</f>
        <v>0</v>
      </c>
      <c r="AG150" s="83">
        <f>'1 DAve'!U243</f>
        <v>0</v>
      </c>
      <c r="AH150" s="83">
        <f>'1 DAve'!V243</f>
        <v>0</v>
      </c>
      <c r="AI150" s="83">
        <f>'1 DAve'!W243</f>
        <v>0</v>
      </c>
      <c r="AJ150" s="83">
        <f>'1 DAve'!X243</f>
        <v>0</v>
      </c>
      <c r="AK150" s="83">
        <f>'1 DAve'!Y243</f>
        <v>0</v>
      </c>
      <c r="AL150" s="83">
        <f>'1 DAve'!Z243</f>
        <v>0</v>
      </c>
      <c r="AM150" s="83">
        <f>'1 DAve'!AA243</f>
        <v>0</v>
      </c>
    </row>
    <row r="151" spans="1:39" ht="17.75" customHeight="1">
      <c r="A151" s="26">
        <f t="shared" si="17"/>
        <v>150</v>
      </c>
      <c r="B151" s="26"/>
      <c r="C151" s="70" t="str">
        <f>'1 DAve'!B107</f>
        <v>Tony Crisp</v>
      </c>
      <c r="D151" s="70" t="str">
        <f>'1 DAve'!C107</f>
        <v>Enderby Eagles</v>
      </c>
      <c r="E151" s="71">
        <f>'1 DAve'!G107</f>
        <v>20.82</v>
      </c>
      <c r="F151" s="71">
        <f>'1 DAve'!E107</f>
        <v>20.82</v>
      </c>
      <c r="G151" s="72">
        <f t="shared" si="12"/>
        <v>2</v>
      </c>
      <c r="H151" s="69">
        <f>'SLT 1'!D107+'SLT 2'!D107+'SLT 3'!D107+'SLT 4'!D107+'SLT 5'!D107+'WK1'!D107+'WK2'!D107+'WK3'!D107+'WK4'!D107+'WK5'!D107+'WK6'!D107+'WK7'!D107+'WK8'!D107+'WK9'!D107+'WK10'!D107+'WK11'!D107+'WK12'!D107+'WK13'!D107+'WK14'!D107+'WK15'!D107</f>
        <v>0</v>
      </c>
      <c r="I151" s="89">
        <f>'SLT 1'!E107+'SLT 2'!E107+'SLT 3'!E107+'SLT 4'!E107+'SLT 5'!E107+'WK1'!E107+'WK2'!E107+'WK3'!E107+'WK4'!E107+'WK5'!E107+'WK6'!E107+'WK7'!E107+'WK8'!E107+'WK9'!E107+'WK10'!E107+'WK11'!E107+'WK12'!E107+'WK13'!E107+'WK14'!E107+'WK15'!E107</f>
        <v>2</v>
      </c>
      <c r="J151" s="81">
        <f t="shared" si="13"/>
        <v>0</v>
      </c>
      <c r="K151" s="73">
        <f>'SLT 1'!F107+'SLT 2'!F107+'SLT 3'!F107+'SLT 4'!F107+'SLT 5'!F107+'WK1'!F107+'WK2'!F107+'WK3'!F107+'WK4'!F107+'WK5'!F107+'WK6'!F107+'WK7'!F107+'WK8'!F107+'WK9'!F107+'WK10'!F107+'WK11'!F107+'WK12'!F107+'WK13'!F107+'WK14'!F107+'WK15'!F107</f>
        <v>4</v>
      </c>
      <c r="L151" s="73">
        <f>'SLT 1'!G107+'SLT 2'!G107+'SLT 3'!G107+'SLT 4'!G107+'SLT 5'!G107+'WK1'!G107+'WK2'!G107+'WK3'!G107+'WK4'!G107+'WK5'!G107+'WK6'!G107+'WK7'!G107+'WK8'!G107+'WK9'!G107+'WK10'!G107+'WK11'!G107+'WK12'!G107+'WK13'!G107+'WK14'!G107+'WK15'!G107</f>
        <v>8</v>
      </c>
      <c r="M151" s="72">
        <f t="shared" si="14"/>
        <v>12</v>
      </c>
      <c r="N151" s="82">
        <f t="shared" si="15"/>
        <v>33.333333333333336</v>
      </c>
      <c r="O151" s="72">
        <f>'SLT 1'!H107+'SLT 2'!H107+'SLT 3'!H107+'SLT 4'!H107+'SLT 5'!H107+'WK1'!H107+'WK2'!H107+'WK3'!H107+'WK4'!H107+'WK5'!H107+'WK6'!H107+'WK7'!H107+'WK8'!H107+'WK9'!H107+'WK10'!H107+'WK11'!H107+'WK12'!H107+'WK13'!H107+'WK14'!H107+'WK15'!H107</f>
        <v>3</v>
      </c>
      <c r="P151" s="72">
        <f>'SLT 1'!I107+'SLT 2'!I107+'SLT 3'!I107+'SLT 4'!I107+'SLT 5'!I107+'WK1'!I107+'WK2'!I107+'WK3'!I107+'WK4'!I107+'WK5'!I107+'WK6'!I107+'WK7'!I107+'WK8'!I107+'WK9'!I107+'WK10'!I107+'WK11'!I107+'WK12'!I107+'WK13'!I107+'WK14'!I107+'WK15'!I107</f>
        <v>0</v>
      </c>
      <c r="Q151" s="72">
        <f>'SLT 1'!J107+'SLT 2'!J107+'SLT 3'!J107+'SLT 4'!J107+'SLT 5'!J107+'WK1'!J107+'WK2'!J107+'WK3'!J107+'WK4'!J107+'WK5'!J107+'WK6'!J107+'WK7'!J107+'WK8'!J107+'WK9'!J107+'WK10'!J107+'WK11'!J107+'WK12'!J107+'WK13'!J107+'WK14'!J107+'WK15'!J107</f>
        <v>0</v>
      </c>
      <c r="R151" s="71">
        <f t="shared" si="16"/>
        <v>0.25</v>
      </c>
      <c r="S151" s="87">
        <f>'Hi Fin'!C107</f>
        <v>79</v>
      </c>
      <c r="T151" s="83">
        <f>'1 DAve'!H107</f>
        <v>0</v>
      </c>
      <c r="U151" s="116">
        <f>'1 DAve'!I107</f>
        <v>21.35</v>
      </c>
      <c r="V151" s="83">
        <f>'1 DAve'!J107</f>
        <v>0</v>
      </c>
      <c r="W151" s="83">
        <f>'1 DAve'!K107</f>
        <v>0</v>
      </c>
      <c r="X151" s="116">
        <f>'1 DAve'!L107</f>
        <v>20.29</v>
      </c>
      <c r="Y151" s="83">
        <f>'1 DAve'!M107</f>
        <v>0</v>
      </c>
      <c r="Z151" s="83">
        <f>'1 DAve'!N107</f>
        <v>0</v>
      </c>
      <c r="AA151" s="83">
        <f>'1 DAve'!O107</f>
        <v>0</v>
      </c>
      <c r="AB151" s="83">
        <f>'1 DAve'!P107</f>
        <v>0</v>
      </c>
      <c r="AC151" s="83">
        <f>'1 DAve'!Q107</f>
        <v>0</v>
      </c>
      <c r="AD151" s="83">
        <f>'1 DAve'!R107</f>
        <v>0</v>
      </c>
      <c r="AE151" s="83">
        <f>'1 DAve'!S107</f>
        <v>0</v>
      </c>
      <c r="AF151" s="83">
        <f>'1 DAve'!T107</f>
        <v>0</v>
      </c>
      <c r="AG151" s="83">
        <f>'1 DAve'!U107</f>
        <v>0</v>
      </c>
      <c r="AH151" s="83">
        <f>'1 DAve'!V107</f>
        <v>0</v>
      </c>
      <c r="AI151" s="83">
        <f>'1 DAve'!W107</f>
        <v>0</v>
      </c>
      <c r="AJ151" s="83">
        <f>'1 DAve'!X107</f>
        <v>0</v>
      </c>
      <c r="AK151" s="83">
        <f>'1 DAve'!Y107</f>
        <v>0</v>
      </c>
      <c r="AL151" s="83">
        <f>'1 DAve'!Z107</f>
        <v>0</v>
      </c>
      <c r="AM151" s="83">
        <f>'1 DAve'!AA107</f>
        <v>0</v>
      </c>
    </row>
    <row r="152" spans="1:39" ht="17.75" customHeight="1">
      <c r="A152" s="26">
        <f t="shared" si="17"/>
        <v>151</v>
      </c>
      <c r="B152" s="26"/>
      <c r="C152" s="70" t="str">
        <f>'1 DAve'!B103</f>
        <v>James Groocock</v>
      </c>
      <c r="D152" s="70" t="str">
        <f>'1 DAve'!C103</f>
        <v>Enderby Eagles</v>
      </c>
      <c r="E152" s="71">
        <f>'1 DAve'!G103</f>
        <v>19.779999999999998</v>
      </c>
      <c r="F152" s="71">
        <f>'1 DAve'!E103</f>
        <v>20.779999999999998</v>
      </c>
      <c r="G152" s="72">
        <f t="shared" si="12"/>
        <v>6</v>
      </c>
      <c r="H152" s="69">
        <f>'SLT 1'!D103+'SLT 2'!D103+'SLT 3'!D103+'SLT 4'!D103+'SLT 5'!D103+'WK1'!D103+'WK2'!D103+'WK3'!D103+'WK4'!D103+'WK5'!D103+'WK6'!D103+'WK7'!D103+'WK8'!D103+'WK9'!D103+'WK10'!D103+'WK11'!D103+'WK12'!D103+'WK13'!D103+'WK14'!D103+'WK15'!D103</f>
        <v>1</v>
      </c>
      <c r="I152" s="89">
        <f>'SLT 1'!E103+'SLT 2'!E103+'SLT 3'!E103+'SLT 4'!E103+'SLT 5'!E103+'WK1'!E103+'WK2'!E103+'WK3'!E103+'WK4'!E103+'WK5'!E103+'WK6'!E103+'WK7'!E103+'WK8'!E103+'WK9'!E103+'WK10'!E103+'WK11'!E103+'WK12'!E103+'WK13'!E103+'WK14'!E103+'WK15'!E103</f>
        <v>5</v>
      </c>
      <c r="J152" s="81">
        <f t="shared" si="13"/>
        <v>16.666666666666668</v>
      </c>
      <c r="K152" s="73">
        <f>'SLT 1'!F103+'SLT 2'!F103+'SLT 3'!F103+'SLT 4'!F103+'SLT 5'!F103+'WK1'!F103+'WK2'!F103+'WK3'!F103+'WK4'!F103+'WK5'!F103+'WK6'!F103+'WK7'!F103+'WK8'!F103+'WK9'!F103+'WK10'!F103+'WK11'!F103+'WK12'!F103+'WK13'!F103+'WK14'!F103+'WK15'!F103</f>
        <v>13</v>
      </c>
      <c r="L152" s="73">
        <f>'SLT 1'!G103+'SLT 2'!G103+'SLT 3'!G103+'SLT 4'!G103+'SLT 5'!G103+'WK1'!G103+'WK2'!G103+'WK3'!G103+'WK4'!G103+'WK5'!G103+'WK6'!G103+'WK7'!G103+'WK8'!G103+'WK9'!G103+'WK10'!G103+'WK11'!G103+'WK12'!G103+'WK13'!G103+'WK14'!G103+'WK15'!G103</f>
        <v>22</v>
      </c>
      <c r="M152" s="72">
        <f t="shared" si="14"/>
        <v>35</v>
      </c>
      <c r="N152" s="82">
        <f t="shared" si="15"/>
        <v>37.142857142857146</v>
      </c>
      <c r="O152" s="72">
        <f>'SLT 1'!H103+'SLT 2'!H103+'SLT 3'!H103+'SLT 4'!H103+'SLT 5'!H103+'WK1'!H103+'WK2'!H103+'WK3'!H103+'WK4'!H103+'WK5'!H103+'WK6'!H103+'WK7'!H103+'WK8'!H103+'WK9'!H103+'WK10'!H103+'WK11'!H103+'WK12'!H103+'WK13'!H103+'WK14'!H103+'WK15'!H103</f>
        <v>34</v>
      </c>
      <c r="P152" s="72">
        <f>'SLT 1'!I103+'SLT 2'!I103+'SLT 3'!I103+'SLT 4'!I103+'SLT 5'!I103+'WK1'!I103+'WK2'!I103+'WK3'!I103+'WK4'!I103+'WK5'!I103+'WK6'!I103+'WK7'!I103+'WK8'!I103+'WK9'!I103+'WK10'!I103+'WK11'!I103+'WK12'!I103+'WK13'!I103+'WK14'!I103+'WK15'!I103</f>
        <v>0</v>
      </c>
      <c r="Q152" s="72">
        <f>'SLT 1'!J103+'SLT 2'!J103+'SLT 3'!J103+'SLT 4'!J103+'SLT 5'!J103+'WK1'!J103+'WK2'!J103+'WK3'!J103+'WK4'!J103+'WK5'!J103+'WK6'!J103+'WK7'!J103+'WK8'!J103+'WK9'!J103+'WK10'!J103+'WK11'!J103+'WK12'!J103+'WK13'!J103+'WK14'!J103+'WK15'!J103</f>
        <v>1</v>
      </c>
      <c r="R152" s="71">
        <f t="shared" si="16"/>
        <v>1</v>
      </c>
      <c r="S152" s="117">
        <f>'Hi Fin'!C103</f>
        <v>130</v>
      </c>
      <c r="T152" s="83">
        <f>'1 DAve'!H103</f>
        <v>0</v>
      </c>
      <c r="U152" s="116">
        <f>'1 DAve'!I103</f>
        <v>21.56</v>
      </c>
      <c r="V152" s="83">
        <f>'1 DAve'!J103</f>
        <v>0</v>
      </c>
      <c r="W152" s="83">
        <f>'1 DAve'!K103</f>
        <v>0</v>
      </c>
      <c r="X152" s="116">
        <f>'1 DAve'!L103</f>
        <v>20.48</v>
      </c>
      <c r="Y152" s="115">
        <f>'1 DAve'!M103</f>
        <v>18.59</v>
      </c>
      <c r="Z152" s="116">
        <f>'1 DAve'!N103</f>
        <v>19.48</v>
      </c>
      <c r="AA152" s="116">
        <f>'1 DAve'!O103</f>
        <v>16.579999999999998</v>
      </c>
      <c r="AB152" s="116">
        <f>'1 DAve'!P103</f>
        <v>21.99</v>
      </c>
      <c r="AC152" s="83">
        <f>'1 DAve'!Q103</f>
        <v>0</v>
      </c>
      <c r="AD152" s="83">
        <f>'1 DAve'!R103</f>
        <v>0</v>
      </c>
      <c r="AE152" s="83">
        <f>'1 DAve'!S103</f>
        <v>0</v>
      </c>
      <c r="AF152" s="83">
        <f>'1 DAve'!T103</f>
        <v>0</v>
      </c>
      <c r="AG152" s="83">
        <f>'1 DAve'!U103</f>
        <v>0</v>
      </c>
      <c r="AH152" s="83">
        <f>'1 DAve'!V103</f>
        <v>0</v>
      </c>
      <c r="AI152" s="83">
        <f>'1 DAve'!W103</f>
        <v>0</v>
      </c>
      <c r="AJ152" s="83">
        <f>'1 DAve'!X103</f>
        <v>0</v>
      </c>
      <c r="AK152" s="83">
        <f>'1 DAve'!Y103</f>
        <v>0</v>
      </c>
      <c r="AL152" s="83">
        <f>'1 DAve'!Z103</f>
        <v>0</v>
      </c>
      <c r="AM152" s="83">
        <f>'1 DAve'!AA103</f>
        <v>0</v>
      </c>
    </row>
    <row r="153" spans="1:39" ht="17.75" customHeight="1">
      <c r="A153" s="26">
        <f t="shared" si="17"/>
        <v>152</v>
      </c>
      <c r="B153" s="26"/>
      <c r="C153" s="70" t="str">
        <f>'1 DAve'!B195</f>
        <v>Mark Ellis Robinson</v>
      </c>
      <c r="D153" s="70" t="str">
        <f>'1 DAve'!C195</f>
        <v>Enderby North</v>
      </c>
      <c r="E153" s="71">
        <f>'1 DAve'!G195</f>
        <v>19.75</v>
      </c>
      <c r="F153" s="71">
        <f>'1 DAve'!E195</f>
        <v>20.75</v>
      </c>
      <c r="G153" s="72">
        <f t="shared" si="12"/>
        <v>4</v>
      </c>
      <c r="H153" s="69">
        <f>'SLT 1'!D195+'SLT 2'!D195+'SLT 3'!D195+'SLT 4'!D195+'SLT 5'!D195+'WK1'!D195+'WK2'!D195+'WK3'!D195+'WK4'!D195+'WK5'!D195+'WK6'!D195+'WK7'!D195+'WK8'!D195+'WK9'!D195+'WK10'!D195+'WK11'!D195+'WK12'!D195+'WK13'!D195+'WK14'!D195+'WK15'!D195</f>
        <v>1</v>
      </c>
      <c r="I153" s="89">
        <f>'SLT 1'!E195+'SLT 2'!E195+'SLT 3'!E195+'SLT 4'!E195+'SLT 5'!E195+'WK1'!E195+'WK2'!E195+'WK3'!E195+'WK4'!E195+'WK5'!E195+'WK6'!E195+'WK7'!E195+'WK8'!E195+'WK9'!E195+'WK10'!E195+'WK11'!E195+'WK12'!E195+'WK13'!E195+'WK14'!E195+'WK15'!E195</f>
        <v>3</v>
      </c>
      <c r="J153" s="81">
        <f t="shared" si="13"/>
        <v>25</v>
      </c>
      <c r="K153" s="73">
        <f>'SLT 1'!F195+'SLT 2'!F195+'SLT 3'!F195+'SLT 4'!F195+'SLT 5'!F195+'WK1'!F195+'WK2'!F195+'WK3'!F195+'WK4'!F195+'WK5'!F195+'WK6'!F195+'WK7'!F195+'WK8'!F195+'WK9'!F195+'WK10'!F195+'WK11'!F195+'WK12'!F195+'WK13'!F195+'WK14'!F195+'WK15'!F195</f>
        <v>7</v>
      </c>
      <c r="L153" s="73">
        <f>'SLT 1'!G195+'SLT 2'!G195+'SLT 3'!G195+'SLT 4'!G195+'SLT 5'!G195+'WK1'!G195+'WK2'!G195+'WK3'!G195+'WK4'!G195+'WK5'!G195+'WK6'!G195+'WK7'!G195+'WK8'!G195+'WK9'!G195+'WK10'!G195+'WK11'!G195+'WK12'!G195+'WK13'!G195+'WK14'!G195+'WK15'!G195</f>
        <v>14</v>
      </c>
      <c r="M153" s="72">
        <f t="shared" si="14"/>
        <v>21</v>
      </c>
      <c r="N153" s="82">
        <f t="shared" si="15"/>
        <v>33.333333333333336</v>
      </c>
      <c r="O153" s="72">
        <f>'SLT 1'!H195+'SLT 2'!H195+'SLT 3'!H195+'SLT 4'!H195+'SLT 5'!H195+'WK1'!H195+'WK2'!H195+'WK3'!H195+'WK4'!H195+'WK5'!H195+'WK6'!H195+'WK7'!H195+'WK8'!H195+'WK9'!H195+'WK10'!H195+'WK11'!H195+'WK12'!H195+'WK13'!H195+'WK14'!H195+'WK15'!H195</f>
        <v>21</v>
      </c>
      <c r="P153" s="72">
        <f>'SLT 1'!I195+'SLT 2'!I195+'SLT 3'!I195+'SLT 4'!I195+'SLT 5'!I195+'WK1'!I195+'WK2'!I195+'WK3'!I195+'WK4'!I195+'WK5'!I195+'WK6'!I195+'WK7'!I195+'WK8'!I195+'WK9'!I195+'WK10'!I195+'WK11'!I195+'WK12'!I195+'WK13'!I195+'WK14'!I195+'WK15'!I195</f>
        <v>0</v>
      </c>
      <c r="Q153" s="72">
        <f>'SLT 1'!J195+'SLT 2'!J195+'SLT 3'!J195+'SLT 4'!J195+'SLT 5'!J195+'WK1'!J195+'WK2'!J195+'WK3'!J195+'WK4'!J195+'WK5'!J195+'WK6'!J195+'WK7'!J195+'WK8'!J195+'WK9'!J195+'WK10'!J195+'WK11'!J195+'WK12'!J195+'WK13'!J195+'WK14'!J195+'WK15'!J195</f>
        <v>0</v>
      </c>
      <c r="R153" s="71">
        <f t="shared" si="16"/>
        <v>1</v>
      </c>
      <c r="S153" s="117">
        <f>'Hi Fin'!C195</f>
        <v>157</v>
      </c>
      <c r="T153" s="83">
        <f>'1 DAve'!H195</f>
        <v>0</v>
      </c>
      <c r="U153" s="83">
        <f>'1 DAve'!I195</f>
        <v>0</v>
      </c>
      <c r="V153" s="83">
        <f>'1 DAve'!J195</f>
        <v>0</v>
      </c>
      <c r="W153" s="116">
        <f>'1 DAve'!K195</f>
        <v>19.62</v>
      </c>
      <c r="X153" s="83">
        <f>'1 DAve'!L195</f>
        <v>0</v>
      </c>
      <c r="Y153" s="115">
        <f>'1 DAve'!M195</f>
        <v>18.149999999999999</v>
      </c>
      <c r="Z153" s="116">
        <f>'1 DAve'!N195</f>
        <v>20.55</v>
      </c>
      <c r="AA153" s="116">
        <f>'1 DAve'!O195</f>
        <v>20.68</v>
      </c>
      <c r="AB153" s="83">
        <f>'1 DAve'!P195</f>
        <v>0</v>
      </c>
      <c r="AC153" s="83">
        <f>'1 DAve'!Q195</f>
        <v>0</v>
      </c>
      <c r="AD153" s="83">
        <f>'1 DAve'!R195</f>
        <v>0</v>
      </c>
      <c r="AE153" s="83">
        <f>'1 DAve'!S195</f>
        <v>0</v>
      </c>
      <c r="AF153" s="83">
        <f>'1 DAve'!T195</f>
        <v>0</v>
      </c>
      <c r="AG153" s="83">
        <f>'1 DAve'!U195</f>
        <v>0</v>
      </c>
      <c r="AH153" s="83">
        <f>'1 DAve'!V195</f>
        <v>0</v>
      </c>
      <c r="AI153" s="83">
        <f>'1 DAve'!W195</f>
        <v>0</v>
      </c>
      <c r="AJ153" s="83">
        <f>'1 DAve'!X195</f>
        <v>0</v>
      </c>
      <c r="AK153" s="83">
        <f>'1 DAve'!Y195</f>
        <v>0</v>
      </c>
      <c r="AL153" s="83">
        <f>'1 DAve'!Z195</f>
        <v>0</v>
      </c>
      <c r="AM153" s="83">
        <f>'1 DAve'!AA195</f>
        <v>0</v>
      </c>
    </row>
    <row r="154" spans="1:39" ht="17.75" customHeight="1">
      <c r="A154" s="26">
        <f t="shared" si="17"/>
        <v>153</v>
      </c>
      <c r="B154" s="26"/>
      <c r="C154" s="70" t="str">
        <f>'1 DAve'!B34</f>
        <v>Keith Armiger</v>
      </c>
      <c r="D154" s="70" t="str">
        <f>'1 DAve'!C34</f>
        <v>Newfoundpool</v>
      </c>
      <c r="E154" s="71">
        <f>'1 DAve'!G34</f>
        <v>20.593333333333334</v>
      </c>
      <c r="F154" s="71">
        <f>'1 DAve'!E34</f>
        <v>20.593333333333334</v>
      </c>
      <c r="G154" s="72">
        <f t="shared" si="12"/>
        <v>3</v>
      </c>
      <c r="H154" s="69">
        <f>'SLT 1'!D34+'SLT 2'!D34+'SLT 3'!D34+'SLT 4'!D34+'SLT 5'!D34+'WK1'!D34+'WK2'!D34+'WK3'!D34+'WK4'!D34+'WK5'!D34+'WK6'!D34+'WK7'!D34+'WK8'!D34+'WK9'!D34+'WK10'!D34+'WK11'!D34+'WK12'!D34+'WK13'!D34+'WK14'!D34+'WK15'!D34</f>
        <v>0</v>
      </c>
      <c r="I154" s="89">
        <f>'SLT 1'!E34+'SLT 2'!E34+'SLT 3'!E34+'SLT 4'!E34+'SLT 5'!E34+'WK1'!E34+'WK2'!E34+'WK3'!E34+'WK4'!E34+'WK5'!E34+'WK6'!E34+'WK7'!E34+'WK8'!E34+'WK9'!E34+'WK10'!E34+'WK11'!E34+'WK12'!E34+'WK13'!E34+'WK14'!E34+'WK15'!E34</f>
        <v>3</v>
      </c>
      <c r="J154" s="81">
        <f t="shared" si="13"/>
        <v>0</v>
      </c>
      <c r="K154" s="73">
        <f>'SLT 1'!F34+'SLT 2'!F34+'SLT 3'!F34+'SLT 4'!F34+'SLT 5'!F34+'WK1'!F34+'WK2'!F34+'WK3'!F34+'WK4'!F34+'WK5'!F34+'WK6'!F34+'WK7'!F34+'WK8'!F34+'WK9'!F34+'WK10'!F34+'WK11'!F34+'WK12'!F34+'WK13'!F34+'WK14'!F34+'WK15'!F34</f>
        <v>3</v>
      </c>
      <c r="L154" s="73">
        <f>'SLT 1'!G34+'SLT 2'!G34+'SLT 3'!G34+'SLT 4'!G34+'SLT 5'!G34+'WK1'!G34+'WK2'!G34+'WK3'!G34+'WK4'!G34+'WK5'!G34+'WK6'!G34+'WK7'!G34+'WK8'!G34+'WK9'!G34+'WK10'!G34+'WK11'!G34+'WK12'!G34+'WK13'!G34+'WK14'!G34+'WK15'!G34</f>
        <v>12</v>
      </c>
      <c r="M154" s="72">
        <f t="shared" si="14"/>
        <v>15</v>
      </c>
      <c r="N154" s="82">
        <f t="shared" si="15"/>
        <v>20</v>
      </c>
      <c r="O154" s="72">
        <f>'SLT 1'!H34+'SLT 2'!H34+'SLT 3'!H34+'SLT 4'!H34+'SLT 5'!H34+'WK1'!H34+'WK2'!H34+'WK3'!H34+'WK4'!H34+'WK5'!H34+'WK6'!H34+'WK7'!H34+'WK8'!H34+'WK9'!H34+'WK10'!H34+'WK11'!H34+'WK12'!H34+'WK13'!H34+'WK14'!H34+'WK15'!H34</f>
        <v>8</v>
      </c>
      <c r="P154" s="72">
        <f>'SLT 1'!I34+'SLT 2'!I34+'SLT 3'!I34+'SLT 4'!I34+'SLT 5'!I34+'WK1'!I34+'WK2'!I34+'WK3'!I34+'WK4'!I34+'WK5'!I34+'WK6'!I34+'WK7'!I34+'WK8'!I34+'WK9'!I34+'WK10'!I34+'WK11'!I34+'WK12'!I34+'WK13'!I34+'WK14'!I34+'WK15'!I34</f>
        <v>0</v>
      </c>
      <c r="Q154" s="72">
        <f>'SLT 1'!J34+'SLT 2'!J34+'SLT 3'!J34+'SLT 4'!J34+'SLT 5'!J34+'WK1'!J34+'WK2'!J34+'WK3'!J34+'WK4'!J34+'WK5'!J34+'WK6'!J34+'WK7'!J34+'WK8'!J34+'WK9'!J34+'WK10'!J34+'WK11'!J34+'WK12'!J34+'WK13'!J34+'WK14'!J34+'WK15'!J34</f>
        <v>2</v>
      </c>
      <c r="R154" s="71">
        <f t="shared" si="16"/>
        <v>0.66666666666666663</v>
      </c>
      <c r="S154" s="87">
        <f>'Hi Fin'!C34</f>
        <v>40</v>
      </c>
      <c r="T154" s="116">
        <f>'1 DAve'!H34</f>
        <v>21.54</v>
      </c>
      <c r="U154" s="83">
        <f>'1 DAve'!I34</f>
        <v>0</v>
      </c>
      <c r="V154" s="116">
        <f>'1 DAve'!J34</f>
        <v>18.63</v>
      </c>
      <c r="W154" s="83">
        <f>'1 DAve'!K34</f>
        <v>0</v>
      </c>
      <c r="X154" s="83">
        <f>'1 DAve'!L34</f>
        <v>0</v>
      </c>
      <c r="Y154" s="83">
        <f>'1 DAve'!M34</f>
        <v>0</v>
      </c>
      <c r="Z154" s="83">
        <f>'1 DAve'!N34</f>
        <v>0</v>
      </c>
      <c r="AA154" s="116">
        <f>'1 DAve'!O34</f>
        <v>21.61</v>
      </c>
      <c r="AB154" s="83">
        <f>'1 DAve'!P34</f>
        <v>0</v>
      </c>
      <c r="AC154" s="83">
        <f>'1 DAve'!Q34</f>
        <v>0</v>
      </c>
      <c r="AD154" s="83">
        <f>'1 DAve'!R34</f>
        <v>0</v>
      </c>
      <c r="AE154" s="83">
        <f>'1 DAve'!S34</f>
        <v>0</v>
      </c>
      <c r="AF154" s="83">
        <f>'1 DAve'!T34</f>
        <v>0</v>
      </c>
      <c r="AG154" s="83">
        <f>'1 DAve'!U34</f>
        <v>0</v>
      </c>
      <c r="AH154" s="83">
        <f>'1 DAve'!V34</f>
        <v>0</v>
      </c>
      <c r="AI154" s="83">
        <f>'1 DAve'!W34</f>
        <v>0</v>
      </c>
      <c r="AJ154" s="83">
        <f>'1 DAve'!X34</f>
        <v>0</v>
      </c>
      <c r="AK154" s="83">
        <f>'1 DAve'!Y34</f>
        <v>0</v>
      </c>
      <c r="AL154" s="83">
        <f>'1 DAve'!Z34</f>
        <v>0</v>
      </c>
      <c r="AM154" s="83">
        <f>'1 DAve'!AA34</f>
        <v>0</v>
      </c>
    </row>
    <row r="155" spans="1:39" ht="17.75" customHeight="1">
      <c r="A155" s="26">
        <f t="shared" si="17"/>
        <v>154</v>
      </c>
      <c r="B155" s="26"/>
      <c r="C155" s="70" t="str">
        <f>'1 DAve'!B135</f>
        <v>Richard Tranter</v>
      </c>
      <c r="D155" s="70" t="str">
        <f>'1 DAve'!C135</f>
        <v>Grosvenor</v>
      </c>
      <c r="E155" s="71">
        <f>'1 DAve'!G135</f>
        <v>19.515000000000001</v>
      </c>
      <c r="F155" s="71">
        <f>'1 DAve'!E135</f>
        <v>20.515000000000001</v>
      </c>
      <c r="G155" s="72">
        <f t="shared" si="12"/>
        <v>4</v>
      </c>
      <c r="H155" s="69">
        <f>'SLT 1'!D135+'SLT 2'!D135+'SLT 3'!D135+'SLT 4'!D135+'SLT 5'!D135+'WK1'!D135+'WK2'!D135+'WK3'!D135+'WK4'!D135+'WK5'!D135+'WK6'!D135+'WK7'!D135+'WK8'!D135+'WK9'!D135+'WK10'!D135+'WK11'!D135+'WK12'!D135+'WK13'!D135+'WK14'!D135+'WK15'!D135</f>
        <v>1</v>
      </c>
      <c r="I155" s="89">
        <f>'SLT 1'!E135+'SLT 2'!E135+'SLT 3'!E135+'SLT 4'!E135+'SLT 5'!E135+'WK1'!E135+'WK2'!E135+'WK3'!E135+'WK4'!E135+'WK5'!E135+'WK6'!E135+'WK7'!E135+'WK8'!E135+'WK9'!E135+'WK10'!E135+'WK11'!E135+'WK12'!E135+'WK13'!E135+'WK14'!E135+'WK15'!E135</f>
        <v>3</v>
      </c>
      <c r="J155" s="81">
        <f t="shared" si="13"/>
        <v>25</v>
      </c>
      <c r="K155" s="73">
        <f>'SLT 1'!F135+'SLT 2'!F135+'SLT 3'!F135+'SLT 4'!F135+'SLT 5'!F135+'WK1'!F135+'WK2'!F135+'WK3'!F135+'WK4'!F135+'WK5'!F135+'WK6'!F135+'WK7'!F135+'WK8'!F135+'WK9'!F135+'WK10'!F135+'WK11'!F135+'WK12'!F135+'WK13'!F135+'WK14'!F135+'WK15'!F135</f>
        <v>10</v>
      </c>
      <c r="L155" s="73">
        <f>'SLT 1'!G135+'SLT 2'!G135+'SLT 3'!G135+'SLT 4'!G135+'SLT 5'!G135+'WK1'!G135+'WK2'!G135+'WK3'!G135+'WK4'!G135+'WK5'!G135+'WK6'!G135+'WK7'!G135+'WK8'!G135+'WK9'!G135+'WK10'!G135+'WK11'!G135+'WK12'!G135+'WK13'!G135+'WK14'!G135+'WK15'!G135</f>
        <v>14</v>
      </c>
      <c r="M155" s="72">
        <f t="shared" si="14"/>
        <v>24</v>
      </c>
      <c r="N155" s="82">
        <f t="shared" si="15"/>
        <v>41.666666666666671</v>
      </c>
      <c r="O155" s="72">
        <f>'SLT 1'!H135+'SLT 2'!H135+'SLT 3'!H135+'SLT 4'!H135+'SLT 5'!H135+'WK1'!H135+'WK2'!H135+'WK3'!H135+'WK4'!H135+'WK5'!H135+'WK6'!H135+'WK7'!H135+'WK8'!H135+'WK9'!H135+'WK10'!H135+'WK11'!H135+'WK12'!H135+'WK13'!H135+'WK14'!H135+'WK15'!H135</f>
        <v>30</v>
      </c>
      <c r="P155" s="72">
        <f>'SLT 1'!I135+'SLT 2'!I135+'SLT 3'!I135+'SLT 4'!I135+'SLT 5'!I135+'WK1'!I135+'WK2'!I135+'WK3'!I135+'WK4'!I135+'WK5'!I135+'WK6'!I135+'WK7'!I135+'WK8'!I135+'WK9'!I135+'WK10'!I135+'WK11'!I135+'WK12'!I135+'WK13'!I135+'WK14'!I135+'WK15'!I135</f>
        <v>0</v>
      </c>
      <c r="Q155" s="72">
        <f>'SLT 1'!J135+'SLT 2'!J135+'SLT 3'!J135+'SLT 4'!J135+'SLT 5'!J135+'WK1'!J135+'WK2'!J135+'WK3'!J135+'WK4'!J135+'WK5'!J135+'WK6'!J135+'WK7'!J135+'WK8'!J135+'WK9'!J135+'WK10'!J135+'WK11'!J135+'WK12'!J135+'WK13'!J135+'WK14'!J135+'WK15'!J135</f>
        <v>0</v>
      </c>
      <c r="R155" s="71">
        <f t="shared" si="16"/>
        <v>1.25</v>
      </c>
      <c r="S155" s="87">
        <f>'Hi Fin'!C135</f>
        <v>40</v>
      </c>
      <c r="T155" s="83">
        <f>'1 DAve'!H135</f>
        <v>0</v>
      </c>
      <c r="U155" s="116">
        <f>'1 DAve'!I135</f>
        <v>22.64</v>
      </c>
      <c r="V155" s="115">
        <f>'1 DAve'!J135</f>
        <v>18.93</v>
      </c>
      <c r="W155" s="116">
        <f>'1 DAve'!K135</f>
        <v>17.38</v>
      </c>
      <c r="X155" s="83">
        <f>'1 DAve'!L135</f>
        <v>0</v>
      </c>
      <c r="Y155" s="116">
        <f>'1 DAve'!M135</f>
        <v>19.11</v>
      </c>
      <c r="Z155" s="83">
        <f>'1 DAve'!N135</f>
        <v>0</v>
      </c>
      <c r="AA155" s="83">
        <f>'1 DAve'!O135</f>
        <v>0</v>
      </c>
      <c r="AB155" s="83">
        <f>'1 DAve'!P135</f>
        <v>0</v>
      </c>
      <c r="AC155" s="83">
        <f>'1 DAve'!Q135</f>
        <v>0</v>
      </c>
      <c r="AD155" s="83">
        <f>'1 DAve'!R135</f>
        <v>0</v>
      </c>
      <c r="AE155" s="83">
        <f>'1 DAve'!S135</f>
        <v>0</v>
      </c>
      <c r="AF155" s="83">
        <f>'1 DAve'!T135</f>
        <v>0</v>
      </c>
      <c r="AG155" s="83">
        <f>'1 DAve'!U135</f>
        <v>0</v>
      </c>
      <c r="AH155" s="83">
        <f>'1 DAve'!V135</f>
        <v>0</v>
      </c>
      <c r="AI155" s="83">
        <f>'1 DAve'!W135</f>
        <v>0</v>
      </c>
      <c r="AJ155" s="83">
        <f>'1 DAve'!X135</f>
        <v>0</v>
      </c>
      <c r="AK155" s="83">
        <f>'1 DAve'!Y135</f>
        <v>0</v>
      </c>
      <c r="AL155" s="83">
        <f>'1 DAve'!Z135</f>
        <v>0</v>
      </c>
      <c r="AM155" s="83">
        <f>'1 DAve'!AA135</f>
        <v>0</v>
      </c>
    </row>
    <row r="156" spans="1:39" ht="17.75" customHeight="1">
      <c r="A156" s="26">
        <f t="shared" si="17"/>
        <v>155</v>
      </c>
      <c r="B156" s="26"/>
      <c r="C156" s="70" t="str">
        <f>'1 DAve'!B19</f>
        <v>Craig Pepper</v>
      </c>
      <c r="D156" s="70" t="str">
        <f>'1 DAve'!C19</f>
        <v>Ellistown Elites</v>
      </c>
      <c r="E156" s="71">
        <f>'1 DAve'!G19</f>
        <v>18.459999999999997</v>
      </c>
      <c r="F156" s="71">
        <f>'1 DAve'!E19</f>
        <v>20.459999999999997</v>
      </c>
      <c r="G156" s="72">
        <f t="shared" si="12"/>
        <v>3</v>
      </c>
      <c r="H156" s="69">
        <f>'SLT 1'!D19+'SLT 2'!D19+'SLT 3'!D19+'SLT 4'!D19+'SLT 5'!D19+'WK1'!D19+'WK2'!D19+'WK3'!D19+'WK4'!D19+'WK5'!D19+'WK6'!D19+'WK7'!D19+'WK8'!D19+'WK9'!D19+'WK10'!D19+'WK11'!D19+'WK12'!D19+'WK13'!D19+'WK14'!D19+'WK15'!D19</f>
        <v>2</v>
      </c>
      <c r="I156" s="89">
        <f>'SLT 1'!E19+'SLT 2'!E19+'SLT 3'!E19+'SLT 4'!E19+'SLT 5'!E19+'WK1'!E19+'WK2'!E19+'WK3'!E19+'WK4'!E19+'WK5'!E19+'WK6'!E19+'WK7'!E19+'WK8'!E19+'WK9'!E19+'WK10'!E19+'WK11'!E19+'WK12'!E19+'WK13'!E19+'WK14'!E19+'WK15'!E19</f>
        <v>1</v>
      </c>
      <c r="J156" s="81">
        <f t="shared" si="13"/>
        <v>66.666666666666671</v>
      </c>
      <c r="K156" s="73">
        <f>'SLT 1'!F19+'SLT 2'!F19+'SLT 3'!F19+'SLT 4'!F19+'SLT 5'!F19+'WK1'!F19+'WK2'!F19+'WK3'!F19+'WK4'!F19+'WK5'!F19+'WK6'!F19+'WK7'!F19+'WK8'!F19+'WK9'!F19+'WK10'!F19+'WK11'!F19+'WK12'!F19+'WK13'!F19+'WK14'!F19+'WK15'!F19</f>
        <v>8</v>
      </c>
      <c r="L156" s="73">
        <f>'SLT 1'!G19+'SLT 2'!G19+'SLT 3'!G19+'SLT 4'!G19+'SLT 5'!G19+'WK1'!G19+'WK2'!G19+'WK3'!G19+'WK4'!G19+'WK5'!G19+'WK6'!G19+'WK7'!G19+'WK8'!G19+'WK9'!G19+'WK10'!G19+'WK11'!G19+'WK12'!G19+'WK13'!G19+'WK14'!G19+'WK15'!G19</f>
        <v>7</v>
      </c>
      <c r="M156" s="72">
        <f t="shared" si="14"/>
        <v>15</v>
      </c>
      <c r="N156" s="82">
        <f t="shared" si="15"/>
        <v>53.333333333333336</v>
      </c>
      <c r="O156" s="72">
        <f>'SLT 1'!H19+'SLT 2'!H19+'SLT 3'!H19+'SLT 4'!H19+'SLT 5'!H19+'WK1'!H19+'WK2'!H19+'WK3'!H19+'WK4'!H19+'WK5'!H19+'WK6'!H19+'WK7'!H19+'WK8'!H19+'WK9'!H19+'WK10'!H19+'WK11'!H19+'WK12'!H19+'WK13'!H19+'WK14'!H19+'WK15'!H19</f>
        <v>16</v>
      </c>
      <c r="P156" s="72">
        <f>'SLT 1'!I19+'SLT 2'!I19+'SLT 3'!I19+'SLT 4'!I19+'SLT 5'!I19+'WK1'!I19+'WK2'!I19+'WK3'!I19+'WK4'!I19+'WK5'!I19+'WK6'!I19+'WK7'!I19+'WK8'!I19+'WK9'!I19+'WK10'!I19+'WK11'!I19+'WK12'!I19+'WK13'!I19+'WK14'!I19+'WK15'!I19</f>
        <v>0</v>
      </c>
      <c r="Q156" s="72">
        <f>'SLT 1'!J19+'SLT 2'!J19+'SLT 3'!J19+'SLT 4'!J19+'SLT 5'!J19+'WK1'!J19+'WK2'!J19+'WK3'!J19+'WK4'!J19+'WK5'!J19+'WK6'!J19+'WK7'!J19+'WK8'!J19+'WK9'!J19+'WK10'!J19+'WK11'!J19+'WK12'!J19+'WK13'!J19+'WK14'!J19+'WK15'!J19</f>
        <v>0</v>
      </c>
      <c r="R156" s="71">
        <f t="shared" si="16"/>
        <v>1.0666666666666667</v>
      </c>
      <c r="S156" s="87">
        <f>'Hi Fin'!C19</f>
        <v>86</v>
      </c>
      <c r="T156" s="116">
        <f>'1 DAve'!H19</f>
        <v>16.329999999999998</v>
      </c>
      <c r="U156" s="83">
        <f>'1 DAve'!I19</f>
        <v>0</v>
      </c>
      <c r="V156" s="115">
        <f>'1 DAve'!J19</f>
        <v>20.16</v>
      </c>
      <c r="W156" s="83">
        <f>'1 DAve'!K19</f>
        <v>0</v>
      </c>
      <c r="X156" s="83">
        <f>'1 DAve'!L19</f>
        <v>0</v>
      </c>
      <c r="Y156" s="83">
        <f>'1 DAve'!M19</f>
        <v>0</v>
      </c>
      <c r="Z156" s="115">
        <f>'1 DAve'!N19</f>
        <v>18.89</v>
      </c>
      <c r="AA156" s="83">
        <f>'1 DAve'!O19</f>
        <v>0</v>
      </c>
      <c r="AB156" s="83">
        <f>'1 DAve'!P19</f>
        <v>0</v>
      </c>
      <c r="AC156" s="83">
        <f>'1 DAve'!Q19</f>
        <v>0</v>
      </c>
      <c r="AD156" s="83">
        <f>'1 DAve'!R19</f>
        <v>0</v>
      </c>
      <c r="AE156" s="83">
        <f>'1 DAve'!S19</f>
        <v>0</v>
      </c>
      <c r="AF156" s="83">
        <f>'1 DAve'!T19</f>
        <v>0</v>
      </c>
      <c r="AG156" s="83">
        <f>'1 DAve'!U19</f>
        <v>0</v>
      </c>
      <c r="AH156" s="83">
        <f>'1 DAve'!V19</f>
        <v>0</v>
      </c>
      <c r="AI156" s="83">
        <f>'1 DAve'!W19</f>
        <v>0</v>
      </c>
      <c r="AJ156" s="83">
        <f>'1 DAve'!X19</f>
        <v>0</v>
      </c>
      <c r="AK156" s="83">
        <f>'1 DAve'!Y19</f>
        <v>0</v>
      </c>
      <c r="AL156" s="83">
        <f>'1 DAve'!Z19</f>
        <v>0</v>
      </c>
      <c r="AM156" s="83">
        <f>'1 DAve'!AA19</f>
        <v>0</v>
      </c>
    </row>
    <row r="157" spans="1:39" ht="17.75" customHeight="1">
      <c r="A157" s="26">
        <f t="shared" si="17"/>
        <v>156</v>
      </c>
      <c r="B157" s="26"/>
      <c r="C157" s="70" t="str">
        <f>'1 DAve'!B188</f>
        <v>Luke Kennedy</v>
      </c>
      <c r="D157" s="70" t="str">
        <f>'1 DAve'!C188</f>
        <v>Brinklow Lions</v>
      </c>
      <c r="E157" s="71">
        <f>'1 DAve'!G188</f>
        <v>19.39</v>
      </c>
      <c r="F157" s="71">
        <f>'1 DAve'!E188</f>
        <v>20.39</v>
      </c>
      <c r="G157" s="72">
        <f t="shared" si="12"/>
        <v>1</v>
      </c>
      <c r="H157" s="69">
        <f>'SLT 1'!D188+'SLT 2'!D188+'SLT 3'!D188+'SLT 4'!D188+'SLT 5'!D188+'WK1'!D188+'WK2'!D188+'WK3'!D188+'WK4'!D188+'WK5'!D188+'WK6'!D188+'WK7'!D188+'WK8'!D188+'WK9'!D188+'WK10'!D188+'WK11'!D188+'WK12'!D188+'WK13'!D188+'WK14'!D188+'WK15'!D188</f>
        <v>1</v>
      </c>
      <c r="I157" s="89">
        <f>'SLT 1'!E188+'SLT 2'!E188+'SLT 3'!E188+'SLT 4'!E188+'SLT 5'!E188+'WK1'!E188+'WK2'!E188+'WK3'!E188+'WK4'!E188+'WK5'!E188+'WK6'!E188+'WK7'!E188+'WK8'!E188+'WK9'!E188+'WK10'!E188+'WK11'!E188+'WK12'!E188+'WK13'!E188+'WK14'!E188+'WK15'!E188</f>
        <v>0</v>
      </c>
      <c r="J157" s="81">
        <f t="shared" si="13"/>
        <v>100</v>
      </c>
      <c r="K157" s="73">
        <f>'SLT 1'!F188+'SLT 2'!F188+'SLT 3'!F188+'SLT 4'!F188+'SLT 5'!F188+'WK1'!F188+'WK2'!F188+'WK3'!F188+'WK4'!F188+'WK5'!F188+'WK6'!F188+'WK7'!F188+'WK8'!F188+'WK9'!F188+'WK10'!F188+'WK11'!F188+'WK12'!F188+'WK13'!F188+'WK14'!F188+'WK15'!F188</f>
        <v>4</v>
      </c>
      <c r="L157" s="73">
        <f>'SLT 1'!G188+'SLT 2'!G188+'SLT 3'!G188+'SLT 4'!G188+'SLT 5'!G188+'WK1'!G188+'WK2'!G188+'WK3'!G188+'WK4'!G188+'WK5'!G188+'WK6'!G188+'WK7'!G188+'WK8'!G188+'WK9'!G188+'WK10'!G188+'WK11'!G188+'WK12'!G188+'WK13'!G188+'WK14'!G188+'WK15'!G188</f>
        <v>3</v>
      </c>
      <c r="M157" s="72">
        <f t="shared" si="14"/>
        <v>7</v>
      </c>
      <c r="N157" s="82">
        <f t="shared" si="15"/>
        <v>57.142857142857146</v>
      </c>
      <c r="O157" s="72">
        <f>'SLT 1'!H188+'SLT 2'!H188+'SLT 3'!H188+'SLT 4'!H188+'SLT 5'!H188+'WK1'!H188+'WK2'!H188+'WK3'!H188+'WK4'!H188+'WK5'!H188+'WK6'!H188+'WK7'!H188+'WK8'!H188+'WK9'!H188+'WK10'!H188+'WK11'!H188+'WK12'!H188+'WK13'!H188+'WK14'!H188+'WK15'!H188</f>
        <v>13</v>
      </c>
      <c r="P157" s="72">
        <f>'SLT 1'!I188+'SLT 2'!I188+'SLT 3'!I188+'SLT 4'!I188+'SLT 5'!I188+'WK1'!I188+'WK2'!I188+'WK3'!I188+'WK4'!I188+'WK5'!I188+'WK6'!I188+'WK7'!I188+'WK8'!I188+'WK9'!I188+'WK10'!I188+'WK11'!I188+'WK12'!I188+'WK13'!I188+'WK14'!I188+'WK15'!I188</f>
        <v>0</v>
      </c>
      <c r="Q157" s="72">
        <f>'SLT 1'!J188+'SLT 2'!J188+'SLT 3'!J188+'SLT 4'!J188+'SLT 5'!J188+'WK1'!J188+'WK2'!J188+'WK3'!J188+'WK4'!J188+'WK5'!J188+'WK6'!J188+'WK7'!J188+'WK8'!J188+'WK9'!J188+'WK10'!J188+'WK11'!J188+'WK12'!J188+'WK13'!J188+'WK14'!J188+'WK15'!J188</f>
        <v>0</v>
      </c>
      <c r="R157" s="71">
        <f t="shared" si="16"/>
        <v>1.8571428571428572</v>
      </c>
      <c r="S157" s="117">
        <f>'Hi Fin'!C188</f>
        <v>109</v>
      </c>
      <c r="T157" s="83">
        <f>'1 DAve'!H188</f>
        <v>0</v>
      </c>
      <c r="U157" s="83">
        <f>'1 DAve'!I188</f>
        <v>0</v>
      </c>
      <c r="V157" s="83">
        <f>'1 DAve'!J188</f>
        <v>0</v>
      </c>
      <c r="W157" s="115">
        <f>'1 DAve'!K188</f>
        <v>19.39</v>
      </c>
      <c r="X157" s="83">
        <f>'1 DAve'!L188</f>
        <v>0</v>
      </c>
      <c r="Y157" s="83">
        <f>'1 DAve'!M188</f>
        <v>0</v>
      </c>
      <c r="Z157" s="83">
        <f>'1 DAve'!N188</f>
        <v>0</v>
      </c>
      <c r="AA157" s="83">
        <f>'1 DAve'!O188</f>
        <v>0</v>
      </c>
      <c r="AB157" s="83">
        <f>'1 DAve'!P188</f>
        <v>0</v>
      </c>
      <c r="AC157" s="83">
        <f>'1 DAve'!Q188</f>
        <v>0</v>
      </c>
      <c r="AD157" s="83">
        <f>'1 DAve'!R188</f>
        <v>0</v>
      </c>
      <c r="AE157" s="83">
        <f>'1 DAve'!S188</f>
        <v>0</v>
      </c>
      <c r="AF157" s="83">
        <f>'1 DAve'!T188</f>
        <v>0</v>
      </c>
      <c r="AG157" s="83">
        <f>'1 DAve'!U188</f>
        <v>0</v>
      </c>
      <c r="AH157" s="83">
        <f>'1 DAve'!V188</f>
        <v>0</v>
      </c>
      <c r="AI157" s="83">
        <f>'1 DAve'!W188</f>
        <v>0</v>
      </c>
      <c r="AJ157" s="83">
        <f>'1 DAve'!X188</f>
        <v>0</v>
      </c>
      <c r="AK157" s="83">
        <f>'1 DAve'!Y188</f>
        <v>0</v>
      </c>
      <c r="AL157" s="83">
        <f>'1 DAve'!Z188</f>
        <v>0</v>
      </c>
      <c r="AM157" s="83">
        <f>'1 DAve'!AA188</f>
        <v>0</v>
      </c>
    </row>
    <row r="158" spans="1:39" ht="17.75" customHeight="1">
      <c r="A158" s="26">
        <f t="shared" si="17"/>
        <v>157</v>
      </c>
      <c r="B158" s="26"/>
      <c r="C158" s="70" t="str">
        <f>'1 DAve'!B147</f>
        <v>Daz Giddings</v>
      </c>
      <c r="D158" s="70" t="str">
        <f>'1 DAve'!C147</f>
        <v>Wykin</v>
      </c>
      <c r="E158" s="71">
        <f>'1 DAve'!G147</f>
        <v>18.27</v>
      </c>
      <c r="F158" s="71">
        <f>'1 DAve'!E147</f>
        <v>20.27</v>
      </c>
      <c r="G158" s="72">
        <f t="shared" si="12"/>
        <v>6</v>
      </c>
      <c r="H158" s="69">
        <f>'SLT 1'!D147+'SLT 2'!D147+'SLT 3'!D147+'SLT 4'!D147+'SLT 5'!D147+'WK1'!D147+'WK2'!D147+'WK3'!D147+'WK4'!D147+'WK5'!D147+'WK6'!D147+'WK7'!D147+'WK8'!D147+'WK9'!D147+'WK10'!D147+'WK11'!D147+'WK12'!D147+'WK13'!D147+'WK14'!D147+'WK15'!D147</f>
        <v>2</v>
      </c>
      <c r="I158" s="89">
        <f>'SLT 1'!E147+'SLT 2'!E147+'SLT 3'!E147+'SLT 4'!E147+'SLT 5'!E147+'WK1'!E147+'WK2'!E147+'WK3'!E147+'WK4'!E147+'WK5'!E147+'WK6'!E147+'WK7'!E147+'WK8'!E147+'WK9'!E147+'WK10'!E147+'WK11'!E147+'WK12'!E147+'WK13'!E147+'WK14'!E147+'WK15'!E147</f>
        <v>4</v>
      </c>
      <c r="J158" s="81">
        <f t="shared" si="13"/>
        <v>33.333333333333336</v>
      </c>
      <c r="K158" s="73">
        <f>'SLT 1'!F147+'SLT 2'!F147+'SLT 3'!F147+'SLT 4'!F147+'SLT 5'!F147+'WK1'!F147+'WK2'!F147+'WK3'!F147+'WK4'!F147+'WK5'!F147+'WK6'!F147+'WK7'!F147+'WK8'!F147+'WK9'!F147+'WK10'!F147+'WK11'!F147+'WK12'!F147+'WK13'!F147+'WK14'!F147+'WK15'!F147</f>
        <v>12</v>
      </c>
      <c r="L158" s="73">
        <f>'SLT 1'!G147+'SLT 2'!G147+'SLT 3'!G147+'SLT 4'!G147+'SLT 5'!G147+'WK1'!G147+'WK2'!G147+'WK3'!G147+'WK4'!G147+'WK5'!G147+'WK6'!G147+'WK7'!G147+'WK8'!G147+'WK9'!G147+'WK10'!G147+'WK11'!G147+'WK12'!G147+'WK13'!G147+'WK14'!G147+'WK15'!G147</f>
        <v>21</v>
      </c>
      <c r="M158" s="72">
        <f t="shared" si="14"/>
        <v>33</v>
      </c>
      <c r="N158" s="82">
        <f t="shared" si="15"/>
        <v>36.36363636363636</v>
      </c>
      <c r="O158" s="72">
        <f>'SLT 1'!H147+'SLT 2'!H147+'SLT 3'!H147+'SLT 4'!H147+'SLT 5'!H147+'WK1'!H147+'WK2'!H147+'WK3'!H147+'WK4'!H147+'WK5'!H147+'WK6'!H147+'WK7'!H147+'WK8'!H147+'WK9'!H147+'WK10'!H147+'WK11'!H147+'WK12'!H147+'WK13'!H147+'WK14'!H147+'WK15'!H147</f>
        <v>30</v>
      </c>
      <c r="P158" s="72">
        <f>'SLT 1'!I147+'SLT 2'!I147+'SLT 3'!I147+'SLT 4'!I147+'SLT 5'!I147+'WK1'!I147+'WK2'!I147+'WK3'!I147+'WK4'!I147+'WK5'!I147+'WK6'!I147+'WK7'!I147+'WK8'!I147+'WK9'!I147+'WK10'!I147+'WK11'!I147+'WK12'!I147+'WK13'!I147+'WK14'!I147+'WK15'!I147</f>
        <v>0</v>
      </c>
      <c r="Q158" s="72">
        <f>'SLT 1'!J147+'SLT 2'!J147+'SLT 3'!J147+'SLT 4'!J147+'SLT 5'!J147+'WK1'!J147+'WK2'!J147+'WK3'!J147+'WK4'!J147+'WK5'!J147+'WK6'!J147+'WK7'!J147+'WK8'!J147+'WK9'!J147+'WK10'!J147+'WK11'!J147+'WK12'!J147+'WK13'!J147+'WK14'!J147+'WK15'!J147</f>
        <v>0</v>
      </c>
      <c r="R158" s="71">
        <f t="shared" si="16"/>
        <v>0.90909090909090906</v>
      </c>
      <c r="S158" s="117">
        <f>'Hi Fin'!C147</f>
        <v>117</v>
      </c>
      <c r="T158" s="116">
        <f>'1 DAve'!H147</f>
        <v>19.71</v>
      </c>
      <c r="U158" s="116">
        <f>'1 DAve'!I147</f>
        <v>17.55</v>
      </c>
      <c r="V158" s="115">
        <f>'1 DAve'!J147</f>
        <v>18.23</v>
      </c>
      <c r="W158" s="83">
        <f>'1 DAve'!K147</f>
        <v>0</v>
      </c>
      <c r="X158" s="116">
        <f>'1 DAve'!L147</f>
        <v>19.91</v>
      </c>
      <c r="Y158" s="115">
        <f>'1 DAve'!M147</f>
        <v>16.48</v>
      </c>
      <c r="Z158" s="83">
        <f>'1 DAve'!N147</f>
        <v>0</v>
      </c>
      <c r="AA158" s="116">
        <f>'1 DAve'!O147</f>
        <v>17.739999999999998</v>
      </c>
      <c r="AB158" s="83">
        <f>'1 DAve'!P147</f>
        <v>0</v>
      </c>
      <c r="AC158" s="83">
        <f>'1 DAve'!Q147</f>
        <v>0</v>
      </c>
      <c r="AD158" s="83">
        <f>'1 DAve'!R147</f>
        <v>0</v>
      </c>
      <c r="AE158" s="83">
        <f>'1 DAve'!S147</f>
        <v>0</v>
      </c>
      <c r="AF158" s="83">
        <f>'1 DAve'!T147</f>
        <v>0</v>
      </c>
      <c r="AG158" s="83">
        <f>'1 DAve'!U147</f>
        <v>0</v>
      </c>
      <c r="AH158" s="83">
        <f>'1 DAve'!V147</f>
        <v>0</v>
      </c>
      <c r="AI158" s="83">
        <f>'1 DAve'!W147</f>
        <v>0</v>
      </c>
      <c r="AJ158" s="83">
        <f>'1 DAve'!X147</f>
        <v>0</v>
      </c>
      <c r="AK158" s="83">
        <f>'1 DAve'!Y147</f>
        <v>0</v>
      </c>
      <c r="AL158" s="83">
        <f>'1 DAve'!Z147</f>
        <v>0</v>
      </c>
      <c r="AM158" s="83">
        <f>'1 DAve'!AA147</f>
        <v>0</v>
      </c>
    </row>
    <row r="159" spans="1:39" ht="17.75" customHeight="1">
      <c r="A159" s="26">
        <f t="shared" si="17"/>
        <v>158</v>
      </c>
      <c r="B159" s="26"/>
      <c r="C159" s="70" t="str">
        <f>'1 DAve'!B111</f>
        <v>Zak Morris</v>
      </c>
      <c r="D159" s="70" t="str">
        <f>'1 DAve'!C111</f>
        <v>Hinckley Warriors</v>
      </c>
      <c r="E159" s="71">
        <f>'1 DAve'!G111</f>
        <v>18.266666666666666</v>
      </c>
      <c r="F159" s="71">
        <f>'1 DAve'!E111</f>
        <v>20.266666666666666</v>
      </c>
      <c r="G159" s="72">
        <f t="shared" si="12"/>
        <v>3</v>
      </c>
      <c r="H159" s="69">
        <f>'SLT 1'!D111+'SLT 2'!D111+'SLT 3'!D111+'SLT 4'!D111+'SLT 5'!D111+'WK1'!D111+'WK2'!D111+'WK3'!D111+'WK4'!D111+'WK5'!D111+'WK6'!D111+'WK7'!D111+'WK8'!D111+'WK9'!D111+'WK10'!D111+'WK11'!D111+'WK12'!D111+'WK13'!D111+'WK14'!D111+'WK15'!D111</f>
        <v>2</v>
      </c>
      <c r="I159" s="89">
        <f>'SLT 1'!E111+'SLT 2'!E111+'SLT 3'!E111+'SLT 4'!E111+'SLT 5'!E111+'WK1'!E111+'WK2'!E111+'WK3'!E111+'WK4'!E111+'WK5'!E111+'WK6'!E111+'WK7'!E111+'WK8'!E111+'WK9'!E111+'WK10'!E111+'WK11'!E111+'WK12'!E111+'WK13'!E111+'WK14'!E111+'WK15'!E111</f>
        <v>1</v>
      </c>
      <c r="J159" s="81">
        <f t="shared" si="13"/>
        <v>66.666666666666671</v>
      </c>
      <c r="K159" s="73">
        <f>'SLT 1'!F111+'SLT 2'!F111+'SLT 3'!F111+'SLT 4'!F111+'SLT 5'!F111+'WK1'!F111+'WK2'!F111+'WK3'!F111+'WK4'!F111+'WK5'!F111+'WK6'!F111+'WK7'!F111+'WK8'!F111+'WK9'!F111+'WK10'!F111+'WK11'!F111+'WK12'!F111+'WK13'!F111+'WK14'!F111+'WK15'!F111</f>
        <v>11</v>
      </c>
      <c r="L159" s="73">
        <f>'SLT 1'!G111+'SLT 2'!G111+'SLT 3'!G111+'SLT 4'!G111+'SLT 5'!G111+'WK1'!G111+'WK2'!G111+'WK3'!G111+'WK4'!G111+'WK5'!G111+'WK6'!G111+'WK7'!G111+'WK8'!G111+'WK9'!G111+'WK10'!G111+'WK11'!G111+'WK12'!G111+'WK13'!G111+'WK14'!G111+'WK15'!G111</f>
        <v>9</v>
      </c>
      <c r="M159" s="72">
        <f t="shared" si="14"/>
        <v>20</v>
      </c>
      <c r="N159" s="82">
        <f t="shared" si="15"/>
        <v>55</v>
      </c>
      <c r="O159" s="72">
        <f>'SLT 1'!H111+'SLT 2'!H111+'SLT 3'!H111+'SLT 4'!H111+'SLT 5'!H111+'WK1'!H111+'WK2'!H111+'WK3'!H111+'WK4'!H111+'WK5'!H111+'WK6'!H111+'WK7'!H111+'WK8'!H111+'WK9'!H111+'WK10'!H111+'WK11'!H111+'WK12'!H111+'WK13'!H111+'WK14'!H111+'WK15'!H111</f>
        <v>20</v>
      </c>
      <c r="P159" s="72">
        <f>'SLT 1'!I111+'SLT 2'!I111+'SLT 3'!I111+'SLT 4'!I111+'SLT 5'!I111+'WK1'!I111+'WK2'!I111+'WK3'!I111+'WK4'!I111+'WK5'!I111+'WK6'!I111+'WK7'!I111+'WK8'!I111+'WK9'!I111+'WK10'!I111+'WK11'!I111+'WK12'!I111+'WK13'!I111+'WK14'!I111+'WK15'!I111</f>
        <v>0</v>
      </c>
      <c r="Q159" s="72">
        <f>'SLT 1'!J111+'SLT 2'!J111+'SLT 3'!J111+'SLT 4'!J111+'SLT 5'!J111+'WK1'!J111+'WK2'!J111+'WK3'!J111+'WK4'!J111+'WK5'!J111+'WK6'!J111+'WK7'!J111+'WK8'!J111+'WK9'!J111+'WK10'!J111+'WK11'!J111+'WK12'!J111+'WK13'!J111+'WK14'!J111+'WK15'!J111</f>
        <v>1</v>
      </c>
      <c r="R159" s="71">
        <f t="shared" si="16"/>
        <v>1.05</v>
      </c>
      <c r="S159" s="87">
        <f>'Hi Fin'!C111</f>
        <v>70</v>
      </c>
      <c r="T159" s="83">
        <f>'1 DAve'!H111</f>
        <v>0</v>
      </c>
      <c r="U159" s="115">
        <f>'1 DAve'!I111</f>
        <v>16.04</v>
      </c>
      <c r="V159" s="116">
        <f>'1 DAve'!J111</f>
        <v>20.34</v>
      </c>
      <c r="W159" s="83">
        <f>'1 DAve'!K111</f>
        <v>0</v>
      </c>
      <c r="X159" s="83">
        <f>'1 DAve'!L111</f>
        <v>0</v>
      </c>
      <c r="Y159" s="83">
        <f>'1 DAve'!M111</f>
        <v>0</v>
      </c>
      <c r="Z159" s="115">
        <f>'1 DAve'!N111</f>
        <v>18.420000000000002</v>
      </c>
      <c r="AA159" s="83">
        <f>'1 DAve'!O111</f>
        <v>0</v>
      </c>
      <c r="AB159" s="83">
        <f>'1 DAve'!P111</f>
        <v>0</v>
      </c>
      <c r="AC159" s="83">
        <f>'1 DAve'!Q111</f>
        <v>0</v>
      </c>
      <c r="AD159" s="83">
        <f>'1 DAve'!R111</f>
        <v>0</v>
      </c>
      <c r="AE159" s="83">
        <f>'1 DAve'!S111</f>
        <v>0</v>
      </c>
      <c r="AF159" s="83">
        <f>'1 DAve'!T111</f>
        <v>0</v>
      </c>
      <c r="AG159" s="83">
        <f>'1 DAve'!U111</f>
        <v>0</v>
      </c>
      <c r="AH159" s="83">
        <f>'1 DAve'!V111</f>
        <v>0</v>
      </c>
      <c r="AI159" s="83">
        <f>'1 DAve'!W111</f>
        <v>0</v>
      </c>
      <c r="AJ159" s="83">
        <f>'1 DAve'!X111</f>
        <v>0</v>
      </c>
      <c r="AK159" s="83">
        <f>'1 DAve'!Y111</f>
        <v>0</v>
      </c>
      <c r="AL159" s="83">
        <f>'1 DAve'!Z111</f>
        <v>0</v>
      </c>
      <c r="AM159" s="83">
        <f>'1 DAve'!AA111</f>
        <v>0</v>
      </c>
    </row>
    <row r="160" spans="1:39" ht="17.75" customHeight="1">
      <c r="A160" s="26">
        <f t="shared" si="17"/>
        <v>159</v>
      </c>
      <c r="B160" s="26"/>
      <c r="C160" s="70" t="str">
        <f>'1 DAve'!B66</f>
        <v>Gareth Iliffe</v>
      </c>
      <c r="D160" s="70" t="str">
        <f>'1 DAve'!C66</f>
        <v>Hinckley Warriors</v>
      </c>
      <c r="E160" s="71">
        <f>'1 DAve'!G66</f>
        <v>19.22666666666667</v>
      </c>
      <c r="F160" s="71">
        <f>'1 DAve'!E66</f>
        <v>20.22666666666667</v>
      </c>
      <c r="G160" s="72">
        <f t="shared" si="12"/>
        <v>3</v>
      </c>
      <c r="H160" s="69">
        <f>'SLT 1'!D66+'SLT 2'!D66+'SLT 3'!D66+'SLT 4'!D66+'SLT 5'!D66+'WK1'!D66+'WK2'!D66+'WK3'!D66+'WK4'!D66+'WK5'!D66+'WK6'!D66+'WK7'!D66+'WK8'!D66+'WK9'!D66+'WK10'!D66+'WK11'!D66+'WK12'!D66+'WK13'!D66+'WK14'!D66+'WK15'!D66</f>
        <v>1</v>
      </c>
      <c r="I160" s="89">
        <f>'SLT 1'!E66+'SLT 2'!E66+'SLT 3'!E66+'SLT 4'!E66+'SLT 5'!E66+'WK1'!E66+'WK2'!E66+'WK3'!E66+'WK4'!E66+'WK5'!E66+'WK6'!E66+'WK7'!E66+'WK8'!E66+'WK9'!E66+'WK10'!E66+'WK11'!E66+'WK12'!E66+'WK13'!E66+'WK14'!E66+'WK15'!E66</f>
        <v>2</v>
      </c>
      <c r="J160" s="81">
        <f t="shared" si="13"/>
        <v>33.333333333333336</v>
      </c>
      <c r="K160" s="73">
        <f>'SLT 1'!F66+'SLT 2'!F66+'SLT 3'!F66+'SLT 4'!F66+'SLT 5'!F66+'WK1'!F66+'WK2'!F66+'WK3'!F66+'WK4'!F66+'WK5'!F66+'WK6'!F66+'WK7'!F66+'WK8'!F66+'WK9'!F66+'WK10'!F66+'WK11'!F66+'WK12'!F66+'WK13'!F66+'WK14'!F66+'WK15'!F66</f>
        <v>6</v>
      </c>
      <c r="L160" s="73">
        <f>'SLT 1'!G66+'SLT 2'!G66+'SLT 3'!G66+'SLT 4'!G66+'SLT 5'!G66+'WK1'!G66+'WK2'!G66+'WK3'!G66+'WK4'!G66+'WK5'!G66+'WK6'!G66+'WK7'!G66+'WK8'!G66+'WK9'!G66+'WK10'!G66+'WK11'!G66+'WK12'!G66+'WK13'!G66+'WK14'!G66+'WK15'!G66</f>
        <v>10</v>
      </c>
      <c r="M160" s="72">
        <f t="shared" si="14"/>
        <v>16</v>
      </c>
      <c r="N160" s="82">
        <f t="shared" si="15"/>
        <v>37.5</v>
      </c>
      <c r="O160" s="72">
        <f>'SLT 1'!H66+'SLT 2'!H66+'SLT 3'!H66+'SLT 4'!H66+'SLT 5'!H66+'WK1'!H66+'WK2'!H66+'WK3'!H66+'WK4'!H66+'WK5'!H66+'WK6'!H66+'WK7'!H66+'WK8'!H66+'WK9'!H66+'WK10'!H66+'WK11'!H66+'WK12'!H66+'WK13'!H66+'WK14'!H66+'WK15'!H66</f>
        <v>13</v>
      </c>
      <c r="P160" s="72">
        <f>'SLT 1'!I66+'SLT 2'!I66+'SLT 3'!I66+'SLT 4'!I66+'SLT 5'!I66+'WK1'!I66+'WK2'!I66+'WK3'!I66+'WK4'!I66+'WK5'!I66+'WK6'!I66+'WK7'!I66+'WK8'!I66+'WK9'!I66+'WK10'!I66+'WK11'!I66+'WK12'!I66+'WK13'!I66+'WK14'!I66+'WK15'!I66</f>
        <v>0</v>
      </c>
      <c r="Q160" s="72">
        <f>'SLT 1'!J66+'SLT 2'!J66+'SLT 3'!J66+'SLT 4'!J66+'SLT 5'!J66+'WK1'!J66+'WK2'!J66+'WK3'!J66+'WK4'!J66+'WK5'!J66+'WK6'!J66+'WK7'!J66+'WK8'!J66+'WK9'!J66+'WK10'!J66+'WK11'!J66+'WK12'!J66+'WK13'!J66+'WK14'!J66+'WK15'!J66</f>
        <v>0</v>
      </c>
      <c r="R160" s="71">
        <f t="shared" si="16"/>
        <v>0.8125</v>
      </c>
      <c r="S160" s="87">
        <f>'Hi Fin'!C66</f>
        <v>40</v>
      </c>
      <c r="T160" s="116">
        <f>'1 DAve'!H66</f>
        <v>22.03</v>
      </c>
      <c r="U160" s="116">
        <f>'1 DAve'!I66</f>
        <v>18.350000000000001</v>
      </c>
      <c r="V160" s="83">
        <f>'1 DAve'!J66</f>
        <v>0</v>
      </c>
      <c r="W160" s="83">
        <f>'1 DAve'!K66</f>
        <v>0</v>
      </c>
      <c r="X160" s="115">
        <f>'1 DAve'!L66</f>
        <v>17.3</v>
      </c>
      <c r="Y160" s="83">
        <f>'1 DAve'!M66</f>
        <v>0</v>
      </c>
      <c r="Z160" s="83">
        <f>'1 DAve'!N66</f>
        <v>0</v>
      </c>
      <c r="AA160" s="83">
        <f>'1 DAve'!O66</f>
        <v>0</v>
      </c>
      <c r="AB160" s="83">
        <f>'1 DAve'!P66</f>
        <v>0</v>
      </c>
      <c r="AC160" s="83">
        <f>'1 DAve'!Q66</f>
        <v>0</v>
      </c>
      <c r="AD160" s="83">
        <f>'1 DAve'!R66</f>
        <v>0</v>
      </c>
      <c r="AE160" s="83">
        <f>'1 DAve'!S66</f>
        <v>0</v>
      </c>
      <c r="AF160" s="83">
        <f>'1 DAve'!T66</f>
        <v>0</v>
      </c>
      <c r="AG160" s="83">
        <f>'1 DAve'!U66</f>
        <v>0</v>
      </c>
      <c r="AH160" s="83">
        <f>'1 DAve'!V66</f>
        <v>0</v>
      </c>
      <c r="AI160" s="83">
        <f>'1 DAve'!W66</f>
        <v>0</v>
      </c>
      <c r="AJ160" s="83">
        <f>'1 DAve'!X66</f>
        <v>0</v>
      </c>
      <c r="AK160" s="83">
        <f>'1 DAve'!Y66</f>
        <v>0</v>
      </c>
      <c r="AL160" s="83">
        <f>'1 DAve'!Z66</f>
        <v>0</v>
      </c>
      <c r="AM160" s="83">
        <f>'1 DAve'!AA66</f>
        <v>0</v>
      </c>
    </row>
    <row r="161" spans="1:39" ht="17.75" customHeight="1">
      <c r="A161" s="26">
        <f t="shared" si="17"/>
        <v>160</v>
      </c>
      <c r="B161" s="26"/>
      <c r="C161" s="70" t="str">
        <f>'1 DAve'!B242</f>
        <v>Leyton Neal</v>
      </c>
      <c r="D161" s="70" t="str">
        <f>'1 DAve'!C242</f>
        <v>Royal Oak</v>
      </c>
      <c r="E161" s="71">
        <f>'1 DAve'!G242</f>
        <v>20.190000000000001</v>
      </c>
      <c r="F161" s="71">
        <f>'1 DAve'!E242</f>
        <v>20.190000000000001</v>
      </c>
      <c r="G161" s="72">
        <f t="shared" si="12"/>
        <v>1</v>
      </c>
      <c r="H161" s="69">
        <f>'SLT 1'!D242+'SLT 2'!D242+'SLT 3'!D242+'SLT 4'!D242+'SLT 5'!D242+'WK1'!D242+'WK2'!D242+'WK3'!D242+'WK4'!D242+'WK5'!D242+'WK6'!D242+'WK7'!D242+'WK8'!D242+'WK9'!D242+'WK10'!D242+'WK11'!D242+'WK12'!D242+'WK13'!D242+'WK14'!D242+'WK15'!D242</f>
        <v>0</v>
      </c>
      <c r="I161" s="89">
        <f>'SLT 1'!E242+'SLT 2'!E242+'SLT 3'!E242+'SLT 4'!E242+'SLT 5'!E242+'WK1'!E242+'WK2'!E242+'WK3'!E242+'WK4'!E242+'WK5'!E242+'WK6'!E242+'WK7'!E242+'WK8'!E242+'WK9'!E242+'WK10'!E242+'WK11'!E242+'WK12'!E242+'WK13'!E242+'WK14'!E242+'WK15'!E242</f>
        <v>1</v>
      </c>
      <c r="J161" s="81">
        <f t="shared" si="13"/>
        <v>0</v>
      </c>
      <c r="K161" s="73">
        <f>'SLT 1'!F242+'SLT 2'!F242+'SLT 3'!F242+'SLT 4'!F242+'SLT 5'!F242+'WK1'!F242+'WK2'!F242+'WK3'!F242+'WK4'!F242+'WK5'!F242+'WK6'!F242+'WK7'!F242+'WK8'!F242+'WK9'!F242+'WK10'!F242+'WK11'!F242+'WK12'!F242+'WK13'!F242+'WK14'!F242+'WK15'!F242</f>
        <v>1</v>
      </c>
      <c r="L161" s="73">
        <f>'SLT 1'!G242+'SLT 2'!G242+'SLT 3'!G242+'SLT 4'!G242+'SLT 5'!G242+'WK1'!G242+'WK2'!G242+'WK3'!G242+'WK4'!G242+'WK5'!G242+'WK6'!G242+'WK7'!G242+'WK8'!G242+'WK9'!G242+'WK10'!G242+'WK11'!G242+'WK12'!G242+'WK13'!G242+'WK14'!G242+'WK15'!G242</f>
        <v>4</v>
      </c>
      <c r="M161" s="72">
        <f t="shared" si="14"/>
        <v>5</v>
      </c>
      <c r="N161" s="82">
        <f t="shared" si="15"/>
        <v>20</v>
      </c>
      <c r="O161" s="72">
        <f>'SLT 1'!H242+'SLT 2'!H242+'SLT 3'!H242+'SLT 4'!H242+'SLT 5'!H242+'WK1'!H242+'WK2'!H242+'WK3'!H242+'WK4'!H242+'WK5'!H242+'WK6'!H242+'WK7'!H242+'WK8'!H242+'WK9'!H242+'WK10'!H242+'WK11'!H242+'WK12'!H242+'WK13'!H242+'WK14'!H242+'WK15'!H242</f>
        <v>6</v>
      </c>
      <c r="P161" s="72">
        <f>'SLT 1'!I242+'SLT 2'!I242+'SLT 3'!I242+'SLT 4'!I242+'SLT 5'!I242+'WK1'!I242+'WK2'!I242+'WK3'!I242+'WK4'!I242+'WK5'!I242+'WK6'!I242+'WK7'!I242+'WK8'!I242+'WK9'!I242+'WK10'!I242+'WK11'!I242+'WK12'!I242+'WK13'!I242+'WK14'!I242+'WK15'!I242</f>
        <v>0</v>
      </c>
      <c r="Q161" s="72">
        <f>'SLT 1'!J242+'SLT 2'!J242+'SLT 3'!J242+'SLT 4'!J242+'SLT 5'!J242+'WK1'!J242+'WK2'!J242+'WK3'!J242+'WK4'!J242+'WK5'!J242+'WK6'!J242+'WK7'!J242+'WK8'!J242+'WK9'!J242+'WK10'!J242+'WK11'!J242+'WK12'!J242+'WK13'!J242+'WK14'!J242+'WK15'!J242</f>
        <v>1</v>
      </c>
      <c r="R161" s="71">
        <f t="shared" si="16"/>
        <v>1.4</v>
      </c>
      <c r="S161" s="87">
        <f>'Hi Fin'!C242</f>
        <v>52</v>
      </c>
      <c r="T161" s="83">
        <f>'1 DAve'!H242</f>
        <v>0</v>
      </c>
      <c r="U161" s="83">
        <f>'1 DAve'!I242</f>
        <v>0</v>
      </c>
      <c r="V161" s="83">
        <f>'1 DAve'!J242</f>
        <v>0</v>
      </c>
      <c r="W161" s="83">
        <f>'1 DAve'!K242</f>
        <v>0</v>
      </c>
      <c r="X161" s="83">
        <f>'1 DAve'!L242</f>
        <v>0</v>
      </c>
      <c r="Y161" s="83">
        <f>'1 DAve'!M242</f>
        <v>0</v>
      </c>
      <c r="Z161" s="83">
        <f>'1 DAve'!N242</f>
        <v>0</v>
      </c>
      <c r="AA161" s="116">
        <f>'1 DAve'!O242</f>
        <v>20.190000000000001</v>
      </c>
      <c r="AB161" s="83">
        <f>'1 DAve'!P242</f>
        <v>0</v>
      </c>
      <c r="AC161" s="83">
        <f>'1 DAve'!Q242</f>
        <v>0</v>
      </c>
      <c r="AD161" s="83">
        <f>'1 DAve'!R242</f>
        <v>0</v>
      </c>
      <c r="AE161" s="83">
        <f>'1 DAve'!S242</f>
        <v>0</v>
      </c>
      <c r="AF161" s="83">
        <f>'1 DAve'!T242</f>
        <v>0</v>
      </c>
      <c r="AG161" s="83">
        <f>'1 DAve'!U242</f>
        <v>0</v>
      </c>
      <c r="AH161" s="83">
        <f>'1 DAve'!V242</f>
        <v>0</v>
      </c>
      <c r="AI161" s="83">
        <f>'1 DAve'!W242</f>
        <v>0</v>
      </c>
      <c r="AJ161" s="83">
        <f>'1 DAve'!X242</f>
        <v>0</v>
      </c>
      <c r="AK161" s="83">
        <f>'1 DAve'!Y242</f>
        <v>0</v>
      </c>
      <c r="AL161" s="83">
        <f>'1 DAve'!Z242</f>
        <v>0</v>
      </c>
      <c r="AM161" s="83">
        <f>'1 DAve'!AA242</f>
        <v>0</v>
      </c>
    </row>
    <row r="162" spans="1:39" ht="17.75" customHeight="1">
      <c r="A162" s="26">
        <f t="shared" si="17"/>
        <v>161</v>
      </c>
      <c r="B162" s="26"/>
      <c r="C162" s="70" t="str">
        <f>'1 DAve'!B74</f>
        <v>Adam Davies</v>
      </c>
      <c r="D162" s="70" t="str">
        <f>'1 DAve'!C74</f>
        <v>Central Cobras</v>
      </c>
      <c r="E162" s="71">
        <f>'1 DAve'!G74</f>
        <v>19.162500000000001</v>
      </c>
      <c r="F162" s="71">
        <f>'1 DAve'!E74</f>
        <v>20.162500000000001</v>
      </c>
      <c r="G162" s="72">
        <f t="shared" si="12"/>
        <v>4</v>
      </c>
      <c r="H162" s="69">
        <f>'SLT 1'!D74+'SLT 2'!D74+'SLT 3'!D74+'SLT 4'!D74+'SLT 5'!D74+'WK1'!D74+'WK2'!D74+'WK3'!D74+'WK4'!D74+'WK5'!D74+'WK6'!D74+'WK7'!D74+'WK8'!D74+'WK9'!D74+'WK10'!D74+'WK11'!D74+'WK12'!D74+'WK13'!D74+'WK14'!D74+'WK15'!D74</f>
        <v>1</v>
      </c>
      <c r="I162" s="89">
        <f>'SLT 1'!E74+'SLT 2'!E74+'SLT 3'!E74+'SLT 4'!E74+'SLT 5'!E74+'WK1'!E74+'WK2'!E74+'WK3'!E74+'WK4'!E74+'WK5'!E74+'WK6'!E74+'WK7'!E74+'WK8'!E74+'WK9'!E74+'WK10'!E74+'WK11'!E74+'WK12'!E74+'WK13'!E74+'WK14'!E74+'WK15'!E74</f>
        <v>3</v>
      </c>
      <c r="J162" s="81">
        <f t="shared" si="13"/>
        <v>25</v>
      </c>
      <c r="K162" s="73">
        <f>'SLT 1'!F74+'SLT 2'!F74+'SLT 3'!F74+'SLT 4'!F74+'SLT 5'!F74+'WK1'!F74+'WK2'!F74+'WK3'!F74+'WK4'!F74+'WK5'!F74+'WK6'!F74+'WK7'!F74+'WK8'!F74+'WK9'!F74+'WK10'!F74+'WK11'!F74+'WK12'!F74+'WK13'!F74+'WK14'!F74+'WK15'!F74</f>
        <v>6</v>
      </c>
      <c r="L162" s="73">
        <f>'SLT 1'!G74+'SLT 2'!G74+'SLT 3'!G74+'SLT 4'!G74+'SLT 5'!G74+'WK1'!G74+'WK2'!G74+'WK3'!G74+'WK4'!G74+'WK5'!G74+'WK6'!G74+'WK7'!G74+'WK8'!G74+'WK9'!G74+'WK10'!G74+'WK11'!G74+'WK12'!G74+'WK13'!G74+'WK14'!G74+'WK15'!G74</f>
        <v>12</v>
      </c>
      <c r="M162" s="72">
        <f t="shared" si="14"/>
        <v>18</v>
      </c>
      <c r="N162" s="82">
        <f t="shared" si="15"/>
        <v>33.333333333333329</v>
      </c>
      <c r="O162" s="72">
        <f>'SLT 1'!H74+'SLT 2'!H74+'SLT 3'!H74+'SLT 4'!H74+'SLT 5'!H74+'WK1'!H74+'WK2'!H74+'WK3'!H74+'WK4'!H74+'WK5'!H74+'WK6'!H74+'WK7'!H74+'WK8'!H74+'WK9'!H74+'WK10'!H74+'WK11'!H74+'WK12'!H74+'WK13'!H74+'WK14'!H74+'WK15'!H74</f>
        <v>20</v>
      </c>
      <c r="P162" s="72">
        <f>'SLT 1'!I74+'SLT 2'!I74+'SLT 3'!I74+'SLT 4'!I74+'SLT 5'!I74+'WK1'!I74+'WK2'!I74+'WK3'!I74+'WK4'!I74+'WK5'!I74+'WK6'!I74+'WK7'!I74+'WK8'!I74+'WK9'!I74+'WK10'!I74+'WK11'!I74+'WK12'!I74+'WK13'!I74+'WK14'!I74+'WK15'!I74</f>
        <v>0</v>
      </c>
      <c r="Q162" s="72">
        <f>'SLT 1'!J74+'SLT 2'!J74+'SLT 3'!J74+'SLT 4'!J74+'SLT 5'!J74+'WK1'!J74+'WK2'!J74+'WK3'!J74+'WK4'!J74+'WK5'!J74+'WK6'!J74+'WK7'!J74+'WK8'!J74+'WK9'!J74+'WK10'!J74+'WK11'!J74+'WK12'!J74+'WK13'!J74+'WK14'!J74+'WK15'!J74</f>
        <v>0</v>
      </c>
      <c r="R162" s="71">
        <f t="shared" si="16"/>
        <v>1.1111111111111112</v>
      </c>
      <c r="S162" s="87">
        <f>'Hi Fin'!C74</f>
        <v>24</v>
      </c>
      <c r="T162" s="116">
        <f>'1 DAve'!H74</f>
        <v>18.79</v>
      </c>
      <c r="U162" s="83">
        <f>'1 DAve'!I74</f>
        <v>0</v>
      </c>
      <c r="V162" s="83">
        <f>'1 DAve'!J74</f>
        <v>0</v>
      </c>
      <c r="W162" s="115">
        <f>'1 DAve'!K74</f>
        <v>15.9</v>
      </c>
      <c r="X162" s="83">
        <f>'1 DAve'!L74</f>
        <v>0</v>
      </c>
      <c r="Y162" s="116">
        <f>'1 DAve'!M74</f>
        <v>19.39</v>
      </c>
      <c r="Z162" s="83">
        <f>'1 DAve'!N74</f>
        <v>0</v>
      </c>
      <c r="AA162" s="116">
        <f>'1 DAve'!O74</f>
        <v>22.57</v>
      </c>
      <c r="AB162" s="83">
        <f>'1 DAve'!P74</f>
        <v>0</v>
      </c>
      <c r="AC162" s="83">
        <f>'1 DAve'!Q74</f>
        <v>0</v>
      </c>
      <c r="AD162" s="83">
        <f>'1 DAve'!R74</f>
        <v>0</v>
      </c>
      <c r="AE162" s="83">
        <f>'1 DAve'!S74</f>
        <v>0</v>
      </c>
      <c r="AF162" s="83">
        <f>'1 DAve'!T74</f>
        <v>0</v>
      </c>
      <c r="AG162" s="83">
        <f>'1 DAve'!U74</f>
        <v>0</v>
      </c>
      <c r="AH162" s="83">
        <f>'1 DAve'!V74</f>
        <v>0</v>
      </c>
      <c r="AI162" s="83">
        <f>'1 DAve'!W74</f>
        <v>0</v>
      </c>
      <c r="AJ162" s="83">
        <f>'1 DAve'!X74</f>
        <v>0</v>
      </c>
      <c r="AK162" s="83">
        <f>'1 DAve'!Y74</f>
        <v>0</v>
      </c>
      <c r="AL162" s="83">
        <f>'1 DAve'!Z74</f>
        <v>0</v>
      </c>
      <c r="AM162" s="83">
        <f>'1 DAve'!AA74</f>
        <v>0</v>
      </c>
    </row>
    <row r="163" spans="1:39" ht="17.75" customHeight="1">
      <c r="A163" s="26">
        <f t="shared" si="17"/>
        <v>162</v>
      </c>
      <c r="B163" s="26"/>
      <c r="C163" s="70" t="str">
        <f>'1 DAve'!B102</f>
        <v>Luke Wilson</v>
      </c>
      <c r="D163" s="70" t="str">
        <f>'1 DAve'!C102</f>
        <v>Enderby Eagles</v>
      </c>
      <c r="E163" s="71">
        <f>'1 DAve'!G102</f>
        <v>19.036666666666665</v>
      </c>
      <c r="F163" s="71">
        <f>'1 DAve'!E102</f>
        <v>20.036666666666665</v>
      </c>
      <c r="G163" s="72">
        <f t="shared" si="12"/>
        <v>6</v>
      </c>
      <c r="H163" s="69">
        <f>'SLT 1'!D102+'SLT 2'!D102+'SLT 3'!D102+'SLT 4'!D102+'SLT 5'!D102+'WK1'!D102+'WK2'!D102+'WK3'!D102+'WK4'!D102+'WK5'!D102+'WK6'!D102+'WK7'!D102+'WK8'!D102+'WK9'!D102+'WK10'!D102+'WK11'!D102+'WK12'!D102+'WK13'!D102+'WK14'!D102+'WK15'!D102</f>
        <v>1</v>
      </c>
      <c r="I163" s="89">
        <f>'SLT 1'!E102+'SLT 2'!E102+'SLT 3'!E102+'SLT 4'!E102+'SLT 5'!E102+'WK1'!E102+'WK2'!E102+'WK3'!E102+'WK4'!E102+'WK5'!E102+'WK6'!E102+'WK7'!E102+'WK8'!E102+'WK9'!E102+'WK10'!E102+'WK11'!E102+'WK12'!E102+'WK13'!E102+'WK14'!E102+'WK15'!E102</f>
        <v>5</v>
      </c>
      <c r="J163" s="81">
        <f t="shared" si="13"/>
        <v>16.666666666666668</v>
      </c>
      <c r="K163" s="73">
        <f>'SLT 1'!F102+'SLT 2'!F102+'SLT 3'!F102+'SLT 4'!F102+'SLT 5'!F102+'WK1'!F102+'WK2'!F102+'WK3'!F102+'WK4'!F102+'WK5'!F102+'WK6'!F102+'WK7'!F102+'WK8'!F102+'WK9'!F102+'WK10'!F102+'WK11'!F102+'WK12'!F102+'WK13'!F102+'WK14'!F102+'WK15'!F102</f>
        <v>11</v>
      </c>
      <c r="L163" s="73">
        <f>'SLT 1'!G102+'SLT 2'!G102+'SLT 3'!G102+'SLT 4'!G102+'SLT 5'!G102+'WK1'!G102+'WK2'!G102+'WK3'!G102+'WK4'!G102+'WK5'!G102+'WK6'!G102+'WK7'!G102+'WK8'!G102+'WK9'!G102+'WK10'!G102+'WK11'!G102+'WK12'!G102+'WK13'!G102+'WK14'!G102+'WK15'!G102</f>
        <v>21</v>
      </c>
      <c r="M163" s="72">
        <f t="shared" si="14"/>
        <v>32</v>
      </c>
      <c r="N163" s="82">
        <f t="shared" si="15"/>
        <v>34.375</v>
      </c>
      <c r="O163" s="72">
        <f>'SLT 1'!H102+'SLT 2'!H102+'SLT 3'!H102+'SLT 4'!H102+'SLT 5'!H102+'WK1'!H102+'WK2'!H102+'WK3'!H102+'WK4'!H102+'WK5'!H102+'WK6'!H102+'WK7'!H102+'WK8'!H102+'WK9'!H102+'WK10'!H102+'WK11'!H102+'WK12'!H102+'WK13'!H102+'WK14'!H102+'WK15'!H102</f>
        <v>30</v>
      </c>
      <c r="P163" s="72">
        <f>'SLT 1'!I102+'SLT 2'!I102+'SLT 3'!I102+'SLT 4'!I102+'SLT 5'!I102+'WK1'!I102+'WK2'!I102+'WK3'!I102+'WK4'!I102+'WK5'!I102+'WK6'!I102+'WK7'!I102+'WK8'!I102+'WK9'!I102+'WK10'!I102+'WK11'!I102+'WK12'!I102+'WK13'!I102+'WK14'!I102+'WK15'!I102</f>
        <v>0</v>
      </c>
      <c r="Q163" s="72">
        <f>'SLT 1'!J102+'SLT 2'!J102+'SLT 3'!J102+'SLT 4'!J102+'SLT 5'!J102+'WK1'!J102+'WK2'!J102+'WK3'!J102+'WK4'!J102+'WK5'!J102+'WK6'!J102+'WK7'!J102+'WK8'!J102+'WK9'!J102+'WK10'!J102+'WK11'!J102+'WK12'!J102+'WK13'!J102+'WK14'!J102+'WK15'!J102</f>
        <v>1</v>
      </c>
      <c r="R163" s="71">
        <f t="shared" si="16"/>
        <v>0.96875</v>
      </c>
      <c r="S163" s="87">
        <f>'Hi Fin'!C102</f>
        <v>66</v>
      </c>
      <c r="T163" s="83">
        <f>'1 DAve'!H102</f>
        <v>0</v>
      </c>
      <c r="U163" s="115">
        <f>'1 DAve'!I102</f>
        <v>20</v>
      </c>
      <c r="V163" s="83">
        <f>'1 DAve'!J102</f>
        <v>0</v>
      </c>
      <c r="W163" s="116">
        <f>'1 DAve'!K102</f>
        <v>18.36</v>
      </c>
      <c r="X163" s="83">
        <f>'1 DAve'!L102</f>
        <v>0</v>
      </c>
      <c r="Y163" s="116">
        <f>'1 DAve'!M102</f>
        <v>17.75</v>
      </c>
      <c r="Z163" s="116">
        <f>'1 DAve'!N102</f>
        <v>15.56</v>
      </c>
      <c r="AA163" s="116">
        <f>'1 DAve'!O102</f>
        <v>21.26</v>
      </c>
      <c r="AB163" s="116">
        <f>'1 DAve'!P102</f>
        <v>21.29</v>
      </c>
      <c r="AC163" s="83">
        <f>'1 DAve'!Q102</f>
        <v>0</v>
      </c>
      <c r="AD163" s="83">
        <f>'1 DAve'!R102</f>
        <v>0</v>
      </c>
      <c r="AE163" s="83">
        <f>'1 DAve'!S102</f>
        <v>0</v>
      </c>
      <c r="AF163" s="83">
        <f>'1 DAve'!T102</f>
        <v>0</v>
      </c>
      <c r="AG163" s="83">
        <f>'1 DAve'!U102</f>
        <v>0</v>
      </c>
      <c r="AH163" s="83">
        <f>'1 DAve'!V102</f>
        <v>0</v>
      </c>
      <c r="AI163" s="83">
        <f>'1 DAve'!W102</f>
        <v>0</v>
      </c>
      <c r="AJ163" s="83">
        <f>'1 DAve'!X102</f>
        <v>0</v>
      </c>
      <c r="AK163" s="83">
        <f>'1 DAve'!Y102</f>
        <v>0</v>
      </c>
      <c r="AL163" s="83">
        <f>'1 DAve'!Z102</f>
        <v>0</v>
      </c>
      <c r="AM163" s="83">
        <f>'1 DAve'!AA102</f>
        <v>0</v>
      </c>
    </row>
    <row r="164" spans="1:39" ht="17.75" customHeight="1">
      <c r="A164" s="26">
        <f t="shared" si="17"/>
        <v>163</v>
      </c>
      <c r="B164" s="26"/>
      <c r="C164" s="70" t="str">
        <f>'1 DAve'!B121</f>
        <v>Stuart Holden</v>
      </c>
      <c r="D164" s="70" t="str">
        <f>'1 DAve'!C121</f>
        <v>Brinklow Lions</v>
      </c>
      <c r="E164" s="71">
        <f>'1 DAve'!G121</f>
        <v>19.024999999999999</v>
      </c>
      <c r="F164" s="71">
        <f>'1 DAve'!E121</f>
        <v>20.024999999999999</v>
      </c>
      <c r="G164" s="72">
        <f t="shared" si="12"/>
        <v>2</v>
      </c>
      <c r="H164" s="69">
        <f>'SLT 1'!D121+'SLT 2'!D121+'SLT 3'!D121+'SLT 4'!D121+'SLT 5'!D121+'WK1'!D121+'WK2'!D121+'WK3'!D121+'WK4'!D121+'WK5'!D121+'WK6'!D121+'WK7'!D121+'WK8'!D121+'WK9'!D121+'WK10'!D121+'WK11'!D121+'WK12'!D121+'WK13'!D121+'WK14'!D121+'WK15'!D121</f>
        <v>1</v>
      </c>
      <c r="I164" s="89">
        <f>'SLT 1'!E121+'SLT 2'!E121+'SLT 3'!E121+'SLT 4'!E121+'SLT 5'!E121+'WK1'!E121+'WK2'!E121+'WK3'!E121+'WK4'!E121+'WK5'!E121+'WK6'!E121+'WK7'!E121+'WK8'!E121+'WK9'!E121+'WK10'!E121+'WK11'!E121+'WK12'!E121+'WK13'!E121+'WK14'!E121+'WK15'!E121</f>
        <v>1</v>
      </c>
      <c r="J164" s="81">
        <f t="shared" si="13"/>
        <v>50</v>
      </c>
      <c r="K164" s="73">
        <f>'SLT 1'!F121+'SLT 2'!F121+'SLT 3'!F121+'SLT 4'!F121+'SLT 5'!F121+'WK1'!F121+'WK2'!F121+'WK3'!F121+'WK4'!F121+'WK5'!F121+'WK6'!F121+'WK7'!F121+'WK8'!F121+'WK9'!F121+'WK10'!F121+'WK11'!F121+'WK12'!F121+'WK13'!F121+'WK14'!F121+'WK15'!F121</f>
        <v>5</v>
      </c>
      <c r="L164" s="73">
        <f>'SLT 1'!G121+'SLT 2'!G121+'SLT 3'!G121+'SLT 4'!G121+'SLT 5'!G121+'WK1'!G121+'WK2'!G121+'WK3'!G121+'WK4'!G121+'WK5'!G121+'WK6'!G121+'WK7'!G121+'WK8'!G121+'WK9'!G121+'WK10'!G121+'WK11'!G121+'WK12'!G121+'WK13'!G121+'WK14'!G121+'WK15'!G121</f>
        <v>6</v>
      </c>
      <c r="M164" s="72">
        <f t="shared" si="14"/>
        <v>11</v>
      </c>
      <c r="N164" s="82">
        <f t="shared" si="15"/>
        <v>45.45454545454546</v>
      </c>
      <c r="O164" s="72">
        <f>'SLT 1'!H121+'SLT 2'!H121+'SLT 3'!H121+'SLT 4'!H121+'SLT 5'!H121+'WK1'!H121+'WK2'!H121+'WK3'!H121+'WK4'!H121+'WK5'!H121+'WK6'!H121+'WK7'!H121+'WK8'!H121+'WK9'!H121+'WK10'!H121+'WK11'!H121+'WK12'!H121+'WK13'!H121+'WK14'!H121+'WK15'!H121</f>
        <v>9</v>
      </c>
      <c r="P164" s="72">
        <f>'SLT 1'!I121+'SLT 2'!I121+'SLT 3'!I121+'SLT 4'!I121+'SLT 5'!I121+'WK1'!I121+'WK2'!I121+'WK3'!I121+'WK4'!I121+'WK5'!I121+'WK6'!I121+'WK7'!I121+'WK8'!I121+'WK9'!I121+'WK10'!I121+'WK11'!I121+'WK12'!I121+'WK13'!I121+'WK14'!I121+'WK15'!I121</f>
        <v>0</v>
      </c>
      <c r="Q164" s="72">
        <f>'SLT 1'!J121+'SLT 2'!J121+'SLT 3'!J121+'SLT 4'!J121+'SLT 5'!J121+'WK1'!J121+'WK2'!J121+'WK3'!J121+'WK4'!J121+'WK5'!J121+'WK6'!J121+'WK7'!J121+'WK8'!J121+'WK9'!J121+'WK10'!J121+'WK11'!J121+'WK12'!J121+'WK13'!J121+'WK14'!J121+'WK15'!J121</f>
        <v>0</v>
      </c>
      <c r="R164" s="71">
        <f t="shared" si="16"/>
        <v>0.81818181818181823</v>
      </c>
      <c r="S164" s="117">
        <f>'Hi Fin'!C121</f>
        <v>104</v>
      </c>
      <c r="T164" s="83">
        <f>'1 DAve'!H121</f>
        <v>0</v>
      </c>
      <c r="U164" s="115">
        <f>'1 DAve'!I121</f>
        <v>19.329999999999998</v>
      </c>
      <c r="V164" s="116">
        <f>'1 DAve'!J121</f>
        <v>18.72</v>
      </c>
      <c r="W164" s="83">
        <f>'1 DAve'!K121</f>
        <v>0</v>
      </c>
      <c r="X164" s="83">
        <f>'1 DAve'!L121</f>
        <v>0</v>
      </c>
      <c r="Y164" s="83">
        <f>'1 DAve'!M121</f>
        <v>0</v>
      </c>
      <c r="Z164" s="83">
        <f>'1 DAve'!N121</f>
        <v>0</v>
      </c>
      <c r="AA164" s="83">
        <f>'1 DAve'!O121</f>
        <v>0</v>
      </c>
      <c r="AB164" s="83">
        <f>'1 DAve'!P121</f>
        <v>0</v>
      </c>
      <c r="AC164" s="83">
        <f>'1 DAve'!Q121</f>
        <v>0</v>
      </c>
      <c r="AD164" s="83">
        <f>'1 DAve'!R121</f>
        <v>0</v>
      </c>
      <c r="AE164" s="83">
        <f>'1 DAve'!S121</f>
        <v>0</v>
      </c>
      <c r="AF164" s="83">
        <f>'1 DAve'!T121</f>
        <v>0</v>
      </c>
      <c r="AG164" s="83">
        <f>'1 DAve'!U121</f>
        <v>0</v>
      </c>
      <c r="AH164" s="83">
        <f>'1 DAve'!V121</f>
        <v>0</v>
      </c>
      <c r="AI164" s="83">
        <f>'1 DAve'!W121</f>
        <v>0</v>
      </c>
      <c r="AJ164" s="83">
        <f>'1 DAve'!X121</f>
        <v>0</v>
      </c>
      <c r="AK164" s="83">
        <f>'1 DAve'!Y121</f>
        <v>0</v>
      </c>
      <c r="AL164" s="83">
        <f>'1 DAve'!Z121</f>
        <v>0</v>
      </c>
      <c r="AM164" s="83">
        <f>'1 DAve'!AA121</f>
        <v>0</v>
      </c>
    </row>
    <row r="165" spans="1:39" ht="17.75" customHeight="1">
      <c r="A165" s="26">
        <f t="shared" si="17"/>
        <v>164</v>
      </c>
      <c r="B165" s="26"/>
      <c r="C165" s="70" t="str">
        <f>'1 DAve'!B229</f>
        <v>James Green</v>
      </c>
      <c r="D165" s="70" t="str">
        <f>'1 DAve'!C229</f>
        <v>Brinklow Lions</v>
      </c>
      <c r="E165" s="71">
        <f>'1 DAve'!G229</f>
        <v>19.003333333333334</v>
      </c>
      <c r="F165" s="71">
        <f>'1 DAve'!E229</f>
        <v>20.003333333333334</v>
      </c>
      <c r="G165" s="72">
        <f t="shared" si="12"/>
        <v>3</v>
      </c>
      <c r="H165" s="69">
        <f>'SLT 1'!D229+'SLT 2'!D229+'SLT 3'!D229+'SLT 4'!D229+'SLT 5'!D229+'WK1'!D229+'WK2'!D229+'WK3'!D229+'WK4'!D229+'WK5'!D229+'WK6'!D229+'WK7'!D229+'WK8'!D229+'WK9'!D229+'WK10'!D229+'WK11'!D229+'WK12'!D229+'WK13'!D229+'WK14'!D229+'WK15'!D229</f>
        <v>1</v>
      </c>
      <c r="I165" s="89">
        <f>'SLT 1'!E229+'SLT 2'!E229+'SLT 3'!E229+'SLT 4'!E229+'SLT 5'!E229+'WK1'!E229+'WK2'!E229+'WK3'!E229+'WK4'!E229+'WK5'!E229+'WK6'!E229+'WK7'!E229+'WK8'!E229+'WK9'!E229+'WK10'!E229+'WK11'!E229+'WK12'!E229+'WK13'!E229+'WK14'!E229+'WK15'!E229</f>
        <v>2</v>
      </c>
      <c r="J165" s="81">
        <f t="shared" si="13"/>
        <v>33.333333333333336</v>
      </c>
      <c r="K165" s="73">
        <f>'SLT 1'!F229+'SLT 2'!F229+'SLT 3'!F229+'SLT 4'!F229+'SLT 5'!F229+'WK1'!F229+'WK2'!F229+'WK3'!F229+'WK4'!F229+'WK5'!F229+'WK6'!F229+'WK7'!F229+'WK8'!F229+'WK9'!F229+'WK10'!F229+'WK11'!F229+'WK12'!F229+'WK13'!F229+'WK14'!F229+'WK15'!F229</f>
        <v>6</v>
      </c>
      <c r="L165" s="73">
        <f>'SLT 1'!G229+'SLT 2'!G229+'SLT 3'!G229+'SLT 4'!G229+'SLT 5'!G229+'WK1'!G229+'WK2'!G229+'WK3'!G229+'WK4'!G229+'WK5'!G229+'WK6'!G229+'WK7'!G229+'WK8'!G229+'WK9'!G229+'WK10'!G229+'WK11'!G229+'WK12'!G229+'WK13'!G229+'WK14'!G229+'WK15'!G229</f>
        <v>9</v>
      </c>
      <c r="M165" s="72">
        <f t="shared" si="14"/>
        <v>15</v>
      </c>
      <c r="N165" s="82">
        <f t="shared" si="15"/>
        <v>40</v>
      </c>
      <c r="O165" s="72">
        <f>'SLT 1'!H229+'SLT 2'!H229+'SLT 3'!H229+'SLT 4'!H229+'SLT 5'!H229+'WK1'!H229+'WK2'!H229+'WK3'!H229+'WK4'!H229+'WK5'!H229+'WK6'!H229+'WK7'!H229+'WK8'!H229+'WK9'!H229+'WK10'!H229+'WK11'!H229+'WK12'!H229+'WK13'!H229+'WK14'!H229+'WK15'!H229</f>
        <v>18</v>
      </c>
      <c r="P165" s="72">
        <f>'SLT 1'!I229+'SLT 2'!I229+'SLT 3'!I229+'SLT 4'!I229+'SLT 5'!I229+'WK1'!I229+'WK2'!I229+'WK3'!I229+'WK4'!I229+'WK5'!I229+'WK6'!I229+'WK7'!I229+'WK8'!I229+'WK9'!I229+'WK10'!I229+'WK11'!I229+'WK12'!I229+'WK13'!I229+'WK14'!I229+'WK15'!I229</f>
        <v>0</v>
      </c>
      <c r="Q165" s="72">
        <f>'SLT 1'!J229+'SLT 2'!J229+'SLT 3'!J229+'SLT 4'!J229+'SLT 5'!J229+'WK1'!J229+'WK2'!J229+'WK3'!J229+'WK4'!J229+'WK5'!J229+'WK6'!J229+'WK7'!J229+'WK8'!J229+'WK9'!J229+'WK10'!J229+'WK11'!J229+'WK12'!J229+'WK13'!J229+'WK14'!J229+'WK15'!J229</f>
        <v>0</v>
      </c>
      <c r="R165" s="71">
        <f t="shared" si="16"/>
        <v>1.2</v>
      </c>
      <c r="S165" s="87">
        <f>'Hi Fin'!C229</f>
        <v>62</v>
      </c>
      <c r="T165" s="83">
        <f>'1 DAve'!H229</f>
        <v>0</v>
      </c>
      <c r="U165" s="83">
        <f>'1 DAve'!I229</f>
        <v>0</v>
      </c>
      <c r="V165" s="83">
        <f>'1 DAve'!J229</f>
        <v>0</v>
      </c>
      <c r="W165" s="83">
        <f>'1 DAve'!K229</f>
        <v>0</v>
      </c>
      <c r="X165" s="116">
        <f>'1 DAve'!L229</f>
        <v>18.170000000000002</v>
      </c>
      <c r="Y165" s="115">
        <f>'1 DAve'!M229</f>
        <v>20.329999999999998</v>
      </c>
      <c r="Z165" s="116">
        <f>'1 DAve'!N229</f>
        <v>18.510000000000002</v>
      </c>
      <c r="AA165" s="83">
        <f>'1 DAve'!O229</f>
        <v>0</v>
      </c>
      <c r="AB165" s="83">
        <f>'1 DAve'!P229</f>
        <v>0</v>
      </c>
      <c r="AC165" s="83">
        <f>'1 DAve'!Q229</f>
        <v>0</v>
      </c>
      <c r="AD165" s="83">
        <f>'1 DAve'!R229</f>
        <v>0</v>
      </c>
      <c r="AE165" s="83">
        <f>'1 DAve'!S229</f>
        <v>0</v>
      </c>
      <c r="AF165" s="83">
        <f>'1 DAve'!T229</f>
        <v>0</v>
      </c>
      <c r="AG165" s="83">
        <f>'1 DAve'!U229</f>
        <v>0</v>
      </c>
      <c r="AH165" s="83">
        <f>'1 DAve'!V229</f>
        <v>0</v>
      </c>
      <c r="AI165" s="83">
        <f>'1 DAve'!W229</f>
        <v>0</v>
      </c>
      <c r="AJ165" s="83">
        <f>'1 DAve'!X229</f>
        <v>0</v>
      </c>
      <c r="AK165" s="83">
        <f>'1 DAve'!Y229</f>
        <v>0</v>
      </c>
      <c r="AL165" s="83">
        <f>'1 DAve'!Z229</f>
        <v>0</v>
      </c>
      <c r="AM165" s="83">
        <f>'1 DAve'!AA229</f>
        <v>0</v>
      </c>
    </row>
    <row r="166" spans="1:39" ht="17.75" customHeight="1">
      <c r="A166" s="26">
        <f t="shared" si="17"/>
        <v>165</v>
      </c>
      <c r="B166" s="26"/>
      <c r="C166" s="70" t="str">
        <f>'1 DAve'!B120</f>
        <v>Steve Edwards</v>
      </c>
      <c r="D166" s="70" t="str">
        <f>'1 DAve'!C120</f>
        <v>Brinklow Lions</v>
      </c>
      <c r="E166" s="71">
        <f>'1 DAve'!G120</f>
        <v>18.988</v>
      </c>
      <c r="F166" s="71">
        <f>'1 DAve'!E120</f>
        <v>19.988</v>
      </c>
      <c r="G166" s="72">
        <f t="shared" si="12"/>
        <v>5</v>
      </c>
      <c r="H166" s="69">
        <f>'SLT 1'!D120+'SLT 2'!D120+'SLT 3'!D120+'SLT 4'!D120+'SLT 5'!D120+'WK1'!D120+'WK2'!D120+'WK3'!D120+'WK4'!D120+'WK5'!D120+'WK6'!D120+'WK7'!D120+'WK8'!D120+'WK9'!D120+'WK10'!D120+'WK11'!D120+'WK12'!D120+'WK13'!D120+'WK14'!D120+'WK15'!D120</f>
        <v>1</v>
      </c>
      <c r="I166" s="89">
        <f>'SLT 1'!E120+'SLT 2'!E120+'SLT 3'!E120+'SLT 4'!E120+'SLT 5'!E120+'WK1'!E120+'WK2'!E120+'WK3'!E120+'WK4'!E120+'WK5'!E120+'WK6'!E120+'WK7'!E120+'WK8'!E120+'WK9'!E120+'WK10'!E120+'WK11'!E120+'WK12'!E120+'WK13'!E120+'WK14'!E120+'WK15'!E120</f>
        <v>4</v>
      </c>
      <c r="J166" s="81">
        <f t="shared" si="13"/>
        <v>20</v>
      </c>
      <c r="K166" s="73">
        <f>'SLT 1'!F120+'SLT 2'!F120+'SLT 3'!F120+'SLT 4'!F120+'SLT 5'!F120+'WK1'!F120+'WK2'!F120+'WK3'!F120+'WK4'!F120+'WK5'!F120+'WK6'!F120+'WK7'!F120+'WK8'!F120+'WK9'!F120+'WK10'!F120+'WK11'!F120+'WK12'!F120+'WK13'!F120+'WK14'!F120+'WK15'!F120</f>
        <v>6</v>
      </c>
      <c r="L166" s="73">
        <f>'SLT 1'!G120+'SLT 2'!G120+'SLT 3'!G120+'SLT 4'!G120+'SLT 5'!G120+'WK1'!G120+'WK2'!G120+'WK3'!G120+'WK4'!G120+'WK5'!G120+'WK6'!G120+'WK7'!G120+'WK8'!G120+'WK9'!G120+'WK10'!G120+'WK11'!G120+'WK12'!G120+'WK13'!G120+'WK14'!G120+'WK15'!G120</f>
        <v>19</v>
      </c>
      <c r="M166" s="72">
        <f t="shared" si="14"/>
        <v>25</v>
      </c>
      <c r="N166" s="82">
        <f t="shared" si="15"/>
        <v>24</v>
      </c>
      <c r="O166" s="72">
        <f>'SLT 1'!H120+'SLT 2'!H120+'SLT 3'!H120+'SLT 4'!H120+'SLT 5'!H120+'WK1'!H120+'WK2'!H120+'WK3'!H120+'WK4'!H120+'WK5'!H120+'WK6'!H120+'WK7'!H120+'WK8'!H120+'WK9'!H120+'WK10'!H120+'WK11'!H120+'WK12'!H120+'WK13'!H120+'WK14'!H120+'WK15'!H120</f>
        <v>17</v>
      </c>
      <c r="P166" s="72">
        <f>'SLT 1'!I120+'SLT 2'!I120+'SLT 3'!I120+'SLT 4'!I120+'SLT 5'!I120+'WK1'!I120+'WK2'!I120+'WK3'!I120+'WK4'!I120+'WK5'!I120+'WK6'!I120+'WK7'!I120+'WK8'!I120+'WK9'!I120+'WK10'!I120+'WK11'!I120+'WK12'!I120+'WK13'!I120+'WK14'!I120+'WK15'!I120</f>
        <v>0</v>
      </c>
      <c r="Q166" s="72">
        <f>'SLT 1'!J120+'SLT 2'!J120+'SLT 3'!J120+'SLT 4'!J120+'SLT 5'!J120+'WK1'!J120+'WK2'!J120+'WK3'!J120+'WK4'!J120+'WK5'!J120+'WK6'!J120+'WK7'!J120+'WK8'!J120+'WK9'!J120+'WK10'!J120+'WK11'!J120+'WK12'!J120+'WK13'!J120+'WK14'!J120+'WK15'!J120</f>
        <v>3</v>
      </c>
      <c r="R166" s="71">
        <f t="shared" si="16"/>
        <v>0.8</v>
      </c>
      <c r="S166" s="87">
        <f>'Hi Fin'!C120</f>
        <v>60</v>
      </c>
      <c r="T166" s="83">
        <f>'1 DAve'!H120</f>
        <v>0</v>
      </c>
      <c r="U166" s="116">
        <f>'1 DAve'!I120</f>
        <v>18</v>
      </c>
      <c r="V166" s="83">
        <f>'1 DAve'!J120</f>
        <v>0</v>
      </c>
      <c r="W166" s="83">
        <f>'1 DAve'!K120</f>
        <v>0</v>
      </c>
      <c r="X166" s="115">
        <f>'1 DAve'!L120</f>
        <v>21.67</v>
      </c>
      <c r="Y166" s="116">
        <f>'1 DAve'!M120</f>
        <v>19.68</v>
      </c>
      <c r="Z166" s="116">
        <f>'1 DAve'!N120</f>
        <v>17.440000000000001</v>
      </c>
      <c r="AA166" s="116">
        <f>'1 DAve'!O120</f>
        <v>18.149999999999999</v>
      </c>
      <c r="AB166" s="83">
        <f>'1 DAve'!P120</f>
        <v>0</v>
      </c>
      <c r="AC166" s="83">
        <f>'1 DAve'!Q120</f>
        <v>0</v>
      </c>
      <c r="AD166" s="83">
        <f>'1 DAve'!R120</f>
        <v>0</v>
      </c>
      <c r="AE166" s="83">
        <f>'1 DAve'!S120</f>
        <v>0</v>
      </c>
      <c r="AF166" s="83">
        <f>'1 DAve'!T120</f>
        <v>0</v>
      </c>
      <c r="AG166" s="83">
        <f>'1 DAve'!U120</f>
        <v>0</v>
      </c>
      <c r="AH166" s="83">
        <f>'1 DAve'!V120</f>
        <v>0</v>
      </c>
      <c r="AI166" s="83">
        <f>'1 DAve'!W120</f>
        <v>0</v>
      </c>
      <c r="AJ166" s="83">
        <f>'1 DAve'!X120</f>
        <v>0</v>
      </c>
      <c r="AK166" s="83">
        <f>'1 DAve'!Y120</f>
        <v>0</v>
      </c>
      <c r="AL166" s="83">
        <f>'1 DAve'!Z120</f>
        <v>0</v>
      </c>
      <c r="AM166" s="83">
        <f>'1 DAve'!AA120</f>
        <v>0</v>
      </c>
    </row>
    <row r="167" spans="1:39" ht="17.75" customHeight="1">
      <c r="A167" s="26">
        <f t="shared" si="17"/>
        <v>166</v>
      </c>
      <c r="B167" s="26"/>
      <c r="C167" s="70" t="str">
        <f>'1 DAve'!B241</f>
        <v>Chris Wilson</v>
      </c>
      <c r="D167" s="70" t="str">
        <f>'1 DAve'!C241</f>
        <v>Royal Oak</v>
      </c>
      <c r="E167" s="71">
        <f>'1 DAve'!G241</f>
        <v>19.96</v>
      </c>
      <c r="F167" s="71">
        <f>'1 DAve'!E241</f>
        <v>19.96</v>
      </c>
      <c r="G167" s="72">
        <f t="shared" si="12"/>
        <v>1</v>
      </c>
      <c r="H167" s="69">
        <f>'SLT 1'!D241+'SLT 2'!D241+'SLT 3'!D241+'SLT 4'!D241+'SLT 5'!D241+'WK1'!D241+'WK2'!D241+'WK3'!D241+'WK4'!D241+'WK5'!D241+'WK6'!D241+'WK7'!D241+'WK8'!D241+'WK9'!D241+'WK10'!D241+'WK11'!D241+'WK12'!D241+'WK13'!D241+'WK14'!D241+'WK15'!D241</f>
        <v>0</v>
      </c>
      <c r="I167" s="89">
        <f>'SLT 1'!E241+'SLT 2'!E241+'SLT 3'!E241+'SLT 4'!E241+'SLT 5'!E241+'WK1'!E241+'WK2'!E241+'WK3'!E241+'WK4'!E241+'WK5'!E241+'WK6'!E241+'WK7'!E241+'WK8'!E241+'WK9'!E241+'WK10'!E241+'WK11'!E241+'WK12'!E241+'WK13'!E241+'WK14'!E241+'WK15'!E241</f>
        <v>1</v>
      </c>
      <c r="J167" s="81">
        <f t="shared" si="13"/>
        <v>0</v>
      </c>
      <c r="K167" s="73">
        <f>'SLT 1'!F241+'SLT 2'!F241+'SLT 3'!F241+'SLT 4'!F241+'SLT 5'!F241+'WK1'!F241+'WK2'!F241+'WK3'!F241+'WK4'!F241+'WK5'!F241+'WK6'!F241+'WK7'!F241+'WK8'!F241+'WK9'!F241+'WK10'!F241+'WK11'!F241+'WK12'!F241+'WK13'!F241+'WK14'!F241+'WK15'!F241</f>
        <v>3</v>
      </c>
      <c r="L167" s="73">
        <f>'SLT 1'!G241+'SLT 2'!G241+'SLT 3'!G241+'SLT 4'!G241+'SLT 5'!G241+'WK1'!G241+'WK2'!G241+'WK3'!G241+'WK4'!G241+'WK5'!G241+'WK6'!G241+'WK7'!G241+'WK8'!G241+'WK9'!G241+'WK10'!G241+'WK11'!G241+'WK12'!G241+'WK13'!G241+'WK14'!G241+'WK15'!G241</f>
        <v>4</v>
      </c>
      <c r="M167" s="72">
        <f t="shared" si="14"/>
        <v>7</v>
      </c>
      <c r="N167" s="82">
        <f t="shared" si="15"/>
        <v>42.857142857142861</v>
      </c>
      <c r="O167" s="72">
        <f>'SLT 1'!H241+'SLT 2'!H241+'SLT 3'!H241+'SLT 4'!H241+'SLT 5'!H241+'WK1'!H241+'WK2'!H241+'WK3'!H241+'WK4'!H241+'WK5'!H241+'WK6'!H241+'WK7'!H241+'WK8'!H241+'WK9'!H241+'WK10'!H241+'WK11'!H241+'WK12'!H241+'WK13'!H241+'WK14'!H241+'WK15'!H241</f>
        <v>10</v>
      </c>
      <c r="P167" s="72">
        <f>'SLT 1'!I241+'SLT 2'!I241+'SLT 3'!I241+'SLT 4'!I241+'SLT 5'!I241+'WK1'!I241+'WK2'!I241+'WK3'!I241+'WK4'!I241+'WK5'!I241+'WK6'!I241+'WK7'!I241+'WK8'!I241+'WK9'!I241+'WK10'!I241+'WK11'!I241+'WK12'!I241+'WK13'!I241+'WK14'!I241+'WK15'!I241</f>
        <v>0</v>
      </c>
      <c r="Q167" s="72">
        <f>'SLT 1'!J241+'SLT 2'!J241+'SLT 3'!J241+'SLT 4'!J241+'SLT 5'!J241+'WK1'!J241+'WK2'!J241+'WK3'!J241+'WK4'!J241+'WK5'!J241+'WK6'!J241+'WK7'!J241+'WK8'!J241+'WK9'!J241+'WK10'!J241+'WK11'!J241+'WK12'!J241+'WK13'!J241+'WK14'!J241+'WK15'!J241</f>
        <v>0</v>
      </c>
      <c r="R167" s="71">
        <f t="shared" si="16"/>
        <v>1.4285714285714286</v>
      </c>
      <c r="S167" s="87">
        <f>'Hi Fin'!C241</f>
        <v>20</v>
      </c>
      <c r="T167" s="83">
        <f>'1 DAve'!H241</f>
        <v>0</v>
      </c>
      <c r="U167" s="83">
        <f>'1 DAve'!I241</f>
        <v>0</v>
      </c>
      <c r="V167" s="83">
        <f>'1 DAve'!J241</f>
        <v>0</v>
      </c>
      <c r="W167" s="83">
        <f>'1 DAve'!K241</f>
        <v>0</v>
      </c>
      <c r="X167" s="83">
        <f>'1 DAve'!L241</f>
        <v>0</v>
      </c>
      <c r="Y167" s="83">
        <f>'1 DAve'!M241</f>
        <v>0</v>
      </c>
      <c r="Z167" s="83">
        <f>'1 DAve'!N241</f>
        <v>0</v>
      </c>
      <c r="AA167" s="116">
        <f>'1 DAve'!O241</f>
        <v>19.96</v>
      </c>
      <c r="AB167" s="83">
        <f>'1 DAve'!P241</f>
        <v>0</v>
      </c>
      <c r="AC167" s="83">
        <f>'1 DAve'!Q241</f>
        <v>0</v>
      </c>
      <c r="AD167" s="83">
        <f>'1 DAve'!R241</f>
        <v>0</v>
      </c>
      <c r="AE167" s="83">
        <f>'1 DAve'!S241</f>
        <v>0</v>
      </c>
      <c r="AF167" s="83">
        <f>'1 DAve'!T241</f>
        <v>0</v>
      </c>
      <c r="AG167" s="83">
        <f>'1 DAve'!U241</f>
        <v>0</v>
      </c>
      <c r="AH167" s="83">
        <f>'1 DAve'!V241</f>
        <v>0</v>
      </c>
      <c r="AI167" s="83">
        <f>'1 DAve'!W241</f>
        <v>0</v>
      </c>
      <c r="AJ167" s="83">
        <f>'1 DAve'!X241</f>
        <v>0</v>
      </c>
      <c r="AK167" s="83">
        <f>'1 DAve'!Y241</f>
        <v>0</v>
      </c>
      <c r="AL167" s="83">
        <f>'1 DAve'!Z241</f>
        <v>0</v>
      </c>
      <c r="AM167" s="83">
        <f>'1 DAve'!AA241</f>
        <v>0</v>
      </c>
    </row>
    <row r="168" spans="1:39" ht="17.75" customHeight="1">
      <c r="A168" s="26">
        <f t="shared" si="17"/>
        <v>167</v>
      </c>
      <c r="B168" s="26"/>
      <c r="C168" s="70" t="str">
        <f>'1 DAve'!B193</f>
        <v>Danny Riggs</v>
      </c>
      <c r="D168" s="70" t="str">
        <f>'1 DAve'!C193</f>
        <v>Enderby Eagles</v>
      </c>
      <c r="E168" s="71">
        <f>'1 DAve'!G193</f>
        <v>19.945</v>
      </c>
      <c r="F168" s="71">
        <f>'1 DAve'!E193</f>
        <v>19.945</v>
      </c>
      <c r="G168" s="72">
        <f t="shared" si="12"/>
        <v>4</v>
      </c>
      <c r="H168" s="69">
        <f>'SLT 1'!D193+'SLT 2'!D193+'SLT 3'!D193+'SLT 4'!D193+'SLT 5'!D193+'WK1'!D193+'WK2'!D193+'WK3'!D193+'WK4'!D193+'WK5'!D193+'WK6'!D193+'WK7'!D193+'WK8'!D193+'WK9'!D193+'WK10'!D193+'WK11'!D193+'WK12'!D193+'WK13'!D193+'WK14'!D193+'WK15'!D193</f>
        <v>0</v>
      </c>
      <c r="I168" s="89">
        <f>'SLT 1'!E193+'SLT 2'!E193+'SLT 3'!E193+'SLT 4'!E193+'SLT 5'!E193+'WK1'!E193+'WK2'!E193+'WK3'!E193+'WK4'!E193+'WK5'!E193+'WK6'!E193+'WK7'!E193+'WK8'!E193+'WK9'!E193+'WK10'!E193+'WK11'!E193+'WK12'!E193+'WK13'!E193+'WK14'!E193+'WK15'!E193</f>
        <v>4</v>
      </c>
      <c r="J168" s="81">
        <f t="shared" si="13"/>
        <v>0</v>
      </c>
      <c r="K168" s="73">
        <f>'SLT 1'!F193+'SLT 2'!F193+'SLT 3'!F193+'SLT 4'!F193+'SLT 5'!F193+'WK1'!F193+'WK2'!F193+'WK3'!F193+'WK4'!F193+'WK5'!F193+'WK6'!F193+'WK7'!F193+'WK8'!F193+'WK9'!F193+'WK10'!F193+'WK11'!F193+'WK12'!F193+'WK13'!F193+'WK14'!F193+'WK15'!F193</f>
        <v>4</v>
      </c>
      <c r="L168" s="73">
        <f>'SLT 1'!G193+'SLT 2'!G193+'SLT 3'!G193+'SLT 4'!G193+'SLT 5'!G193+'WK1'!G193+'WK2'!G193+'WK3'!G193+'WK4'!G193+'WK5'!G193+'WK6'!G193+'WK7'!G193+'WK8'!G193+'WK9'!G193+'WK10'!G193+'WK11'!G193+'WK12'!G193+'WK13'!G193+'WK14'!G193+'WK15'!G193</f>
        <v>16</v>
      </c>
      <c r="M168" s="72">
        <f t="shared" si="14"/>
        <v>20</v>
      </c>
      <c r="N168" s="82">
        <f t="shared" si="15"/>
        <v>20</v>
      </c>
      <c r="O168" s="72">
        <f>'SLT 1'!H193+'SLT 2'!H193+'SLT 3'!H193+'SLT 4'!H193+'SLT 5'!H193+'WK1'!H193+'WK2'!H193+'WK3'!H193+'WK4'!H193+'WK5'!H193+'WK6'!H193+'WK7'!H193+'WK8'!H193+'WK9'!H193+'WK10'!H193+'WK11'!H193+'WK12'!H193+'WK13'!H193+'WK14'!H193+'WK15'!H193</f>
        <v>15</v>
      </c>
      <c r="P168" s="72">
        <f>'SLT 1'!I193+'SLT 2'!I193+'SLT 3'!I193+'SLT 4'!I193+'SLT 5'!I193+'WK1'!I193+'WK2'!I193+'WK3'!I193+'WK4'!I193+'WK5'!I193+'WK6'!I193+'WK7'!I193+'WK8'!I193+'WK9'!I193+'WK10'!I193+'WK11'!I193+'WK12'!I193+'WK13'!I193+'WK14'!I193+'WK15'!I193</f>
        <v>0</v>
      </c>
      <c r="Q168" s="72">
        <f>'SLT 1'!J193+'SLT 2'!J193+'SLT 3'!J193+'SLT 4'!J193+'SLT 5'!J193+'WK1'!J193+'WK2'!J193+'WK3'!J193+'WK4'!J193+'WK5'!J193+'WK6'!J193+'WK7'!J193+'WK8'!J193+'WK9'!J193+'WK10'!J193+'WK11'!J193+'WK12'!J193+'WK13'!J193+'WK14'!J193+'WK15'!J193</f>
        <v>0</v>
      </c>
      <c r="R168" s="71">
        <f t="shared" si="16"/>
        <v>0.75</v>
      </c>
      <c r="S168" s="87">
        <f>'Hi Fin'!C193</f>
        <v>40</v>
      </c>
      <c r="T168" s="83">
        <f>'1 DAve'!H193</f>
        <v>0</v>
      </c>
      <c r="U168" s="83">
        <f>'1 DAve'!I193</f>
        <v>0</v>
      </c>
      <c r="V168" s="83">
        <f>'1 DAve'!J193</f>
        <v>0</v>
      </c>
      <c r="W168" s="116">
        <f>'1 DAve'!K193</f>
        <v>23.8</v>
      </c>
      <c r="X168" s="116">
        <f>'1 DAve'!L193</f>
        <v>17.670000000000002</v>
      </c>
      <c r="Y168" s="83">
        <f>'1 DAve'!M193</f>
        <v>0</v>
      </c>
      <c r="Z168" s="83">
        <f>'1 DAve'!N193</f>
        <v>0</v>
      </c>
      <c r="AA168" s="116">
        <f>'1 DAve'!O193</f>
        <v>19.09</v>
      </c>
      <c r="AB168" s="116">
        <f>'1 DAve'!P193</f>
        <v>19.22</v>
      </c>
      <c r="AC168" s="83">
        <f>'1 DAve'!Q193</f>
        <v>0</v>
      </c>
      <c r="AD168" s="83">
        <f>'1 DAve'!R193</f>
        <v>0</v>
      </c>
      <c r="AE168" s="83">
        <f>'1 DAve'!S193</f>
        <v>0</v>
      </c>
      <c r="AF168" s="83">
        <f>'1 DAve'!T193</f>
        <v>0</v>
      </c>
      <c r="AG168" s="83">
        <f>'1 DAve'!U193</f>
        <v>0</v>
      </c>
      <c r="AH168" s="83">
        <f>'1 DAve'!V193</f>
        <v>0</v>
      </c>
      <c r="AI168" s="83">
        <f>'1 DAve'!W193</f>
        <v>0</v>
      </c>
      <c r="AJ168" s="83">
        <f>'1 DAve'!X193</f>
        <v>0</v>
      </c>
      <c r="AK168" s="83">
        <f>'1 DAve'!Y193</f>
        <v>0</v>
      </c>
      <c r="AL168" s="83">
        <f>'1 DAve'!Z193</f>
        <v>0</v>
      </c>
      <c r="AM168" s="83">
        <f>'1 DAve'!AA193</f>
        <v>0</v>
      </c>
    </row>
    <row r="169" spans="1:39" ht="17.75" customHeight="1">
      <c r="A169" s="26">
        <f t="shared" si="17"/>
        <v>168</v>
      </c>
      <c r="B169" s="26"/>
      <c r="C169" s="70" t="str">
        <f>'1 DAve'!B69</f>
        <v>Lee Chiswell</v>
      </c>
      <c r="D169" s="70" t="str">
        <f>'1 DAve'!C69</f>
        <v>Central Cobras</v>
      </c>
      <c r="E169" s="71">
        <f>'1 DAve'!G69</f>
        <v>18.874285714285715</v>
      </c>
      <c r="F169" s="71">
        <f>'1 DAve'!E69</f>
        <v>19.874285714285715</v>
      </c>
      <c r="G169" s="72">
        <f t="shared" si="12"/>
        <v>7</v>
      </c>
      <c r="H169" s="69">
        <f>'SLT 1'!D69+'SLT 2'!D69+'SLT 3'!D69+'SLT 4'!D69+'SLT 5'!D69+'WK1'!D69+'WK2'!D69+'WK3'!D69+'WK4'!D69+'WK5'!D69+'WK6'!D69+'WK7'!D69+'WK8'!D69+'WK9'!D69+'WK10'!D69+'WK11'!D69+'WK12'!D69+'WK13'!D69+'WK14'!D69+'WK15'!D69</f>
        <v>1</v>
      </c>
      <c r="I169" s="89">
        <f>'SLT 1'!E69+'SLT 2'!E69+'SLT 3'!E69+'SLT 4'!E69+'SLT 5'!E69+'WK1'!E69+'WK2'!E69+'WK3'!E69+'WK4'!E69+'WK5'!E69+'WK6'!E69+'WK7'!E69+'WK8'!E69+'WK9'!E69+'WK10'!E69+'WK11'!E69+'WK12'!E69+'WK13'!E69+'WK14'!E69+'WK15'!E69</f>
        <v>6</v>
      </c>
      <c r="J169" s="81">
        <f t="shared" si="13"/>
        <v>14.285714285714286</v>
      </c>
      <c r="K169" s="73">
        <f>'SLT 1'!F69+'SLT 2'!F69+'SLT 3'!F69+'SLT 4'!F69+'SLT 5'!F69+'WK1'!F69+'WK2'!F69+'WK3'!F69+'WK4'!F69+'WK5'!F69+'WK6'!F69+'WK7'!F69+'WK8'!F69+'WK9'!F69+'WK10'!F69+'WK11'!F69+'WK12'!F69+'WK13'!F69+'WK14'!F69+'WK15'!F69</f>
        <v>12</v>
      </c>
      <c r="L169" s="73">
        <f>'SLT 1'!G69+'SLT 2'!G69+'SLT 3'!G69+'SLT 4'!G69+'SLT 5'!G69+'WK1'!G69+'WK2'!G69+'WK3'!G69+'WK4'!G69+'WK5'!G69+'WK6'!G69+'WK7'!G69+'WK8'!G69+'WK9'!G69+'WK10'!G69+'WK11'!G69+'WK12'!G69+'WK13'!G69+'WK14'!G69+'WK15'!G69</f>
        <v>25</v>
      </c>
      <c r="M169" s="72">
        <f t="shared" si="14"/>
        <v>37</v>
      </c>
      <c r="N169" s="82">
        <f t="shared" si="15"/>
        <v>32.432432432432435</v>
      </c>
      <c r="O169" s="72">
        <f>'SLT 1'!H69+'SLT 2'!H69+'SLT 3'!H69+'SLT 4'!H69+'SLT 5'!H69+'WK1'!H69+'WK2'!H69+'WK3'!H69+'WK4'!H69+'WK5'!H69+'WK6'!H69+'WK7'!H69+'WK8'!H69+'WK9'!H69+'WK10'!H69+'WK11'!H69+'WK12'!H69+'WK13'!H69+'WK14'!H69+'WK15'!H69</f>
        <v>39</v>
      </c>
      <c r="P169" s="72">
        <f>'SLT 1'!I69+'SLT 2'!I69+'SLT 3'!I69+'SLT 4'!I69+'SLT 5'!I69+'WK1'!I69+'WK2'!I69+'WK3'!I69+'WK4'!I69+'WK5'!I69+'WK6'!I69+'WK7'!I69+'WK8'!I69+'WK9'!I69+'WK10'!I69+'WK11'!I69+'WK12'!I69+'WK13'!I69+'WK14'!I69+'WK15'!I69</f>
        <v>0</v>
      </c>
      <c r="Q169" s="72">
        <f>'SLT 1'!J69+'SLT 2'!J69+'SLT 3'!J69+'SLT 4'!J69+'SLT 5'!J69+'WK1'!J69+'WK2'!J69+'WK3'!J69+'WK4'!J69+'WK5'!J69+'WK6'!J69+'WK7'!J69+'WK8'!J69+'WK9'!J69+'WK10'!J69+'WK11'!J69+'WK12'!J69+'WK13'!J69+'WK14'!J69+'WK15'!J69</f>
        <v>3</v>
      </c>
      <c r="R169" s="71">
        <f t="shared" si="16"/>
        <v>1.1351351351351351</v>
      </c>
      <c r="S169" s="117">
        <f>'Hi Fin'!C69</f>
        <v>107</v>
      </c>
      <c r="T169" s="115">
        <f>'1 DAve'!H69</f>
        <v>21.9</v>
      </c>
      <c r="U169" s="116">
        <f>'1 DAve'!I69</f>
        <v>18.579999999999998</v>
      </c>
      <c r="V169" s="83">
        <f>'1 DAve'!J69</f>
        <v>0</v>
      </c>
      <c r="W169" s="116">
        <f>'1 DAve'!K69</f>
        <v>15.85</v>
      </c>
      <c r="X169" s="116">
        <f>'1 DAve'!L69</f>
        <v>19.309999999999999</v>
      </c>
      <c r="Y169" s="116">
        <f>'1 DAve'!M69</f>
        <v>18.809999999999999</v>
      </c>
      <c r="Z169" s="116">
        <f>'1 DAve'!N69</f>
        <v>18.62</v>
      </c>
      <c r="AA169" s="116">
        <f>'1 DAve'!O69</f>
        <v>19.05</v>
      </c>
      <c r="AB169" s="83">
        <f>'1 DAve'!P69</f>
        <v>0</v>
      </c>
      <c r="AC169" s="83">
        <f>'1 DAve'!Q69</f>
        <v>0</v>
      </c>
      <c r="AD169" s="83">
        <f>'1 DAve'!R69</f>
        <v>0</v>
      </c>
      <c r="AE169" s="83">
        <f>'1 DAve'!S69</f>
        <v>0</v>
      </c>
      <c r="AF169" s="83">
        <f>'1 DAve'!T69</f>
        <v>0</v>
      </c>
      <c r="AG169" s="83">
        <f>'1 DAve'!U69</f>
        <v>0</v>
      </c>
      <c r="AH169" s="83">
        <f>'1 DAve'!V69</f>
        <v>0</v>
      </c>
      <c r="AI169" s="83">
        <f>'1 DAve'!W69</f>
        <v>0</v>
      </c>
      <c r="AJ169" s="83">
        <f>'1 DAve'!X69</f>
        <v>0</v>
      </c>
      <c r="AK169" s="83">
        <f>'1 DAve'!Y69</f>
        <v>0</v>
      </c>
      <c r="AL169" s="83">
        <f>'1 DAve'!Z69</f>
        <v>0</v>
      </c>
      <c r="AM169" s="83">
        <f>'1 DAve'!AA69</f>
        <v>0</v>
      </c>
    </row>
    <row r="170" spans="1:39" ht="17.75" customHeight="1">
      <c r="A170" s="26">
        <f t="shared" si="17"/>
        <v>169</v>
      </c>
      <c r="B170" s="26"/>
      <c r="C170" s="70" t="str">
        <f>'1 DAve'!B28</f>
        <v>Martin Woodward</v>
      </c>
      <c r="D170" s="70" t="str">
        <f>'1 DAve'!C28</f>
        <v>Enderby North</v>
      </c>
      <c r="E170" s="71">
        <f>'1 DAve'!G28</f>
        <v>19.84</v>
      </c>
      <c r="F170" s="71">
        <f>'1 DAve'!E28</f>
        <v>19.84</v>
      </c>
      <c r="G170" s="72">
        <f t="shared" si="12"/>
        <v>4</v>
      </c>
      <c r="H170" s="69">
        <f>'SLT 1'!D28+'SLT 2'!D28+'SLT 3'!D28+'SLT 4'!D28+'SLT 5'!D28+'WK1'!D28+'WK2'!D28+'WK3'!D28+'WK4'!D28+'WK5'!D28+'WK6'!D28+'WK7'!D28+'WK8'!D28+'WK9'!D28+'WK10'!D28+'WK11'!D28+'WK12'!D28+'WK13'!D28+'WK14'!D28+'WK15'!D28</f>
        <v>0</v>
      </c>
      <c r="I170" s="89">
        <f>'SLT 1'!E28+'SLT 2'!E28+'SLT 3'!E28+'SLT 4'!E28+'SLT 5'!E28+'WK1'!E28+'WK2'!E28+'WK3'!E28+'WK4'!E28+'WK5'!E28+'WK6'!E28+'WK7'!E28+'WK8'!E28+'WK9'!E28+'WK10'!E28+'WK11'!E28+'WK12'!E28+'WK13'!E28+'WK14'!E28+'WK15'!E28</f>
        <v>4</v>
      </c>
      <c r="J170" s="81">
        <f t="shared" si="13"/>
        <v>0</v>
      </c>
      <c r="K170" s="73">
        <f>'SLT 1'!F28+'SLT 2'!F28+'SLT 3'!F28+'SLT 4'!F28+'SLT 5'!F28+'WK1'!F28+'WK2'!F28+'WK3'!F28+'WK4'!F28+'WK5'!F28+'WK6'!F28+'WK7'!F28+'WK8'!F28+'WK9'!F28+'WK10'!F28+'WK11'!F28+'WK12'!F28+'WK13'!F28+'WK14'!F28+'WK15'!F28</f>
        <v>6</v>
      </c>
      <c r="L170" s="73">
        <f>'SLT 1'!G28+'SLT 2'!G28+'SLT 3'!G28+'SLT 4'!G28+'SLT 5'!G28+'WK1'!G28+'WK2'!G28+'WK3'!G28+'WK4'!G28+'WK5'!G28+'WK6'!G28+'WK7'!G28+'WK8'!G28+'WK9'!G28+'WK10'!G28+'WK11'!G28+'WK12'!G28+'WK13'!G28+'WK14'!G28+'WK15'!G28</f>
        <v>16</v>
      </c>
      <c r="M170" s="72">
        <f t="shared" si="14"/>
        <v>22</v>
      </c>
      <c r="N170" s="82">
        <f t="shared" si="15"/>
        <v>27.272727272727273</v>
      </c>
      <c r="O170" s="72">
        <f>'SLT 1'!H28+'SLT 2'!H28+'SLT 3'!H28+'SLT 4'!H28+'SLT 5'!H28+'WK1'!H28+'WK2'!H28+'WK3'!H28+'WK4'!H28+'WK5'!H28+'WK6'!H28+'WK7'!H28+'WK8'!H28+'WK9'!H28+'WK10'!H28+'WK11'!H28+'WK12'!H28+'WK13'!H28+'WK14'!H28+'WK15'!H28</f>
        <v>26</v>
      </c>
      <c r="P170" s="72">
        <f>'SLT 1'!I28+'SLT 2'!I28+'SLT 3'!I28+'SLT 4'!I28+'SLT 5'!I28+'WK1'!I28+'WK2'!I28+'WK3'!I28+'WK4'!I28+'WK5'!I28+'WK6'!I28+'WK7'!I28+'WK8'!I28+'WK9'!I28+'WK10'!I28+'WK11'!I28+'WK12'!I28+'WK13'!I28+'WK14'!I28+'WK15'!I28</f>
        <v>0</v>
      </c>
      <c r="Q170" s="72">
        <f>'SLT 1'!J28+'SLT 2'!J28+'SLT 3'!J28+'SLT 4'!J28+'SLT 5'!J28+'WK1'!J28+'WK2'!J28+'WK3'!J28+'WK4'!J28+'WK5'!J28+'WK6'!J28+'WK7'!J28+'WK8'!J28+'WK9'!J28+'WK10'!J28+'WK11'!J28+'WK12'!J28+'WK13'!J28+'WK14'!J28+'WK15'!J28</f>
        <v>1</v>
      </c>
      <c r="R170" s="71">
        <f t="shared" si="16"/>
        <v>1.2272727272727273</v>
      </c>
      <c r="S170" s="87">
        <f>'Hi Fin'!C28</f>
        <v>79</v>
      </c>
      <c r="T170" s="116">
        <f>'1 DAve'!H28</f>
        <v>18.95</v>
      </c>
      <c r="U170" s="116">
        <f>'1 DAve'!I28</f>
        <v>19.489999999999998</v>
      </c>
      <c r="V170" s="83">
        <f>'1 DAve'!J28</f>
        <v>0</v>
      </c>
      <c r="W170" s="83">
        <f>'1 DAve'!K28</f>
        <v>0</v>
      </c>
      <c r="X170" s="83">
        <f>'1 DAve'!L28</f>
        <v>0</v>
      </c>
      <c r="Y170" s="83">
        <f>'1 DAve'!M28</f>
        <v>0</v>
      </c>
      <c r="Z170" s="116">
        <f>'1 DAve'!N28</f>
        <v>21.06</v>
      </c>
      <c r="AA170" s="116">
        <f>'1 DAve'!O28</f>
        <v>19.86</v>
      </c>
      <c r="AB170" s="83">
        <f>'1 DAve'!P28</f>
        <v>0</v>
      </c>
      <c r="AC170" s="83">
        <f>'1 DAve'!Q28</f>
        <v>0</v>
      </c>
      <c r="AD170" s="83">
        <f>'1 DAve'!R28</f>
        <v>0</v>
      </c>
      <c r="AE170" s="83">
        <f>'1 DAve'!S28</f>
        <v>0</v>
      </c>
      <c r="AF170" s="83">
        <f>'1 DAve'!T28</f>
        <v>0</v>
      </c>
      <c r="AG170" s="83">
        <f>'1 DAve'!U28</f>
        <v>0</v>
      </c>
      <c r="AH170" s="83">
        <f>'1 DAve'!V28</f>
        <v>0</v>
      </c>
      <c r="AI170" s="83">
        <f>'1 DAve'!W28</f>
        <v>0</v>
      </c>
      <c r="AJ170" s="83">
        <f>'1 DAve'!X28</f>
        <v>0</v>
      </c>
      <c r="AK170" s="83">
        <f>'1 DAve'!Y28</f>
        <v>0</v>
      </c>
      <c r="AL170" s="83">
        <f>'1 DAve'!Z28</f>
        <v>0</v>
      </c>
      <c r="AM170" s="83">
        <f>'1 DAve'!AA28</f>
        <v>0</v>
      </c>
    </row>
    <row r="171" spans="1:39" ht="17.75" customHeight="1">
      <c r="A171" s="26">
        <f t="shared" si="17"/>
        <v>170</v>
      </c>
      <c r="B171" s="26"/>
      <c r="C171" s="70" t="str">
        <f>'1 DAve'!B108</f>
        <v>John Walls</v>
      </c>
      <c r="D171" s="70" t="str">
        <f>'1 DAve'!C108</f>
        <v>Central Cobras</v>
      </c>
      <c r="E171" s="71">
        <f>'1 DAve'!G108</f>
        <v>19.833333333333332</v>
      </c>
      <c r="F171" s="71">
        <f>'1 DAve'!E108</f>
        <v>19.833333333333332</v>
      </c>
      <c r="G171" s="72">
        <f t="shared" si="12"/>
        <v>3</v>
      </c>
      <c r="H171" s="69">
        <f>'SLT 1'!D108+'SLT 2'!D108+'SLT 3'!D108+'SLT 4'!D108+'SLT 5'!D108+'WK1'!D108+'WK2'!D108+'WK3'!D108+'WK4'!D108+'WK5'!D108+'WK6'!D108+'WK7'!D108+'WK8'!D108+'WK9'!D108+'WK10'!D108+'WK11'!D108+'WK12'!D108+'WK13'!D108+'WK14'!D108+'WK15'!D108</f>
        <v>0</v>
      </c>
      <c r="I171" s="89">
        <f>'SLT 1'!E108+'SLT 2'!E108+'SLT 3'!E108+'SLT 4'!E108+'SLT 5'!E108+'WK1'!E108+'WK2'!E108+'WK3'!E108+'WK4'!E108+'WK5'!E108+'WK6'!E108+'WK7'!E108+'WK8'!E108+'WK9'!E108+'WK10'!E108+'WK11'!E108+'WK12'!E108+'WK13'!E108+'WK14'!E108+'WK15'!E108</f>
        <v>3</v>
      </c>
      <c r="J171" s="81">
        <f t="shared" si="13"/>
        <v>0</v>
      </c>
      <c r="K171" s="73">
        <f>'SLT 1'!F108+'SLT 2'!F108+'SLT 3'!F108+'SLT 4'!F108+'SLT 5'!F108+'WK1'!F108+'WK2'!F108+'WK3'!F108+'WK4'!F108+'WK5'!F108+'WK6'!F108+'WK7'!F108+'WK8'!F108+'WK9'!F108+'WK10'!F108+'WK11'!F108+'WK12'!F108+'WK13'!F108+'WK14'!F108+'WK15'!F108</f>
        <v>2</v>
      </c>
      <c r="L171" s="73">
        <f>'SLT 1'!G108+'SLT 2'!G108+'SLT 3'!G108+'SLT 4'!G108+'SLT 5'!G108+'WK1'!G108+'WK2'!G108+'WK3'!G108+'WK4'!G108+'WK5'!G108+'WK6'!G108+'WK7'!G108+'WK8'!G108+'WK9'!G108+'WK10'!G108+'WK11'!G108+'WK12'!G108+'WK13'!G108+'WK14'!G108+'WK15'!G108</f>
        <v>12</v>
      </c>
      <c r="M171" s="73">
        <f t="shared" si="14"/>
        <v>14</v>
      </c>
      <c r="N171" s="82">
        <f t="shared" si="15"/>
        <v>14.285714285714286</v>
      </c>
      <c r="O171" s="72">
        <f>'SLT 1'!H108+'SLT 2'!H108+'SLT 3'!H108+'SLT 4'!H108+'SLT 5'!H108+'WK1'!H108+'WK2'!H108+'WK3'!H108+'WK4'!H108+'WK5'!H108+'WK6'!H108+'WK7'!H108+'WK8'!H108+'WK9'!H108+'WK10'!H108+'WK11'!H108+'WK12'!H108+'WK13'!H108+'WK14'!H108+'WK15'!H108</f>
        <v>13</v>
      </c>
      <c r="P171" s="72">
        <f>'SLT 1'!I108+'SLT 2'!I108+'SLT 3'!I108+'SLT 4'!I108+'SLT 5'!I108+'WK1'!I108+'WK2'!I108+'WK3'!I108+'WK4'!I108+'WK5'!I108+'WK6'!I108+'WK7'!I108+'WK8'!I108+'WK9'!I108+'WK10'!I108+'WK11'!I108+'WK12'!I108+'WK13'!I108+'WK14'!I108+'WK15'!I108</f>
        <v>0</v>
      </c>
      <c r="Q171" s="72">
        <f>'SLT 1'!J108+'SLT 2'!J108+'SLT 3'!J108+'SLT 4'!J108+'SLT 5'!J108+'WK1'!J108+'WK2'!J108+'WK3'!J108+'WK4'!J108+'WK5'!J108+'WK6'!J108+'WK7'!J108+'WK8'!J108+'WK9'!J108+'WK10'!J108+'WK11'!J108+'WK12'!J108+'WK13'!J108+'WK14'!J108+'WK15'!J108</f>
        <v>0</v>
      </c>
      <c r="R171" s="71">
        <f t="shared" si="16"/>
        <v>0.9285714285714286</v>
      </c>
      <c r="S171" s="87">
        <f>'Hi Fin'!C108</f>
        <v>60</v>
      </c>
      <c r="T171" s="83">
        <f>'1 DAve'!H108</f>
        <v>0</v>
      </c>
      <c r="U171" s="116">
        <f>'1 DAve'!I108</f>
        <v>20.85</v>
      </c>
      <c r="V171" s="83">
        <f>'1 DAve'!J108</f>
        <v>0</v>
      </c>
      <c r="W171" s="83">
        <f>'1 DAve'!K108</f>
        <v>0</v>
      </c>
      <c r="X171" s="83">
        <f>'1 DAve'!L108</f>
        <v>0</v>
      </c>
      <c r="Y171" s="116">
        <f>'1 DAve'!M108</f>
        <v>18.93</v>
      </c>
      <c r="Z171" s="116">
        <f>'1 DAve'!N108</f>
        <v>19.72</v>
      </c>
      <c r="AA171" s="83">
        <f>'1 DAve'!O108</f>
        <v>0</v>
      </c>
      <c r="AB171" s="83">
        <f>'1 DAve'!P108</f>
        <v>0</v>
      </c>
      <c r="AC171" s="83">
        <f>'1 DAve'!Q108</f>
        <v>0</v>
      </c>
      <c r="AD171" s="83">
        <f>'1 DAve'!R108</f>
        <v>0</v>
      </c>
      <c r="AE171" s="83">
        <f>'1 DAve'!S108</f>
        <v>0</v>
      </c>
      <c r="AF171" s="83">
        <f>'1 DAve'!T108</f>
        <v>0</v>
      </c>
      <c r="AG171" s="83">
        <f>'1 DAve'!U108</f>
        <v>0</v>
      </c>
      <c r="AH171" s="83">
        <f>'1 DAve'!V108</f>
        <v>0</v>
      </c>
      <c r="AI171" s="83">
        <f>'1 DAve'!W108</f>
        <v>0</v>
      </c>
      <c r="AJ171" s="83">
        <f>'1 DAve'!X108</f>
        <v>0</v>
      </c>
      <c r="AK171" s="83">
        <f>'1 DAve'!Y108</f>
        <v>0</v>
      </c>
      <c r="AL171" s="83">
        <f>'1 DAve'!Z108</f>
        <v>0</v>
      </c>
      <c r="AM171" s="83">
        <f>'1 DAve'!AA108</f>
        <v>0</v>
      </c>
    </row>
    <row r="172" spans="1:39" ht="17.75" customHeight="1">
      <c r="A172" s="26">
        <f t="shared" si="17"/>
        <v>171</v>
      </c>
      <c r="B172" s="26"/>
      <c r="C172" s="70" t="str">
        <f>'1 DAve'!B100</f>
        <v>Aaron Hessing</v>
      </c>
      <c r="D172" s="70" t="str">
        <f>'1 DAve'!C100</f>
        <v>Enderby Eagles</v>
      </c>
      <c r="E172" s="71">
        <f>'1 DAve'!G100</f>
        <v>19.829999999999998</v>
      </c>
      <c r="F172" s="71">
        <f>'1 DAve'!E100</f>
        <v>19.829999999999998</v>
      </c>
      <c r="G172" s="72">
        <f t="shared" si="12"/>
        <v>1</v>
      </c>
      <c r="H172" s="69">
        <f>'SLT 1'!D100+'SLT 2'!D100+'SLT 3'!D100+'SLT 4'!D100+'SLT 5'!D100+'WK1'!D100+'WK2'!D100+'WK3'!D100+'WK4'!D100+'WK5'!D100+'WK6'!D100+'WK7'!D100+'WK8'!D100+'WK9'!D100+'WK10'!D100+'WK11'!D100+'WK12'!D100+'WK13'!D100+'WK14'!D100+'WK15'!D100</f>
        <v>0</v>
      </c>
      <c r="I172" s="89">
        <f>'SLT 1'!E100+'SLT 2'!E100+'SLT 3'!E100+'SLT 4'!E100+'SLT 5'!E100+'WK1'!E100+'WK2'!E100+'WK3'!E100+'WK4'!E100+'WK5'!E100+'WK6'!E100+'WK7'!E100+'WK8'!E100+'WK9'!E100+'WK10'!E100+'WK11'!E100+'WK12'!E100+'WK13'!E100+'WK14'!E100+'WK15'!E100</f>
        <v>1</v>
      </c>
      <c r="J172" s="81">
        <f t="shared" si="13"/>
        <v>0</v>
      </c>
      <c r="K172" s="73">
        <f>'SLT 1'!F100+'SLT 2'!F100+'SLT 3'!F100+'SLT 4'!F100+'SLT 5'!F100+'WK1'!F100+'WK2'!F100+'WK3'!F100+'WK4'!F100+'WK5'!F100+'WK6'!F100+'WK7'!F100+'WK8'!F100+'WK9'!F100+'WK10'!F100+'WK11'!F100+'WK12'!F100+'WK13'!F100+'WK14'!F100+'WK15'!F100</f>
        <v>1</v>
      </c>
      <c r="L172" s="73">
        <f>'SLT 1'!G100+'SLT 2'!G100+'SLT 3'!G100+'SLT 4'!G100+'SLT 5'!G100+'WK1'!G100+'WK2'!G100+'WK3'!G100+'WK4'!G100+'WK5'!G100+'WK6'!G100+'WK7'!G100+'WK8'!G100+'WK9'!G100+'WK10'!G100+'WK11'!G100+'WK12'!G100+'WK13'!G100+'WK14'!G100+'WK15'!G100</f>
        <v>4</v>
      </c>
      <c r="M172" s="72">
        <f t="shared" si="14"/>
        <v>5</v>
      </c>
      <c r="N172" s="82">
        <f t="shared" si="15"/>
        <v>20</v>
      </c>
      <c r="O172" s="72">
        <f>'SLT 1'!H100+'SLT 2'!H100+'SLT 3'!H100+'SLT 4'!H100+'SLT 5'!H100+'WK1'!H100+'WK2'!H100+'WK3'!H100+'WK4'!H100+'WK5'!H100+'WK6'!H100+'WK7'!H100+'WK8'!H100+'WK9'!H100+'WK10'!H100+'WK11'!H100+'WK12'!H100+'WK13'!H100+'WK14'!H100+'WK15'!H100</f>
        <v>3</v>
      </c>
      <c r="P172" s="72">
        <f>'SLT 1'!I100+'SLT 2'!I100+'SLT 3'!I100+'SLT 4'!I100+'SLT 5'!I100+'WK1'!I100+'WK2'!I100+'WK3'!I100+'WK4'!I100+'WK5'!I100+'WK6'!I100+'WK7'!I100+'WK8'!I100+'WK9'!I100+'WK10'!I100+'WK11'!I100+'WK12'!I100+'WK13'!I100+'WK14'!I100+'WK15'!I100</f>
        <v>0</v>
      </c>
      <c r="Q172" s="72">
        <f>'SLT 1'!J100+'SLT 2'!J100+'SLT 3'!J100+'SLT 4'!J100+'SLT 5'!J100+'WK1'!J100+'WK2'!J100+'WK3'!J100+'WK4'!J100+'WK5'!J100+'WK6'!J100+'WK7'!J100+'WK8'!J100+'WK9'!J100+'WK10'!J100+'WK11'!J100+'WK12'!J100+'WK13'!J100+'WK14'!J100+'WK15'!J100</f>
        <v>1</v>
      </c>
      <c r="R172" s="71">
        <f t="shared" si="16"/>
        <v>0.8</v>
      </c>
      <c r="S172" s="87">
        <f>'Hi Fin'!C100</f>
        <v>24</v>
      </c>
      <c r="T172" s="83">
        <f>'1 DAve'!H100</f>
        <v>0</v>
      </c>
      <c r="U172" s="116">
        <f>'1 DAve'!I100</f>
        <v>19.829999999999998</v>
      </c>
      <c r="V172" s="83">
        <f>'1 DAve'!J100</f>
        <v>0</v>
      </c>
      <c r="W172" s="83">
        <f>'1 DAve'!K100</f>
        <v>0</v>
      </c>
      <c r="X172" s="83">
        <f>'1 DAve'!L100</f>
        <v>0</v>
      </c>
      <c r="Y172" s="83">
        <f>'1 DAve'!M100</f>
        <v>0</v>
      </c>
      <c r="Z172" s="83">
        <f>'1 DAve'!N100</f>
        <v>0</v>
      </c>
      <c r="AA172" s="83">
        <f>'1 DAve'!O100</f>
        <v>0</v>
      </c>
      <c r="AB172" s="83">
        <f>'1 DAve'!P100</f>
        <v>0</v>
      </c>
      <c r="AC172" s="83">
        <f>'1 DAve'!Q100</f>
        <v>0</v>
      </c>
      <c r="AD172" s="83">
        <f>'1 DAve'!R100</f>
        <v>0</v>
      </c>
      <c r="AE172" s="83">
        <f>'1 DAve'!S100</f>
        <v>0</v>
      </c>
      <c r="AF172" s="83">
        <f>'1 DAve'!T100</f>
        <v>0</v>
      </c>
      <c r="AG172" s="83">
        <f>'1 DAve'!U100</f>
        <v>0</v>
      </c>
      <c r="AH172" s="83">
        <f>'1 DAve'!V100</f>
        <v>0</v>
      </c>
      <c r="AI172" s="83">
        <f>'1 DAve'!W100</f>
        <v>0</v>
      </c>
      <c r="AJ172" s="83">
        <f>'1 DAve'!X100</f>
        <v>0</v>
      </c>
      <c r="AK172" s="83">
        <f>'1 DAve'!Y100</f>
        <v>0</v>
      </c>
      <c r="AL172" s="83">
        <f>'1 DAve'!Z100</f>
        <v>0</v>
      </c>
      <c r="AM172" s="83">
        <f>'1 DAve'!AA100</f>
        <v>0</v>
      </c>
    </row>
    <row r="173" spans="1:39" ht="17.75" customHeight="1">
      <c r="A173" s="26">
        <f t="shared" si="17"/>
        <v>172</v>
      </c>
      <c r="B173" s="26"/>
      <c r="C173" s="70" t="str">
        <f>'1 DAve'!B101</f>
        <v>Rick Marsden</v>
      </c>
      <c r="D173" s="70" t="str">
        <f>'1 DAve'!C101</f>
        <v>Enderby Eagles</v>
      </c>
      <c r="E173" s="71">
        <f>'1 DAve'!G101</f>
        <v>18.813333333333333</v>
      </c>
      <c r="F173" s="71">
        <f>'1 DAve'!E101</f>
        <v>19.813333333333333</v>
      </c>
      <c r="G173" s="72">
        <f t="shared" si="12"/>
        <v>3</v>
      </c>
      <c r="H173" s="69">
        <f>'SLT 1'!D101+'SLT 2'!D101+'SLT 3'!D101+'SLT 4'!D101+'SLT 5'!D101+'WK1'!D101+'WK2'!D101+'WK3'!D101+'WK4'!D101+'WK5'!D101+'WK6'!D101+'WK7'!D101+'WK8'!D101+'WK9'!D101+'WK10'!D101+'WK11'!D101+'WK12'!D101+'WK13'!D101+'WK14'!D101+'WK15'!D101</f>
        <v>1</v>
      </c>
      <c r="I173" s="89">
        <f>'SLT 1'!E101+'SLT 2'!E101+'SLT 3'!E101+'SLT 4'!E101+'SLT 5'!E101+'WK1'!E101+'WK2'!E101+'WK3'!E101+'WK4'!E101+'WK5'!E101+'WK6'!E101+'WK7'!E101+'WK8'!E101+'WK9'!E101+'WK10'!E101+'WK11'!E101+'WK12'!E101+'WK13'!E101+'WK14'!E101+'WK15'!E101</f>
        <v>2</v>
      </c>
      <c r="J173" s="81">
        <f t="shared" si="13"/>
        <v>33.333333333333336</v>
      </c>
      <c r="K173" s="73">
        <f>'SLT 1'!F101+'SLT 2'!F101+'SLT 3'!F101+'SLT 4'!F101+'SLT 5'!F101+'WK1'!F101+'WK2'!F101+'WK3'!F101+'WK4'!F101+'WK5'!F101+'WK6'!F101+'WK7'!F101+'WK8'!F101+'WK9'!F101+'WK10'!F101+'WK11'!F101+'WK12'!F101+'WK13'!F101+'WK14'!F101+'WK15'!F101</f>
        <v>7</v>
      </c>
      <c r="L173" s="73">
        <f>'SLT 1'!G101+'SLT 2'!G101+'SLT 3'!G101+'SLT 4'!G101+'SLT 5'!G101+'WK1'!G101+'WK2'!G101+'WK3'!G101+'WK4'!G101+'WK5'!G101+'WK6'!G101+'WK7'!G101+'WK8'!G101+'WK9'!G101+'WK10'!G101+'WK11'!G101+'WK12'!G101+'WK13'!G101+'WK14'!G101+'WK15'!G101</f>
        <v>11</v>
      </c>
      <c r="M173" s="72">
        <f t="shared" si="14"/>
        <v>18</v>
      </c>
      <c r="N173" s="82">
        <f t="shared" si="15"/>
        <v>38.888888888888886</v>
      </c>
      <c r="O173" s="72">
        <f>'SLT 1'!H101+'SLT 2'!H101+'SLT 3'!H101+'SLT 4'!H101+'SLT 5'!H101+'WK1'!H101+'WK2'!H101+'WK3'!H101+'WK4'!H101+'WK5'!H101+'WK6'!H101+'WK7'!H101+'WK8'!H101+'WK9'!H101+'WK10'!H101+'WK11'!H101+'WK12'!H101+'WK13'!H101+'WK14'!H101+'WK15'!H101</f>
        <v>16</v>
      </c>
      <c r="P173" s="72">
        <f>'SLT 1'!I101+'SLT 2'!I101+'SLT 3'!I101+'SLT 4'!I101+'SLT 5'!I101+'WK1'!I101+'WK2'!I101+'WK3'!I101+'WK4'!I101+'WK5'!I101+'WK6'!I101+'WK7'!I101+'WK8'!I101+'WK9'!I101+'WK10'!I101+'WK11'!I101+'WK12'!I101+'WK13'!I101+'WK14'!I101+'WK15'!I101</f>
        <v>0</v>
      </c>
      <c r="Q173" s="72">
        <f>'SLT 1'!J101+'SLT 2'!J101+'SLT 3'!J101+'SLT 4'!J101+'SLT 5'!J101+'WK1'!J101+'WK2'!J101+'WK3'!J101+'WK4'!J101+'WK5'!J101+'WK6'!J101+'WK7'!J101+'WK8'!J101+'WK9'!J101+'WK10'!J101+'WK11'!J101+'WK12'!J101+'WK13'!J101+'WK14'!J101+'WK15'!J101</f>
        <v>2</v>
      </c>
      <c r="R173" s="71">
        <f t="shared" si="16"/>
        <v>1</v>
      </c>
      <c r="S173" s="87">
        <f>'Hi Fin'!C101</f>
        <v>59</v>
      </c>
      <c r="T173" s="83">
        <f>'1 DAve'!H101</f>
        <v>0</v>
      </c>
      <c r="U173" s="115">
        <f>'1 DAve'!I101</f>
        <v>19.399999999999999</v>
      </c>
      <c r="V173" s="116">
        <f>'1 DAve'!J101</f>
        <v>19.649999999999999</v>
      </c>
      <c r="W173" s="83">
        <f>'1 DAve'!K101</f>
        <v>0</v>
      </c>
      <c r="X173" s="116">
        <f>'1 DAve'!L101</f>
        <v>17.39</v>
      </c>
      <c r="Y173" s="83">
        <f>'1 DAve'!M101</f>
        <v>0</v>
      </c>
      <c r="Z173" s="83">
        <f>'1 DAve'!N101</f>
        <v>0</v>
      </c>
      <c r="AA173" s="83">
        <f>'1 DAve'!O101</f>
        <v>0</v>
      </c>
      <c r="AB173" s="83">
        <f>'1 DAve'!P101</f>
        <v>0</v>
      </c>
      <c r="AC173" s="83">
        <f>'1 DAve'!Q101</f>
        <v>0</v>
      </c>
      <c r="AD173" s="83">
        <f>'1 DAve'!R101</f>
        <v>0</v>
      </c>
      <c r="AE173" s="83">
        <f>'1 DAve'!S101</f>
        <v>0</v>
      </c>
      <c r="AF173" s="83">
        <f>'1 DAve'!T101</f>
        <v>0</v>
      </c>
      <c r="AG173" s="83">
        <f>'1 DAve'!U101</f>
        <v>0</v>
      </c>
      <c r="AH173" s="83">
        <f>'1 DAve'!V101</f>
        <v>0</v>
      </c>
      <c r="AI173" s="83">
        <f>'1 DAve'!W101</f>
        <v>0</v>
      </c>
      <c r="AJ173" s="83">
        <f>'1 DAve'!X101</f>
        <v>0</v>
      </c>
      <c r="AK173" s="83">
        <f>'1 DAve'!Y101</f>
        <v>0</v>
      </c>
      <c r="AL173" s="83">
        <f>'1 DAve'!Z101</f>
        <v>0</v>
      </c>
      <c r="AM173" s="83">
        <f>'1 DAve'!AA101</f>
        <v>0</v>
      </c>
    </row>
    <row r="174" spans="1:39" ht="17.75" customHeight="1">
      <c r="A174" s="26">
        <f t="shared" si="17"/>
        <v>173</v>
      </c>
      <c r="B174" s="26"/>
      <c r="C174" s="70" t="str">
        <f>'1 DAve'!B197</f>
        <v>Callon Timothy</v>
      </c>
      <c r="D174" s="70" t="str">
        <f>'1 DAve'!C197</f>
        <v>Hillmorton</v>
      </c>
      <c r="E174" s="71">
        <f>'1 DAve'!G197</f>
        <v>19.805</v>
      </c>
      <c r="F174" s="71">
        <f>'1 DAve'!E197</f>
        <v>19.805</v>
      </c>
      <c r="G174" s="72">
        <f t="shared" si="12"/>
        <v>4</v>
      </c>
      <c r="H174" s="69">
        <f>'SLT 1'!D197+'SLT 2'!D197+'SLT 3'!D197+'SLT 4'!D197+'SLT 5'!D197+'WK1'!D197+'WK2'!D197+'WK3'!D197+'WK4'!D197+'WK5'!D197+'WK6'!D197+'WK7'!D197+'WK8'!D197+'WK9'!D197+'WK10'!D197+'WK11'!D197+'WK12'!D197+'WK13'!D197+'WK14'!D197+'WK15'!D197</f>
        <v>0</v>
      </c>
      <c r="I174" s="89">
        <f>'SLT 1'!E197+'SLT 2'!E197+'SLT 3'!E197+'SLT 4'!E197+'SLT 5'!E197+'WK1'!E197+'WK2'!E197+'WK3'!E197+'WK4'!E197+'WK5'!E197+'WK6'!E197+'WK7'!E197+'WK8'!E197+'WK9'!E197+'WK10'!E197+'WK11'!E197+'WK12'!E197+'WK13'!E197+'WK14'!E197+'WK15'!E197</f>
        <v>4</v>
      </c>
      <c r="J174" s="81">
        <f t="shared" si="13"/>
        <v>0</v>
      </c>
      <c r="K174" s="73">
        <f>'SLT 1'!F197+'SLT 2'!F197+'SLT 3'!F197+'SLT 4'!F197+'SLT 5'!F197+'WK1'!F197+'WK2'!F197+'WK3'!F197+'WK4'!F197+'WK5'!F197+'WK6'!F197+'WK7'!F197+'WK8'!F197+'WK9'!F197+'WK10'!F197+'WK11'!F197+'WK12'!F197+'WK13'!F197+'WK14'!F197+'WK15'!F197</f>
        <v>3</v>
      </c>
      <c r="L174" s="73">
        <f>'SLT 1'!G197+'SLT 2'!G197+'SLT 3'!G197+'SLT 4'!G197+'SLT 5'!G197+'WK1'!G197+'WK2'!G197+'WK3'!G197+'WK4'!G197+'WK5'!G197+'WK6'!G197+'WK7'!G197+'WK8'!G197+'WK9'!G197+'WK10'!G197+'WK11'!G197+'WK12'!G197+'WK13'!G197+'WK14'!G197+'WK15'!G197</f>
        <v>16</v>
      </c>
      <c r="M174" s="72">
        <f t="shared" si="14"/>
        <v>19</v>
      </c>
      <c r="N174" s="82">
        <f t="shared" si="15"/>
        <v>15.789473684210527</v>
      </c>
      <c r="O174" s="72">
        <f>'SLT 1'!H197+'SLT 2'!H197+'SLT 3'!H197+'SLT 4'!H197+'SLT 5'!H197+'WK1'!H197+'WK2'!H197+'WK3'!H197+'WK4'!H197+'WK5'!H197+'WK6'!H197+'WK7'!H197+'WK8'!H197+'WK9'!H197+'WK10'!H197+'WK11'!H197+'WK12'!H197+'WK13'!H197+'WK14'!H197+'WK15'!H197</f>
        <v>12</v>
      </c>
      <c r="P174" s="72">
        <f>'SLT 1'!I197+'SLT 2'!I197+'SLT 3'!I197+'SLT 4'!I197+'SLT 5'!I197+'WK1'!I197+'WK2'!I197+'WK3'!I197+'WK4'!I197+'WK5'!I197+'WK6'!I197+'WK7'!I197+'WK8'!I197+'WK9'!I197+'WK10'!I197+'WK11'!I197+'WK12'!I197+'WK13'!I197+'WK14'!I197+'WK15'!I197</f>
        <v>0</v>
      </c>
      <c r="Q174" s="72">
        <f>'SLT 1'!J197+'SLT 2'!J197+'SLT 3'!J197+'SLT 4'!J197+'SLT 5'!J197+'WK1'!J197+'WK2'!J197+'WK3'!J197+'WK4'!J197+'WK5'!J197+'WK6'!J197+'WK7'!J197+'WK8'!J197+'WK9'!J197+'WK10'!J197+'WK11'!J197+'WK12'!J197+'WK13'!J197+'WK14'!J197+'WK15'!J197</f>
        <v>0</v>
      </c>
      <c r="R174" s="71">
        <f t="shared" si="16"/>
        <v>0.63157894736842102</v>
      </c>
      <c r="S174" s="87">
        <f>'Hi Fin'!C197</f>
        <v>96</v>
      </c>
      <c r="T174" s="83">
        <f>'1 DAve'!H197</f>
        <v>0</v>
      </c>
      <c r="U174" s="83">
        <f>'1 DAve'!I197</f>
        <v>0</v>
      </c>
      <c r="V174" s="83">
        <f>'1 DAve'!J197</f>
        <v>0</v>
      </c>
      <c r="W174" s="116">
        <f>'1 DAve'!K197</f>
        <v>21.34</v>
      </c>
      <c r="X174" s="116">
        <f>'1 DAve'!L197</f>
        <v>19.95</v>
      </c>
      <c r="Y174" s="116">
        <f>'1 DAve'!M197</f>
        <v>19.04</v>
      </c>
      <c r="Z174" s="83">
        <f>'1 DAve'!N197</f>
        <v>0</v>
      </c>
      <c r="AA174" s="116">
        <f>'1 DAve'!O197</f>
        <v>18.89</v>
      </c>
      <c r="AB174" s="83">
        <f>'1 DAve'!P197</f>
        <v>0</v>
      </c>
      <c r="AC174" s="83">
        <f>'1 DAve'!Q197</f>
        <v>0</v>
      </c>
      <c r="AD174" s="83">
        <f>'1 DAve'!R197</f>
        <v>0</v>
      </c>
      <c r="AE174" s="83">
        <f>'1 DAve'!S197</f>
        <v>0</v>
      </c>
      <c r="AF174" s="83">
        <f>'1 DAve'!T197</f>
        <v>0</v>
      </c>
      <c r="AG174" s="83">
        <f>'1 DAve'!U197</f>
        <v>0</v>
      </c>
      <c r="AH174" s="83">
        <f>'1 DAve'!V197</f>
        <v>0</v>
      </c>
      <c r="AI174" s="83">
        <f>'1 DAve'!W197</f>
        <v>0</v>
      </c>
      <c r="AJ174" s="83">
        <f>'1 DAve'!X197</f>
        <v>0</v>
      </c>
      <c r="AK174" s="83">
        <f>'1 DAve'!Y197</f>
        <v>0</v>
      </c>
      <c r="AL174" s="83">
        <f>'1 DAve'!Z197</f>
        <v>0</v>
      </c>
      <c r="AM174" s="83">
        <f>'1 DAve'!AA197</f>
        <v>0</v>
      </c>
    </row>
    <row r="175" spans="1:39" ht="17.75" customHeight="1">
      <c r="A175" s="26">
        <f t="shared" si="17"/>
        <v>174</v>
      </c>
      <c r="B175" s="26"/>
      <c r="C175" s="70" t="str">
        <f>'1 DAve'!B85</f>
        <v>Liam Green</v>
      </c>
      <c r="D175" s="70" t="str">
        <f>'1 DAve'!C85</f>
        <v>Hillmorton</v>
      </c>
      <c r="E175" s="71">
        <f>'1 DAve'!G85</f>
        <v>19.795000000000002</v>
      </c>
      <c r="F175" s="71">
        <f>'1 DAve'!E85</f>
        <v>19.795000000000002</v>
      </c>
      <c r="G175" s="72">
        <f t="shared" si="12"/>
        <v>2</v>
      </c>
      <c r="H175" s="69">
        <f>'SLT 1'!D85+'SLT 2'!D85+'SLT 3'!D85+'SLT 4'!D85+'SLT 5'!D85+'WK1'!D85+'WK2'!D85+'WK3'!D85+'WK4'!D85+'WK5'!D85+'WK6'!D85+'WK7'!D85+'WK8'!D85+'WK9'!D85+'WK10'!D85+'WK11'!D85+'WK12'!D85+'WK13'!D85+'WK14'!D85+'WK15'!D85</f>
        <v>0</v>
      </c>
      <c r="I175" s="89">
        <f>'SLT 1'!E85+'SLT 2'!E85+'SLT 3'!E85+'SLT 4'!E85+'SLT 5'!E85+'WK1'!E85+'WK2'!E85+'WK3'!E85+'WK4'!E85+'WK5'!E85+'WK6'!E85+'WK7'!E85+'WK8'!E85+'WK9'!E85+'WK10'!E85+'WK11'!E85+'WK12'!E85+'WK13'!E85+'WK14'!E85+'WK15'!E85</f>
        <v>2</v>
      </c>
      <c r="J175" s="81">
        <f t="shared" si="13"/>
        <v>0</v>
      </c>
      <c r="K175" s="73">
        <f>'SLT 1'!F85+'SLT 2'!F85+'SLT 3'!F85+'SLT 4'!F85+'SLT 5'!F85+'WK1'!F85+'WK2'!F85+'WK3'!F85+'WK4'!F85+'WK5'!F85+'WK6'!F85+'WK7'!F85+'WK8'!F85+'WK9'!F85+'WK10'!F85+'WK11'!F85+'WK12'!F85+'WK13'!F85+'WK14'!F85+'WK15'!F85</f>
        <v>0</v>
      </c>
      <c r="L175" s="73">
        <f>'SLT 1'!G85+'SLT 2'!G85+'SLT 3'!G85+'SLT 4'!G85+'SLT 5'!G85+'WK1'!G85+'WK2'!G85+'WK3'!G85+'WK4'!G85+'WK5'!G85+'WK6'!G85+'WK7'!G85+'WK8'!G85+'WK9'!G85+'WK10'!G85+'WK11'!G85+'WK12'!G85+'WK13'!G85+'WK14'!G85+'WK15'!G85</f>
        <v>8</v>
      </c>
      <c r="M175" s="72">
        <f t="shared" si="14"/>
        <v>8</v>
      </c>
      <c r="N175" s="82">
        <f t="shared" si="15"/>
        <v>0</v>
      </c>
      <c r="O175" s="72">
        <f>'SLT 1'!H85+'SLT 2'!H85+'SLT 3'!H85+'SLT 4'!H85+'SLT 5'!H85+'WK1'!H85+'WK2'!H85+'WK3'!H85+'WK4'!H85+'WK5'!H85+'WK6'!H85+'WK7'!H85+'WK8'!H85+'WK9'!H85+'WK10'!H85+'WK11'!H85+'WK12'!H85+'WK13'!H85+'WK14'!H85+'WK15'!H85</f>
        <v>5</v>
      </c>
      <c r="P175" s="72">
        <f>'SLT 1'!I85+'SLT 2'!I85+'SLT 3'!I85+'SLT 4'!I85+'SLT 5'!I85+'WK1'!I85+'WK2'!I85+'WK3'!I85+'WK4'!I85+'WK5'!I85+'WK6'!I85+'WK7'!I85+'WK8'!I85+'WK9'!I85+'WK10'!I85+'WK11'!I85+'WK12'!I85+'WK13'!I85+'WK14'!I85+'WK15'!I85</f>
        <v>0</v>
      </c>
      <c r="Q175" s="72">
        <f>'SLT 1'!J85+'SLT 2'!J85+'SLT 3'!J85+'SLT 4'!J85+'SLT 5'!J85+'WK1'!J85+'WK2'!J85+'WK3'!J85+'WK4'!J85+'WK5'!J85+'WK6'!J85+'WK7'!J85+'WK8'!J85+'WK9'!J85+'WK10'!J85+'WK11'!J85+'WK12'!J85+'WK13'!J85+'WK14'!J85+'WK15'!J85</f>
        <v>0</v>
      </c>
      <c r="R175" s="71">
        <f t="shared" si="16"/>
        <v>0.625</v>
      </c>
      <c r="S175" s="87">
        <f>'Hi Fin'!C85</f>
        <v>0</v>
      </c>
      <c r="T175" s="116">
        <f>'1 DAve'!H85</f>
        <v>19.350000000000001</v>
      </c>
      <c r="U175" s="83">
        <f>'1 DAve'!I85</f>
        <v>0</v>
      </c>
      <c r="V175" s="83">
        <f>'1 DAve'!J85</f>
        <v>0</v>
      </c>
      <c r="W175" s="116">
        <f>'1 DAve'!K85</f>
        <v>20.239999999999998</v>
      </c>
      <c r="X175" s="83">
        <f>'1 DAve'!L85</f>
        <v>0</v>
      </c>
      <c r="Y175" s="83">
        <f>'1 DAve'!M85</f>
        <v>0</v>
      </c>
      <c r="Z175" s="83">
        <f>'1 DAve'!N85</f>
        <v>0</v>
      </c>
      <c r="AA175" s="83">
        <f>'1 DAve'!O85</f>
        <v>0</v>
      </c>
      <c r="AB175" s="83">
        <f>'1 DAve'!P85</f>
        <v>0</v>
      </c>
      <c r="AC175" s="83">
        <f>'1 DAve'!Q85</f>
        <v>0</v>
      </c>
      <c r="AD175" s="83">
        <f>'1 DAve'!R85</f>
        <v>0</v>
      </c>
      <c r="AE175" s="83">
        <f>'1 DAve'!S85</f>
        <v>0</v>
      </c>
      <c r="AF175" s="83">
        <f>'1 DAve'!T85</f>
        <v>0</v>
      </c>
      <c r="AG175" s="83">
        <f>'1 DAve'!U85</f>
        <v>0</v>
      </c>
      <c r="AH175" s="83">
        <f>'1 DAve'!V85</f>
        <v>0</v>
      </c>
      <c r="AI175" s="83">
        <f>'1 DAve'!W85</f>
        <v>0</v>
      </c>
      <c r="AJ175" s="83">
        <f>'1 DAve'!X85</f>
        <v>0</v>
      </c>
      <c r="AK175" s="83">
        <f>'1 DAve'!Y85</f>
        <v>0</v>
      </c>
      <c r="AL175" s="83">
        <f>'1 DAve'!Z85</f>
        <v>0</v>
      </c>
      <c r="AM175" s="83">
        <f>'1 DAve'!AA85</f>
        <v>0</v>
      </c>
    </row>
    <row r="176" spans="1:39" ht="17.75" customHeight="1">
      <c r="A176" s="26">
        <f t="shared" si="17"/>
        <v>175</v>
      </c>
      <c r="B176" s="26"/>
      <c r="C176" s="70" t="str">
        <f>'1 DAve'!B26</f>
        <v>Matt Hayes</v>
      </c>
      <c r="D176" s="70" t="str">
        <f>'1 DAve'!C26</f>
        <v>Enderby North</v>
      </c>
      <c r="E176" s="71">
        <f>'1 DAve'!G26</f>
        <v>19.766666666666666</v>
      </c>
      <c r="F176" s="71">
        <f>'1 DAve'!E26</f>
        <v>19.766666666666666</v>
      </c>
      <c r="G176" s="72">
        <f t="shared" si="12"/>
        <v>3</v>
      </c>
      <c r="H176" s="69">
        <f>'SLT 1'!D26+'SLT 2'!D26+'SLT 3'!D26+'SLT 4'!D26+'SLT 5'!D26+'WK1'!D26+'WK2'!D26+'WK3'!D26+'WK4'!D26+'WK5'!D26+'WK6'!D26+'WK7'!D26+'WK8'!D26+'WK9'!D26+'WK10'!D26+'WK11'!D26+'WK12'!D26+'WK13'!D26+'WK14'!D26+'WK15'!D26</f>
        <v>0</v>
      </c>
      <c r="I176" s="89">
        <f>'SLT 1'!E26+'SLT 2'!E26+'SLT 3'!E26+'SLT 4'!E26+'SLT 5'!E26+'WK1'!E26+'WK2'!E26+'WK3'!E26+'WK4'!E26+'WK5'!E26+'WK6'!E26+'WK7'!E26+'WK8'!E26+'WK9'!E26+'WK10'!E26+'WK11'!E26+'WK12'!E26+'WK13'!E26+'WK14'!E26+'WK15'!E26</f>
        <v>3</v>
      </c>
      <c r="J176" s="81">
        <f t="shared" si="13"/>
        <v>0</v>
      </c>
      <c r="K176" s="73">
        <f>'SLT 1'!F26+'SLT 2'!F26+'SLT 3'!F26+'SLT 4'!F26+'SLT 5'!F26+'WK1'!F26+'WK2'!F26+'WK3'!F26+'WK4'!F26+'WK5'!F26+'WK6'!F26+'WK7'!F26+'WK8'!F26+'WK9'!F26+'WK10'!F26+'WK11'!F26+'WK12'!F26+'WK13'!F26+'WK14'!F26+'WK15'!F26</f>
        <v>4</v>
      </c>
      <c r="L176" s="73">
        <f>'SLT 1'!G26+'SLT 2'!G26+'SLT 3'!G26+'SLT 4'!G26+'SLT 5'!G26+'WK1'!G26+'WK2'!G26+'WK3'!G26+'WK4'!G26+'WK5'!G26+'WK6'!G26+'WK7'!G26+'WK8'!G26+'WK9'!G26+'WK10'!G26+'WK11'!G26+'WK12'!G26+'WK13'!G26+'WK14'!G26+'WK15'!G26</f>
        <v>12</v>
      </c>
      <c r="M176" s="72">
        <f t="shared" si="14"/>
        <v>16</v>
      </c>
      <c r="N176" s="82">
        <f t="shared" si="15"/>
        <v>25</v>
      </c>
      <c r="O176" s="72">
        <f>'SLT 1'!H26+'SLT 2'!H26+'SLT 3'!H26+'SLT 4'!H26+'SLT 5'!H26+'WK1'!H26+'WK2'!H26+'WK3'!H26+'WK4'!H26+'WK5'!H26+'WK6'!H26+'WK7'!H26+'WK8'!H26+'WK9'!H26+'WK10'!H26+'WK11'!H26+'WK12'!H26+'WK13'!H26+'WK14'!H26+'WK15'!H26</f>
        <v>11</v>
      </c>
      <c r="P176" s="72">
        <f>'SLT 1'!I26+'SLT 2'!I26+'SLT 3'!I26+'SLT 4'!I26+'SLT 5'!I26+'WK1'!I26+'WK2'!I26+'WK3'!I26+'WK4'!I26+'WK5'!I26+'WK6'!I26+'WK7'!I26+'WK8'!I26+'WK9'!I26+'WK10'!I26+'WK11'!I26+'WK12'!I26+'WK13'!I26+'WK14'!I26+'WK15'!I26</f>
        <v>0</v>
      </c>
      <c r="Q176" s="72">
        <f>'SLT 1'!J26+'SLT 2'!J26+'SLT 3'!J26+'SLT 4'!J26+'SLT 5'!J26+'WK1'!J26+'WK2'!J26+'WK3'!J26+'WK4'!J26+'WK5'!J26+'WK6'!J26+'WK7'!J26+'WK8'!J26+'WK9'!J26+'WK10'!J26+'WK11'!J26+'WK12'!J26+'WK13'!J26+'WK14'!J26+'WK15'!J26</f>
        <v>0</v>
      </c>
      <c r="R176" s="71">
        <f t="shared" si="16"/>
        <v>0.6875</v>
      </c>
      <c r="S176" s="87">
        <f>'Hi Fin'!C26</f>
        <v>60</v>
      </c>
      <c r="T176" s="116">
        <f>'1 DAve'!H26</f>
        <v>21.24</v>
      </c>
      <c r="U176" s="116">
        <f>'1 DAve'!I26</f>
        <v>18.36</v>
      </c>
      <c r="V176" s="83">
        <f>'1 DAve'!J26</f>
        <v>0</v>
      </c>
      <c r="W176" s="83">
        <f>'1 DAve'!K26</f>
        <v>0</v>
      </c>
      <c r="X176" s="83">
        <f>'1 DAve'!L26</f>
        <v>0</v>
      </c>
      <c r="Y176" s="83">
        <f>'1 DAve'!M26</f>
        <v>0</v>
      </c>
      <c r="Z176" s="83">
        <f>'1 DAve'!N26</f>
        <v>0</v>
      </c>
      <c r="AA176" s="116">
        <f>'1 DAve'!O26</f>
        <v>19.7</v>
      </c>
      <c r="AB176" s="83">
        <f>'1 DAve'!P26</f>
        <v>0</v>
      </c>
      <c r="AC176" s="83">
        <f>'1 DAve'!Q26</f>
        <v>0</v>
      </c>
      <c r="AD176" s="83">
        <f>'1 DAve'!R26</f>
        <v>0</v>
      </c>
      <c r="AE176" s="83">
        <f>'1 DAve'!S26</f>
        <v>0</v>
      </c>
      <c r="AF176" s="83">
        <f>'1 DAve'!T26</f>
        <v>0</v>
      </c>
      <c r="AG176" s="83">
        <f>'1 DAve'!U26</f>
        <v>0</v>
      </c>
      <c r="AH176" s="83">
        <f>'1 DAve'!V26</f>
        <v>0</v>
      </c>
      <c r="AI176" s="83">
        <f>'1 DAve'!W26</f>
        <v>0</v>
      </c>
      <c r="AJ176" s="83">
        <f>'1 DAve'!X26</f>
        <v>0</v>
      </c>
      <c r="AK176" s="83">
        <f>'1 DAve'!Y26</f>
        <v>0</v>
      </c>
      <c r="AL176" s="83">
        <f>'1 DAve'!Z26</f>
        <v>0</v>
      </c>
      <c r="AM176" s="83">
        <f>'1 DAve'!AA26</f>
        <v>0</v>
      </c>
    </row>
    <row r="177" spans="1:39" ht="17.75" customHeight="1">
      <c r="A177" s="26">
        <f t="shared" si="17"/>
        <v>176</v>
      </c>
      <c r="B177" s="26"/>
      <c r="C177" s="70" t="str">
        <f>'1 DAve'!B196</f>
        <v>Dave Walker</v>
      </c>
      <c r="D177" s="70" t="str">
        <f>'1 DAve'!C196</f>
        <v>Enderby North</v>
      </c>
      <c r="E177" s="71">
        <f>'1 DAve'!G196</f>
        <v>18.655000000000001</v>
      </c>
      <c r="F177" s="71">
        <f>'1 DAve'!E196</f>
        <v>19.655000000000001</v>
      </c>
      <c r="G177" s="72">
        <f t="shared" si="12"/>
        <v>2</v>
      </c>
      <c r="H177" s="69">
        <f>'SLT 1'!D196+'SLT 2'!D196+'SLT 3'!D196+'SLT 4'!D196+'SLT 5'!D196+'WK1'!D196+'WK2'!D196+'WK3'!D196+'WK4'!D196+'WK5'!D196+'WK6'!D196+'WK7'!D196+'WK8'!D196+'WK9'!D196+'WK10'!D196+'WK11'!D196+'WK12'!D196+'WK13'!D196+'WK14'!D196+'WK15'!D196</f>
        <v>1</v>
      </c>
      <c r="I177" s="89">
        <f>'SLT 1'!E196+'SLT 2'!E196+'SLT 3'!E196+'SLT 4'!E196+'SLT 5'!E196+'WK1'!E196+'WK2'!E196+'WK3'!E196+'WK4'!E196+'WK5'!E196+'WK6'!E196+'WK7'!E196+'WK8'!E196+'WK9'!E196+'WK10'!E196+'WK11'!E196+'WK12'!E196+'WK13'!E196+'WK14'!E196+'WK15'!E196</f>
        <v>1</v>
      </c>
      <c r="J177" s="81">
        <f t="shared" si="13"/>
        <v>50</v>
      </c>
      <c r="K177" s="73">
        <f>'SLT 1'!F196+'SLT 2'!F196+'SLT 3'!F196+'SLT 4'!F196+'SLT 5'!F196+'WK1'!F196+'WK2'!F196+'WK3'!F196+'WK4'!F196+'WK5'!F196+'WK6'!F196+'WK7'!F196+'WK8'!F196+'WK9'!F196+'WK10'!F196+'WK11'!F196+'WK12'!F196+'WK13'!F196+'WK14'!F196+'WK15'!F196</f>
        <v>4</v>
      </c>
      <c r="L177" s="73">
        <f>'SLT 1'!G196+'SLT 2'!G196+'SLT 3'!G196+'SLT 4'!G196+'SLT 5'!G196+'WK1'!G196+'WK2'!G196+'WK3'!G196+'WK4'!G196+'WK5'!G196+'WK6'!G196+'WK7'!G196+'WK8'!G196+'WK9'!G196+'WK10'!G196+'WK11'!G196+'WK12'!G196+'WK13'!G196+'WK14'!G196+'WK15'!G196</f>
        <v>7</v>
      </c>
      <c r="M177" s="72">
        <f t="shared" si="14"/>
        <v>11</v>
      </c>
      <c r="N177" s="82">
        <f t="shared" si="15"/>
        <v>36.363636363636367</v>
      </c>
      <c r="O177" s="72">
        <f>'SLT 1'!H196+'SLT 2'!H196+'SLT 3'!H196+'SLT 4'!H196+'SLT 5'!H196+'WK1'!H196+'WK2'!H196+'WK3'!H196+'WK4'!H196+'WK5'!H196+'WK6'!H196+'WK7'!H196+'WK8'!H196+'WK9'!H196+'WK10'!H196+'WK11'!H196+'WK12'!H196+'WK13'!H196+'WK14'!H196+'WK15'!H196</f>
        <v>6</v>
      </c>
      <c r="P177" s="72">
        <f>'SLT 1'!I196+'SLT 2'!I196+'SLT 3'!I196+'SLT 4'!I196+'SLT 5'!I196+'WK1'!I196+'WK2'!I196+'WK3'!I196+'WK4'!I196+'WK5'!I196+'WK6'!I196+'WK7'!I196+'WK8'!I196+'WK9'!I196+'WK10'!I196+'WK11'!I196+'WK12'!I196+'WK13'!I196+'WK14'!I196+'WK15'!I196</f>
        <v>0</v>
      </c>
      <c r="Q177" s="72">
        <f>'SLT 1'!J196+'SLT 2'!J196+'SLT 3'!J196+'SLT 4'!J196+'SLT 5'!J196+'WK1'!J196+'WK2'!J196+'WK3'!J196+'WK4'!J196+'WK5'!J196+'WK6'!J196+'WK7'!J196+'WK8'!J196+'WK9'!J196+'WK10'!J196+'WK11'!J196+'WK12'!J196+'WK13'!J196+'WK14'!J196+'WK15'!J196</f>
        <v>0</v>
      </c>
      <c r="R177" s="71">
        <f t="shared" si="16"/>
        <v>0.54545454545454541</v>
      </c>
      <c r="S177" s="87">
        <f>'Hi Fin'!C196</f>
        <v>36</v>
      </c>
      <c r="T177" s="83">
        <f>'1 DAve'!H196</f>
        <v>0</v>
      </c>
      <c r="U177" s="83">
        <f>'1 DAve'!I196</f>
        <v>0</v>
      </c>
      <c r="V177" s="83">
        <f>'1 DAve'!J196</f>
        <v>0</v>
      </c>
      <c r="W177" s="115">
        <f>'1 DAve'!K196</f>
        <v>18.920000000000002</v>
      </c>
      <c r="X177" s="83">
        <f>'1 DAve'!L196</f>
        <v>0</v>
      </c>
      <c r="Y177" s="83">
        <f>'1 DAve'!M196</f>
        <v>0</v>
      </c>
      <c r="Z177" s="116">
        <f>'1 DAve'!N196</f>
        <v>18.39</v>
      </c>
      <c r="AA177" s="83">
        <f>'1 DAve'!O196</f>
        <v>0</v>
      </c>
      <c r="AB177" s="83">
        <f>'1 DAve'!P196</f>
        <v>0</v>
      </c>
      <c r="AC177" s="83">
        <f>'1 DAve'!Q196</f>
        <v>0</v>
      </c>
      <c r="AD177" s="83">
        <f>'1 DAve'!R196</f>
        <v>0</v>
      </c>
      <c r="AE177" s="83">
        <f>'1 DAve'!S196</f>
        <v>0</v>
      </c>
      <c r="AF177" s="83">
        <f>'1 DAve'!T196</f>
        <v>0</v>
      </c>
      <c r="AG177" s="83">
        <f>'1 DAve'!U196</f>
        <v>0</v>
      </c>
      <c r="AH177" s="83">
        <f>'1 DAve'!V196</f>
        <v>0</v>
      </c>
      <c r="AI177" s="83">
        <f>'1 DAve'!W196</f>
        <v>0</v>
      </c>
      <c r="AJ177" s="83">
        <f>'1 DAve'!X196</f>
        <v>0</v>
      </c>
      <c r="AK177" s="83">
        <f>'1 DAve'!Y196</f>
        <v>0</v>
      </c>
      <c r="AL177" s="83">
        <f>'1 DAve'!Z196</f>
        <v>0</v>
      </c>
      <c r="AM177" s="83">
        <f>'1 DAve'!AA196</f>
        <v>0</v>
      </c>
    </row>
    <row r="178" spans="1:39" ht="17.75" customHeight="1">
      <c r="A178" s="26">
        <f t="shared" si="17"/>
        <v>177</v>
      </c>
      <c r="B178" s="26"/>
      <c r="C178" s="70" t="str">
        <f>'1 DAve'!B201</f>
        <v>Karlos Fletcher</v>
      </c>
      <c r="D178" s="70" t="str">
        <f>'1 DAve'!C201</f>
        <v>Hinckley Hawks</v>
      </c>
      <c r="E178" s="71">
        <f>'1 DAve'!G201</f>
        <v>19.54</v>
      </c>
      <c r="F178" s="71">
        <f>'1 DAve'!E201</f>
        <v>19.54</v>
      </c>
      <c r="G178" s="72">
        <f t="shared" si="12"/>
        <v>1</v>
      </c>
      <c r="H178" s="69">
        <f>'SLT 1'!D201+'SLT 2'!D201+'SLT 3'!D201+'SLT 4'!D201+'SLT 5'!D201+'WK1'!D201+'WK2'!D201+'WK3'!D201+'WK4'!D201+'WK5'!D201+'WK6'!D201+'WK7'!D201+'WK8'!D201+'WK9'!D201+'WK10'!D201+'WK11'!D201+'WK12'!D201+'WK13'!D201+'WK14'!D201+'WK15'!D201</f>
        <v>0</v>
      </c>
      <c r="I178" s="89">
        <f>'SLT 1'!E201+'SLT 2'!E201+'SLT 3'!E201+'SLT 4'!E201+'SLT 5'!E201+'WK1'!E201+'WK2'!E201+'WK3'!E201+'WK4'!E201+'WK5'!E201+'WK6'!E201+'WK7'!E201+'WK8'!E201+'WK9'!E201+'WK10'!E201+'WK11'!E201+'WK12'!E201+'WK13'!E201+'WK14'!E201+'WK15'!E201</f>
        <v>1</v>
      </c>
      <c r="J178" s="81">
        <f t="shared" si="13"/>
        <v>0</v>
      </c>
      <c r="K178" s="73">
        <f>'SLT 1'!F201+'SLT 2'!F201+'SLT 3'!F201+'SLT 4'!F201+'SLT 5'!F201+'WK1'!F201+'WK2'!F201+'WK3'!F201+'WK4'!F201+'WK5'!F201+'WK6'!F201+'WK7'!F201+'WK8'!F201+'WK9'!F201+'WK10'!F201+'WK11'!F201+'WK12'!F201+'WK13'!F201+'WK14'!F201+'WK15'!F201</f>
        <v>2</v>
      </c>
      <c r="L178" s="73">
        <f>'SLT 1'!G201+'SLT 2'!G201+'SLT 3'!G201+'SLT 4'!G201+'SLT 5'!G201+'WK1'!G201+'WK2'!G201+'WK3'!G201+'WK4'!G201+'WK5'!G201+'WK6'!G201+'WK7'!G201+'WK8'!G201+'WK9'!G201+'WK10'!G201+'WK11'!G201+'WK12'!G201+'WK13'!G201+'WK14'!G201+'WK15'!G201</f>
        <v>4</v>
      </c>
      <c r="M178" s="72">
        <f t="shared" si="14"/>
        <v>6</v>
      </c>
      <c r="N178" s="82">
        <f t="shared" si="15"/>
        <v>33.333333333333336</v>
      </c>
      <c r="O178" s="72">
        <f>'SLT 1'!H201+'SLT 2'!H201+'SLT 3'!H201+'SLT 4'!H201+'SLT 5'!H201+'WK1'!H201+'WK2'!H201+'WK3'!H201+'WK4'!H201+'WK5'!H201+'WK6'!H201+'WK7'!H201+'WK8'!H201+'WK9'!H201+'WK10'!H201+'WK11'!H201+'WK12'!H201+'WK13'!H201+'WK14'!H201+'WK15'!H201</f>
        <v>6</v>
      </c>
      <c r="P178" s="72">
        <f>'SLT 1'!I201+'SLT 2'!I201+'SLT 3'!I201+'SLT 4'!I201+'SLT 5'!I201+'WK1'!I201+'WK2'!I201+'WK3'!I201+'WK4'!I201+'WK5'!I201+'WK6'!I201+'WK7'!I201+'WK8'!I201+'WK9'!I201+'WK10'!I201+'WK11'!I201+'WK12'!I201+'WK13'!I201+'WK14'!I201+'WK15'!I201</f>
        <v>0</v>
      </c>
      <c r="Q178" s="72">
        <f>'SLT 1'!J201+'SLT 2'!J201+'SLT 3'!J201+'SLT 4'!J201+'SLT 5'!J201+'WK1'!J201+'WK2'!J201+'WK3'!J201+'WK4'!J201+'WK5'!J201+'WK6'!J201+'WK7'!J201+'WK8'!J201+'WK9'!J201+'WK10'!J201+'WK11'!J201+'WK12'!J201+'WK13'!J201+'WK14'!J201+'WK15'!J201</f>
        <v>0</v>
      </c>
      <c r="R178" s="71">
        <f t="shared" si="16"/>
        <v>1</v>
      </c>
      <c r="S178" s="87">
        <f>'Hi Fin'!C201</f>
        <v>32</v>
      </c>
      <c r="T178" s="116">
        <f>'1 DAve'!H201</f>
        <v>19.54</v>
      </c>
      <c r="U178" s="83">
        <f>'1 DAve'!I201</f>
        <v>0</v>
      </c>
      <c r="V178" s="83">
        <f>'1 DAve'!J201</f>
        <v>0</v>
      </c>
      <c r="W178" s="83">
        <f>'1 DAve'!K201</f>
        <v>0</v>
      </c>
      <c r="X178" s="83">
        <f>'1 DAve'!L201</f>
        <v>0</v>
      </c>
      <c r="Y178" s="83">
        <f>'1 DAve'!M201</f>
        <v>0</v>
      </c>
      <c r="Z178" s="83">
        <f>'1 DAve'!N201</f>
        <v>0</v>
      </c>
      <c r="AA178" s="83">
        <f>'1 DAve'!O201</f>
        <v>0</v>
      </c>
      <c r="AB178" s="83">
        <f>'1 DAve'!P201</f>
        <v>0</v>
      </c>
      <c r="AC178" s="83">
        <f>'1 DAve'!Q201</f>
        <v>0</v>
      </c>
      <c r="AD178" s="83">
        <f>'1 DAve'!R201</f>
        <v>0</v>
      </c>
      <c r="AE178" s="83">
        <f>'1 DAve'!S201</f>
        <v>0</v>
      </c>
      <c r="AF178" s="83">
        <f>'1 DAve'!T201</f>
        <v>0</v>
      </c>
      <c r="AG178" s="83">
        <f>'1 DAve'!U201</f>
        <v>0</v>
      </c>
      <c r="AH178" s="83">
        <f>'1 DAve'!V201</f>
        <v>0</v>
      </c>
      <c r="AI178" s="83">
        <f>'1 DAve'!W201</f>
        <v>0</v>
      </c>
      <c r="AJ178" s="83">
        <f>'1 DAve'!X201</f>
        <v>0</v>
      </c>
      <c r="AK178" s="83">
        <f>'1 DAve'!Y201</f>
        <v>0</v>
      </c>
      <c r="AL178" s="83">
        <f>'1 DAve'!Z201</f>
        <v>0</v>
      </c>
      <c r="AM178" s="83">
        <f>'1 DAve'!AA201</f>
        <v>0</v>
      </c>
    </row>
    <row r="179" spans="1:39" ht="17.75" customHeight="1">
      <c r="A179" s="26">
        <f t="shared" si="17"/>
        <v>178</v>
      </c>
      <c r="B179" s="26"/>
      <c r="C179" s="70" t="str">
        <f>'1 DAve'!B227</f>
        <v>Dean Walker</v>
      </c>
      <c r="D179" s="70" t="str">
        <f>'1 DAve'!C227</f>
        <v>Enderby North</v>
      </c>
      <c r="E179" s="71">
        <f>'1 DAve'!G227</f>
        <v>19.5</v>
      </c>
      <c r="F179" s="71">
        <f>'1 DAve'!E227</f>
        <v>19.5</v>
      </c>
      <c r="G179" s="72">
        <f t="shared" si="12"/>
        <v>2</v>
      </c>
      <c r="H179" s="69">
        <f>'SLT 1'!D227+'SLT 2'!D227+'SLT 3'!D227+'SLT 4'!D227+'SLT 5'!D227+'WK1'!D227+'WK2'!D227+'WK3'!D227+'WK4'!D227+'WK5'!D227+'WK6'!D227+'WK7'!D227+'WK8'!D227+'WK9'!D227+'WK10'!D227+'WK11'!D227+'WK12'!D227+'WK13'!D227+'WK14'!D227+'WK15'!D227</f>
        <v>0</v>
      </c>
      <c r="I179" s="89">
        <f>'SLT 1'!E227+'SLT 2'!E227+'SLT 3'!E227+'SLT 4'!E227+'SLT 5'!E227+'WK1'!E227+'WK2'!E227+'WK3'!E227+'WK4'!E227+'WK5'!E227+'WK6'!E227+'WK7'!E227+'WK8'!E227+'WK9'!E227+'WK10'!E227+'WK11'!E227+'WK12'!E227+'WK13'!E227+'WK14'!E227+'WK15'!E227</f>
        <v>2</v>
      </c>
      <c r="J179" s="81">
        <f t="shared" si="13"/>
        <v>0</v>
      </c>
      <c r="K179" s="73">
        <f>'SLT 1'!F227+'SLT 2'!F227+'SLT 3'!F227+'SLT 4'!F227+'SLT 5'!F227+'WK1'!F227+'WK2'!F227+'WK3'!F227+'WK4'!F227+'WK5'!F227+'WK6'!F227+'WK7'!F227+'WK8'!F227+'WK9'!F227+'WK10'!F227+'WK11'!F227+'WK12'!F227+'WK13'!F227+'WK14'!F227+'WK15'!F227</f>
        <v>2</v>
      </c>
      <c r="L179" s="73">
        <f>'SLT 1'!G227+'SLT 2'!G227+'SLT 3'!G227+'SLT 4'!G227+'SLT 5'!G227+'WK1'!G227+'WK2'!G227+'WK3'!G227+'WK4'!G227+'WK5'!G227+'WK6'!G227+'WK7'!G227+'WK8'!G227+'WK9'!G227+'WK10'!G227+'WK11'!G227+'WK12'!G227+'WK13'!G227+'WK14'!G227+'WK15'!G227</f>
        <v>8</v>
      </c>
      <c r="M179" s="72">
        <f t="shared" si="14"/>
        <v>10</v>
      </c>
      <c r="N179" s="82">
        <f t="shared" si="15"/>
        <v>20</v>
      </c>
      <c r="O179" s="72">
        <f>'SLT 1'!H227+'SLT 2'!H227+'SLT 3'!H227+'SLT 4'!H227+'SLT 5'!H227+'WK1'!H227+'WK2'!H227+'WK3'!H227+'WK4'!H227+'WK5'!H227+'WK6'!H227+'WK7'!H227+'WK8'!H227+'WK9'!H227+'WK10'!H227+'WK11'!H227+'WK12'!H227+'WK13'!H227+'WK14'!H227+'WK15'!H227</f>
        <v>8</v>
      </c>
      <c r="P179" s="72">
        <f>'SLT 1'!I227+'SLT 2'!I227+'SLT 3'!I227+'SLT 4'!I227+'SLT 5'!I227+'WK1'!I227+'WK2'!I227+'WK3'!I227+'WK4'!I227+'WK5'!I227+'WK6'!I227+'WK7'!I227+'WK8'!I227+'WK9'!I227+'WK10'!I227+'WK11'!I227+'WK12'!I227+'WK13'!I227+'WK14'!I227+'WK15'!I227</f>
        <v>0</v>
      </c>
      <c r="Q179" s="72">
        <f>'SLT 1'!J227+'SLT 2'!J227+'SLT 3'!J227+'SLT 4'!J227+'SLT 5'!J227+'WK1'!J227+'WK2'!J227+'WK3'!J227+'WK4'!J227+'WK5'!J227+'WK6'!J227+'WK7'!J227+'WK8'!J227+'WK9'!J227+'WK10'!J227+'WK11'!J227+'WK12'!J227+'WK13'!J227+'WK14'!J227+'WK15'!J227</f>
        <v>0</v>
      </c>
      <c r="R179" s="71">
        <f t="shared" si="16"/>
        <v>0.8</v>
      </c>
      <c r="S179" s="87">
        <f>'Hi Fin'!C227</f>
        <v>40</v>
      </c>
      <c r="T179" s="83">
        <f>'1 DAve'!H227</f>
        <v>0</v>
      </c>
      <c r="U179" s="83">
        <f>'1 DAve'!I227</f>
        <v>0</v>
      </c>
      <c r="V179" s="83">
        <f>'1 DAve'!J227</f>
        <v>0</v>
      </c>
      <c r="W179" s="83">
        <f>'1 DAve'!K227</f>
        <v>0</v>
      </c>
      <c r="X179" s="83">
        <f>'1 DAve'!L227</f>
        <v>0</v>
      </c>
      <c r="Y179" s="116">
        <f>'1 DAve'!M227</f>
        <v>19.649999999999999</v>
      </c>
      <c r="Z179" s="83">
        <f>'1 DAve'!N227</f>
        <v>0</v>
      </c>
      <c r="AA179" s="116">
        <f>'1 DAve'!O227</f>
        <v>19.350000000000001</v>
      </c>
      <c r="AB179" s="83">
        <f>'1 DAve'!P227</f>
        <v>0</v>
      </c>
      <c r="AC179" s="83">
        <f>'1 DAve'!Q227</f>
        <v>0</v>
      </c>
      <c r="AD179" s="83">
        <f>'1 DAve'!R227</f>
        <v>0</v>
      </c>
      <c r="AE179" s="83">
        <f>'1 DAve'!S227</f>
        <v>0</v>
      </c>
      <c r="AF179" s="83">
        <f>'1 DAve'!T227</f>
        <v>0</v>
      </c>
      <c r="AG179" s="83">
        <f>'1 DAve'!U227</f>
        <v>0</v>
      </c>
      <c r="AH179" s="83">
        <f>'1 DAve'!V227</f>
        <v>0</v>
      </c>
      <c r="AI179" s="83">
        <f>'1 DAve'!W227</f>
        <v>0</v>
      </c>
      <c r="AJ179" s="83">
        <f>'1 DAve'!X227</f>
        <v>0</v>
      </c>
      <c r="AK179" s="83">
        <f>'1 DAve'!Y227</f>
        <v>0</v>
      </c>
      <c r="AL179" s="83">
        <f>'1 DAve'!Z227</f>
        <v>0</v>
      </c>
      <c r="AM179" s="83">
        <f>'1 DAve'!AA227</f>
        <v>0</v>
      </c>
    </row>
    <row r="180" spans="1:39" ht="17.75" customHeight="1">
      <c r="A180" s="26">
        <f t="shared" si="17"/>
        <v>179</v>
      </c>
      <c r="B180" s="26"/>
      <c r="C180" s="70" t="str">
        <f>'1 DAve'!B32</f>
        <v>James Penn</v>
      </c>
      <c r="D180" s="70" t="str">
        <f>'1 DAve'!C32</f>
        <v>Newfoundpool</v>
      </c>
      <c r="E180" s="71">
        <f>'1 DAve'!G32</f>
        <v>18.47</v>
      </c>
      <c r="F180" s="71">
        <f>'1 DAve'!E32</f>
        <v>19.47</v>
      </c>
      <c r="G180" s="72">
        <f t="shared" si="12"/>
        <v>1</v>
      </c>
      <c r="H180" s="69">
        <f>'SLT 1'!D32+'SLT 2'!D32+'SLT 3'!D32+'SLT 4'!D32+'SLT 5'!D32+'WK1'!D32+'WK2'!D32+'WK3'!D32+'WK4'!D32+'WK5'!D32+'WK6'!D32+'WK7'!D32+'WK8'!D32+'WK9'!D32+'WK10'!D32+'WK11'!D32+'WK12'!D32+'WK13'!D32+'WK14'!D32+'WK15'!D32</f>
        <v>1</v>
      </c>
      <c r="I180" s="89">
        <f>'SLT 1'!E32+'SLT 2'!E32+'SLT 3'!E32+'SLT 4'!E32+'SLT 5'!E32+'WK1'!E32+'WK2'!E32+'WK3'!E32+'WK4'!E32+'WK5'!E32+'WK6'!E32+'WK7'!E32+'WK8'!E32+'WK9'!E32+'WK10'!E32+'WK11'!E32+'WK12'!E32+'WK13'!E32+'WK14'!E32+'WK15'!E32</f>
        <v>0</v>
      </c>
      <c r="J180" s="81">
        <f t="shared" si="13"/>
        <v>100</v>
      </c>
      <c r="K180" s="73">
        <f>'SLT 1'!F32+'SLT 2'!F32+'SLT 3'!F32+'SLT 4'!F32+'SLT 5'!F32+'WK1'!F32+'WK2'!F32+'WK3'!F32+'WK4'!F32+'WK5'!F32+'WK6'!F32+'WK7'!F32+'WK8'!F32+'WK9'!F32+'WK10'!F32+'WK11'!F32+'WK12'!F32+'WK13'!F32+'WK14'!F32+'WK15'!F32</f>
        <v>4</v>
      </c>
      <c r="L180" s="73">
        <f>'SLT 1'!G32+'SLT 2'!G32+'SLT 3'!G32+'SLT 4'!G32+'SLT 5'!G32+'WK1'!G32+'WK2'!G32+'WK3'!G32+'WK4'!G32+'WK5'!G32+'WK6'!G32+'WK7'!G32+'WK8'!G32+'WK9'!G32+'WK10'!G32+'WK11'!G32+'WK12'!G32+'WK13'!G32+'WK14'!G32+'WK15'!G32</f>
        <v>2</v>
      </c>
      <c r="M180" s="72">
        <f t="shared" si="14"/>
        <v>6</v>
      </c>
      <c r="N180" s="82">
        <f t="shared" si="15"/>
        <v>66.666666666666671</v>
      </c>
      <c r="O180" s="72">
        <f>'SLT 1'!H32+'SLT 2'!H32+'SLT 3'!H32+'SLT 4'!H32+'SLT 5'!H32+'WK1'!H32+'WK2'!H32+'WK3'!H32+'WK4'!H32+'WK5'!H32+'WK6'!H32+'WK7'!H32+'WK8'!H32+'WK9'!H32+'WK10'!H32+'WK11'!H32+'WK12'!H32+'WK13'!H32+'WK14'!H32+'WK15'!H32</f>
        <v>7</v>
      </c>
      <c r="P180" s="72">
        <f>'SLT 1'!I32+'SLT 2'!I32+'SLT 3'!I32+'SLT 4'!I32+'SLT 5'!I32+'WK1'!I32+'WK2'!I32+'WK3'!I32+'WK4'!I32+'WK5'!I32+'WK6'!I32+'WK7'!I32+'WK8'!I32+'WK9'!I32+'WK10'!I32+'WK11'!I32+'WK12'!I32+'WK13'!I32+'WK14'!I32+'WK15'!I32</f>
        <v>0</v>
      </c>
      <c r="Q180" s="72">
        <f>'SLT 1'!J32+'SLT 2'!J32+'SLT 3'!J32+'SLT 4'!J32+'SLT 5'!J32+'WK1'!J32+'WK2'!J32+'WK3'!J32+'WK4'!J32+'WK5'!J32+'WK6'!J32+'WK7'!J32+'WK8'!J32+'WK9'!J32+'WK10'!J32+'WK11'!J32+'WK12'!J32+'WK13'!J32+'WK14'!J32+'WK15'!J32</f>
        <v>0</v>
      </c>
      <c r="R180" s="71">
        <f t="shared" si="16"/>
        <v>1.1666666666666667</v>
      </c>
      <c r="S180" s="87">
        <f>'Hi Fin'!C32</f>
        <v>68</v>
      </c>
      <c r="T180" s="115">
        <f>'1 DAve'!H32</f>
        <v>18.47</v>
      </c>
      <c r="U180" s="83">
        <f>'1 DAve'!I32</f>
        <v>0</v>
      </c>
      <c r="V180" s="83">
        <f>'1 DAve'!J32</f>
        <v>0</v>
      </c>
      <c r="W180" s="83">
        <f>'1 DAve'!K32</f>
        <v>0</v>
      </c>
      <c r="X180" s="83">
        <f>'1 DAve'!L32</f>
        <v>0</v>
      </c>
      <c r="Y180" s="83">
        <f>'1 DAve'!M32</f>
        <v>0</v>
      </c>
      <c r="Z180" s="83">
        <f>'1 DAve'!N32</f>
        <v>0</v>
      </c>
      <c r="AA180" s="83">
        <f>'1 DAve'!O32</f>
        <v>0</v>
      </c>
      <c r="AB180" s="83">
        <f>'1 DAve'!P32</f>
        <v>0</v>
      </c>
      <c r="AC180" s="83">
        <f>'1 DAve'!Q32</f>
        <v>0</v>
      </c>
      <c r="AD180" s="83">
        <f>'1 DAve'!R32</f>
        <v>0</v>
      </c>
      <c r="AE180" s="83">
        <f>'1 DAve'!S32</f>
        <v>0</v>
      </c>
      <c r="AF180" s="83">
        <f>'1 DAve'!T32</f>
        <v>0</v>
      </c>
      <c r="AG180" s="83">
        <f>'1 DAve'!U32</f>
        <v>0</v>
      </c>
      <c r="AH180" s="83">
        <f>'1 DAve'!V32</f>
        <v>0</v>
      </c>
      <c r="AI180" s="83">
        <f>'1 DAve'!W32</f>
        <v>0</v>
      </c>
      <c r="AJ180" s="83">
        <f>'1 DAve'!X32</f>
        <v>0</v>
      </c>
      <c r="AK180" s="83">
        <f>'1 DAve'!Y32</f>
        <v>0</v>
      </c>
      <c r="AL180" s="83">
        <f>'1 DAve'!Z32</f>
        <v>0</v>
      </c>
      <c r="AM180" s="83">
        <f>'1 DAve'!AA32</f>
        <v>0</v>
      </c>
    </row>
    <row r="181" spans="1:39" ht="17.75" customHeight="1">
      <c r="A181" s="26">
        <f t="shared" si="17"/>
        <v>180</v>
      </c>
      <c r="B181" s="26"/>
      <c r="C181" s="70" t="str">
        <f>'1 DAve'!B141</f>
        <v>Kieron Tymanskyj</v>
      </c>
      <c r="D181" s="70" t="str">
        <f>'1 DAve'!C141</f>
        <v>Grosvenor</v>
      </c>
      <c r="E181" s="71">
        <f>'1 DAve'!G141</f>
        <v>18.456666666666667</v>
      </c>
      <c r="F181" s="71">
        <f>'1 DAve'!E141</f>
        <v>19.456666666666667</v>
      </c>
      <c r="G181" s="72">
        <f t="shared" si="12"/>
        <v>3</v>
      </c>
      <c r="H181" s="69">
        <f>'SLT 1'!D141+'SLT 2'!D141+'SLT 3'!D141+'SLT 4'!D141+'SLT 5'!D141+'WK1'!D141+'WK2'!D141+'WK3'!D141+'WK4'!D141+'WK5'!D141+'WK6'!D141+'WK7'!D141+'WK8'!D141+'WK9'!D141+'WK10'!D141+'WK11'!D141+'WK12'!D141+'WK13'!D141+'WK14'!D141+'WK15'!D141</f>
        <v>1</v>
      </c>
      <c r="I181" s="89">
        <f>'SLT 1'!E141+'SLT 2'!E141+'SLT 3'!E141+'SLT 4'!E141+'SLT 5'!E141+'WK1'!E141+'WK2'!E141+'WK3'!E141+'WK4'!E141+'WK5'!E141+'WK6'!E141+'WK7'!E141+'WK8'!E141+'WK9'!E141+'WK10'!E141+'WK11'!E141+'WK12'!E141+'WK13'!E141+'WK14'!E141+'WK15'!E141</f>
        <v>2</v>
      </c>
      <c r="J181" s="81">
        <f t="shared" si="13"/>
        <v>33.333333333333336</v>
      </c>
      <c r="K181" s="73">
        <f>'SLT 1'!F141+'SLT 2'!F141+'SLT 3'!F141+'SLT 4'!F141+'SLT 5'!F141+'WK1'!F141+'WK2'!F141+'WK3'!F141+'WK4'!F141+'WK5'!F141+'WK6'!F141+'WK7'!F141+'WK8'!F141+'WK9'!F141+'WK10'!F141+'WK11'!F141+'WK12'!F141+'WK13'!F141+'WK14'!F141+'WK15'!F141</f>
        <v>6</v>
      </c>
      <c r="L181" s="73">
        <f>'SLT 1'!G141+'SLT 2'!G141+'SLT 3'!G141+'SLT 4'!G141+'SLT 5'!G141+'WK1'!G141+'WK2'!G141+'WK3'!G141+'WK4'!G141+'WK5'!G141+'WK6'!G141+'WK7'!G141+'WK8'!G141+'WK9'!G141+'WK10'!G141+'WK11'!G141+'WK12'!G141+'WK13'!G141+'WK14'!G141+'WK15'!G141</f>
        <v>8</v>
      </c>
      <c r="M181" s="72">
        <f t="shared" si="14"/>
        <v>14</v>
      </c>
      <c r="N181" s="82">
        <f t="shared" si="15"/>
        <v>42.857142857142861</v>
      </c>
      <c r="O181" s="72">
        <f>'SLT 1'!H141+'SLT 2'!H141+'SLT 3'!H141+'SLT 4'!H141+'SLT 5'!H141+'WK1'!H141+'WK2'!H141+'WK3'!H141+'WK4'!H141+'WK5'!H141+'WK6'!H141+'WK7'!H141+'WK8'!H141+'WK9'!H141+'WK10'!H141+'WK11'!H141+'WK12'!H141+'WK13'!H141+'WK14'!H141+'WK15'!H141</f>
        <v>10</v>
      </c>
      <c r="P181" s="72">
        <f>'SLT 1'!I141+'SLT 2'!I141+'SLT 3'!I141+'SLT 4'!I141+'SLT 5'!I141+'WK1'!I141+'WK2'!I141+'WK3'!I141+'WK4'!I141+'WK5'!I141+'WK6'!I141+'WK7'!I141+'WK8'!I141+'WK9'!I141+'WK10'!I141+'WK11'!I141+'WK12'!I141+'WK13'!I141+'WK14'!I141+'WK15'!I141</f>
        <v>0</v>
      </c>
      <c r="Q181" s="72">
        <f>'SLT 1'!J141+'SLT 2'!J141+'SLT 3'!J141+'SLT 4'!J141+'SLT 5'!J141+'WK1'!J141+'WK2'!J141+'WK3'!J141+'WK4'!J141+'WK5'!J141+'WK6'!J141+'WK7'!J141+'WK8'!J141+'WK9'!J141+'WK10'!J141+'WK11'!J141+'WK12'!J141+'WK13'!J141+'WK14'!J141+'WK15'!J141</f>
        <v>0</v>
      </c>
      <c r="R181" s="71">
        <f t="shared" si="16"/>
        <v>0.7142857142857143</v>
      </c>
      <c r="S181" s="87">
        <f>'Hi Fin'!C141</f>
        <v>48</v>
      </c>
      <c r="T181" s="83">
        <f>'1 DAve'!H141</f>
        <v>0</v>
      </c>
      <c r="U181" s="116">
        <f>'1 DAve'!I141</f>
        <v>17.71</v>
      </c>
      <c r="V181" s="83">
        <f>'1 DAve'!J141</f>
        <v>0</v>
      </c>
      <c r="W181" s="115">
        <f>'1 DAve'!K141</f>
        <v>16.29</v>
      </c>
      <c r="X181" s="116">
        <f>'1 DAve'!L141</f>
        <v>21.37</v>
      </c>
      <c r="Y181" s="83">
        <f>'1 DAve'!M141</f>
        <v>0</v>
      </c>
      <c r="Z181" s="83">
        <f>'1 DAve'!N141</f>
        <v>0</v>
      </c>
      <c r="AA181" s="83">
        <f>'1 DAve'!O141</f>
        <v>0</v>
      </c>
      <c r="AB181" s="83">
        <f>'1 DAve'!P141</f>
        <v>0</v>
      </c>
      <c r="AC181" s="83">
        <f>'1 DAve'!Q141</f>
        <v>0</v>
      </c>
      <c r="AD181" s="83">
        <f>'1 DAve'!R141</f>
        <v>0</v>
      </c>
      <c r="AE181" s="83">
        <f>'1 DAve'!S141</f>
        <v>0</v>
      </c>
      <c r="AF181" s="83">
        <f>'1 DAve'!T141</f>
        <v>0</v>
      </c>
      <c r="AG181" s="83">
        <f>'1 DAve'!U141</f>
        <v>0</v>
      </c>
      <c r="AH181" s="83">
        <f>'1 DAve'!V141</f>
        <v>0</v>
      </c>
      <c r="AI181" s="83">
        <f>'1 DAve'!W141</f>
        <v>0</v>
      </c>
      <c r="AJ181" s="83">
        <f>'1 DAve'!X141</f>
        <v>0</v>
      </c>
      <c r="AK181" s="83">
        <f>'1 DAve'!Y141</f>
        <v>0</v>
      </c>
      <c r="AL181" s="83">
        <f>'1 DAve'!Z141</f>
        <v>0</v>
      </c>
      <c r="AM181" s="83">
        <f>'1 DAve'!AA141</f>
        <v>0</v>
      </c>
    </row>
    <row r="182" spans="1:39" ht="17.75" customHeight="1">
      <c r="A182" s="26">
        <f t="shared" si="17"/>
        <v>181</v>
      </c>
      <c r="B182" s="26"/>
      <c r="C182" s="70" t="str">
        <f>'1 DAve'!B157</f>
        <v>Martin Edwards</v>
      </c>
      <c r="D182" s="70" t="str">
        <f>'1 DAve'!C157</f>
        <v>Whitwick</v>
      </c>
      <c r="E182" s="71">
        <f>'1 DAve'!G157</f>
        <v>18.36</v>
      </c>
      <c r="F182" s="71">
        <f>'1 DAve'!E157</f>
        <v>19.36</v>
      </c>
      <c r="G182" s="72">
        <f t="shared" si="12"/>
        <v>1</v>
      </c>
      <c r="H182" s="69">
        <f>'SLT 1'!D157+'SLT 2'!D157+'SLT 3'!D157+'SLT 4'!D157+'SLT 5'!D157+'WK1'!D157+'WK2'!D157+'WK3'!D157+'WK4'!D157+'WK5'!D157+'WK6'!D157+'WK7'!D157+'WK8'!D157+'WK9'!D157+'WK10'!D157+'WK11'!D157+'WK12'!D157+'WK13'!D157+'WK14'!D157+'WK15'!D157</f>
        <v>1</v>
      </c>
      <c r="I182" s="89">
        <f>'SLT 1'!E157+'SLT 2'!E157+'SLT 3'!E157+'SLT 4'!E157+'SLT 5'!E157+'WK1'!E157+'WK2'!E157+'WK3'!E157+'WK4'!E157+'WK5'!E157+'WK6'!E157+'WK7'!E157+'WK8'!E157+'WK9'!E157+'WK10'!E157+'WK11'!E157+'WK12'!E157+'WK13'!E157+'WK14'!E157+'WK15'!E157</f>
        <v>0</v>
      </c>
      <c r="J182" s="81">
        <f t="shared" si="13"/>
        <v>100</v>
      </c>
      <c r="K182" s="73">
        <f>'SLT 1'!F157+'SLT 2'!F157+'SLT 3'!F157+'SLT 4'!F157+'SLT 5'!F157+'WK1'!F157+'WK2'!F157+'WK3'!F157+'WK4'!F157+'WK5'!F157+'WK6'!F157+'WK7'!F157+'WK8'!F157+'WK9'!F157+'WK10'!F157+'WK11'!F157+'WK12'!F157+'WK13'!F157+'WK14'!F157+'WK15'!F157</f>
        <v>4</v>
      </c>
      <c r="L182" s="73">
        <f>'SLT 1'!G157+'SLT 2'!G157+'SLT 3'!G157+'SLT 4'!G157+'SLT 5'!G157+'WK1'!G157+'WK2'!G157+'WK3'!G157+'WK4'!G157+'WK5'!G157+'WK6'!G157+'WK7'!G157+'WK8'!G157+'WK9'!G157+'WK10'!G157+'WK11'!G157+'WK12'!G157+'WK13'!G157+'WK14'!G157+'WK15'!G157</f>
        <v>1</v>
      </c>
      <c r="M182" s="72">
        <f t="shared" si="14"/>
        <v>5</v>
      </c>
      <c r="N182" s="82">
        <f t="shared" si="15"/>
        <v>80</v>
      </c>
      <c r="O182" s="72">
        <f>'SLT 1'!H157+'SLT 2'!H157+'SLT 3'!H157+'SLT 4'!H157+'SLT 5'!H157+'WK1'!H157+'WK2'!H157+'WK3'!H157+'WK4'!H157+'WK5'!H157+'WK6'!H157+'WK7'!H157+'WK8'!H157+'WK9'!H157+'WK10'!H157+'WK11'!H157+'WK12'!H157+'WK13'!H157+'WK14'!H157+'WK15'!H157</f>
        <v>7</v>
      </c>
      <c r="P182" s="72">
        <f>'SLT 1'!I157+'SLT 2'!I157+'SLT 3'!I157+'SLT 4'!I157+'SLT 5'!I157+'WK1'!I157+'WK2'!I157+'WK3'!I157+'WK4'!I157+'WK5'!I157+'WK6'!I157+'WK7'!I157+'WK8'!I157+'WK9'!I157+'WK10'!I157+'WK11'!I157+'WK12'!I157+'WK13'!I157+'WK14'!I157+'WK15'!I157</f>
        <v>0</v>
      </c>
      <c r="Q182" s="72">
        <f>'SLT 1'!J157+'SLT 2'!J157+'SLT 3'!J157+'SLT 4'!J157+'SLT 5'!J157+'WK1'!J157+'WK2'!J157+'WK3'!J157+'WK4'!J157+'WK5'!J157+'WK6'!J157+'WK7'!J157+'WK8'!J157+'WK9'!J157+'WK10'!J157+'WK11'!J157+'WK12'!J157+'WK13'!J157+'WK14'!J157+'WK15'!J157</f>
        <v>1</v>
      </c>
      <c r="R182" s="71">
        <f t="shared" si="16"/>
        <v>1.6</v>
      </c>
      <c r="S182" s="87">
        <f>'Hi Fin'!C157</f>
        <v>16</v>
      </c>
      <c r="T182" s="83">
        <f>'1 DAve'!H157</f>
        <v>0</v>
      </c>
      <c r="U182" s="83">
        <f>'1 DAve'!I157</f>
        <v>0</v>
      </c>
      <c r="V182" s="115">
        <f>'1 DAve'!J157</f>
        <v>18.36</v>
      </c>
      <c r="W182" s="83">
        <f>'1 DAve'!K157</f>
        <v>0</v>
      </c>
      <c r="X182" s="83">
        <f>'1 DAve'!L157</f>
        <v>0</v>
      </c>
      <c r="Y182" s="83">
        <f>'1 DAve'!M157</f>
        <v>0</v>
      </c>
      <c r="Z182" s="83">
        <f>'1 DAve'!N157</f>
        <v>0</v>
      </c>
      <c r="AA182" s="83">
        <f>'1 DAve'!O157</f>
        <v>0</v>
      </c>
      <c r="AB182" s="83">
        <f>'1 DAve'!P157</f>
        <v>0</v>
      </c>
      <c r="AC182" s="83">
        <f>'1 DAve'!Q157</f>
        <v>0</v>
      </c>
      <c r="AD182" s="83">
        <f>'1 DAve'!R157</f>
        <v>0</v>
      </c>
      <c r="AE182" s="83">
        <f>'1 DAve'!S157</f>
        <v>0</v>
      </c>
      <c r="AF182" s="83">
        <f>'1 DAve'!T157</f>
        <v>0</v>
      </c>
      <c r="AG182" s="83">
        <f>'1 DAve'!U157</f>
        <v>0</v>
      </c>
      <c r="AH182" s="83">
        <f>'1 DAve'!V157</f>
        <v>0</v>
      </c>
      <c r="AI182" s="83">
        <f>'1 DAve'!W157</f>
        <v>0</v>
      </c>
      <c r="AJ182" s="83">
        <f>'1 DAve'!X157</f>
        <v>0</v>
      </c>
      <c r="AK182" s="83">
        <f>'1 DAve'!Y157</f>
        <v>0</v>
      </c>
      <c r="AL182" s="83">
        <f>'1 DAve'!Z157</f>
        <v>0</v>
      </c>
      <c r="AM182" s="83">
        <f>'1 DAve'!AA157</f>
        <v>0</v>
      </c>
    </row>
    <row r="183" spans="1:39" ht="17.75" customHeight="1">
      <c r="A183" s="26">
        <f t="shared" si="17"/>
        <v>182</v>
      </c>
      <c r="B183" s="26"/>
      <c r="C183" s="70" t="str">
        <f>'1 DAve'!B162</f>
        <v>Zak Miller</v>
      </c>
      <c r="D183" s="70" t="str">
        <f>'1 DAve'!C162</f>
        <v>Newfoundpool</v>
      </c>
      <c r="E183" s="71">
        <f>'1 DAve'!G162</f>
        <v>19.28</v>
      </c>
      <c r="F183" s="71">
        <f>'1 DAve'!E162</f>
        <v>19.28</v>
      </c>
      <c r="G183" s="72">
        <f t="shared" si="12"/>
        <v>2</v>
      </c>
      <c r="H183" s="69">
        <f>'SLT 1'!D162+'SLT 2'!D162+'SLT 3'!D162+'SLT 4'!D162+'SLT 5'!D162+'WK1'!D162+'WK2'!D162+'WK3'!D162+'WK4'!D162+'WK5'!D162+'WK6'!D162+'WK7'!D162+'WK8'!D162+'WK9'!D162+'WK10'!D162+'WK11'!D162+'WK12'!D162+'WK13'!D162+'WK14'!D162+'WK15'!D162</f>
        <v>0</v>
      </c>
      <c r="I183" s="89">
        <f>'SLT 1'!E162+'SLT 2'!E162+'SLT 3'!E162+'SLT 4'!E162+'SLT 5'!E162+'WK1'!E162+'WK2'!E162+'WK3'!E162+'WK4'!E162+'WK5'!E162+'WK6'!E162+'WK7'!E162+'WK8'!E162+'WK9'!E162+'WK10'!E162+'WK11'!E162+'WK12'!E162+'WK13'!E162+'WK14'!E162+'WK15'!E162</f>
        <v>2</v>
      </c>
      <c r="J183" s="81">
        <f t="shared" si="13"/>
        <v>0</v>
      </c>
      <c r="K183" s="73">
        <f>'SLT 1'!F162+'SLT 2'!F162+'SLT 3'!F162+'SLT 4'!F162+'SLT 5'!F162+'WK1'!F162+'WK2'!F162+'WK3'!F162+'WK4'!F162+'WK5'!F162+'WK6'!F162+'WK7'!F162+'WK8'!F162+'WK9'!F162+'WK10'!F162+'WK11'!F162+'WK12'!F162+'WK13'!F162+'WK14'!F162+'WK15'!F162</f>
        <v>1</v>
      </c>
      <c r="L183" s="73">
        <f>'SLT 1'!G162+'SLT 2'!G162+'SLT 3'!G162+'SLT 4'!G162+'SLT 5'!G162+'WK1'!G162+'WK2'!G162+'WK3'!G162+'WK4'!G162+'WK5'!G162+'WK6'!G162+'WK7'!G162+'WK8'!G162+'WK9'!G162+'WK10'!G162+'WK11'!G162+'WK12'!G162+'WK13'!G162+'WK14'!G162+'WK15'!G162</f>
        <v>8</v>
      </c>
      <c r="M183" s="72">
        <f t="shared" si="14"/>
        <v>9</v>
      </c>
      <c r="N183" s="82">
        <f t="shared" si="15"/>
        <v>11.111111111111111</v>
      </c>
      <c r="O183" s="72">
        <f>'SLT 1'!H162+'SLT 2'!H162+'SLT 3'!H162+'SLT 4'!H162+'SLT 5'!H162+'WK1'!H162+'WK2'!H162+'WK3'!H162+'WK4'!H162+'WK5'!H162+'WK6'!H162+'WK7'!H162+'WK8'!H162+'WK9'!H162+'WK10'!H162+'WK11'!H162+'WK12'!H162+'WK13'!H162+'WK14'!H162+'WK15'!H162</f>
        <v>7</v>
      </c>
      <c r="P183" s="72">
        <f>'SLT 1'!I162+'SLT 2'!I162+'SLT 3'!I162+'SLT 4'!I162+'SLT 5'!I162+'WK1'!I162+'WK2'!I162+'WK3'!I162+'WK4'!I162+'WK5'!I162+'WK6'!I162+'WK7'!I162+'WK8'!I162+'WK9'!I162+'WK10'!I162+'WK11'!I162+'WK12'!I162+'WK13'!I162+'WK14'!I162+'WK15'!I162</f>
        <v>0</v>
      </c>
      <c r="Q183" s="72">
        <f>'SLT 1'!J162+'SLT 2'!J162+'SLT 3'!J162+'SLT 4'!J162+'SLT 5'!J162+'WK1'!J162+'WK2'!J162+'WK3'!J162+'WK4'!J162+'WK5'!J162+'WK6'!J162+'WK7'!J162+'WK8'!J162+'WK9'!J162+'WK10'!J162+'WK11'!J162+'WK12'!J162+'WK13'!J162+'WK14'!J162+'WK15'!J162</f>
        <v>0</v>
      </c>
      <c r="R183" s="71">
        <f t="shared" si="16"/>
        <v>0.77777777777777779</v>
      </c>
      <c r="S183" s="87">
        <f>'Hi Fin'!C162</f>
        <v>20</v>
      </c>
      <c r="T183" s="83">
        <f>'1 DAve'!H162</f>
        <v>0</v>
      </c>
      <c r="U183" s="83">
        <f>'1 DAve'!I162</f>
        <v>0</v>
      </c>
      <c r="V183" s="116">
        <f>'1 DAve'!J162</f>
        <v>18.71</v>
      </c>
      <c r="W183" s="116">
        <f>'1 DAve'!K162</f>
        <v>19.850000000000001</v>
      </c>
      <c r="X183" s="83">
        <f>'1 DAve'!L162</f>
        <v>0</v>
      </c>
      <c r="Y183" s="83">
        <f>'1 DAve'!M162</f>
        <v>0</v>
      </c>
      <c r="Z183" s="83">
        <f>'1 DAve'!N162</f>
        <v>0</v>
      </c>
      <c r="AA183" s="83">
        <f>'1 DAve'!O162</f>
        <v>0</v>
      </c>
      <c r="AB183" s="83">
        <f>'1 DAve'!P162</f>
        <v>0</v>
      </c>
      <c r="AC183" s="83">
        <f>'1 DAve'!Q162</f>
        <v>0</v>
      </c>
      <c r="AD183" s="83">
        <f>'1 DAve'!R162</f>
        <v>0</v>
      </c>
      <c r="AE183" s="83">
        <f>'1 DAve'!S162</f>
        <v>0</v>
      </c>
      <c r="AF183" s="83">
        <f>'1 DAve'!T162</f>
        <v>0</v>
      </c>
      <c r="AG183" s="83">
        <f>'1 DAve'!U162</f>
        <v>0</v>
      </c>
      <c r="AH183" s="83">
        <f>'1 DAve'!V162</f>
        <v>0</v>
      </c>
      <c r="AI183" s="83">
        <f>'1 DAve'!W162</f>
        <v>0</v>
      </c>
      <c r="AJ183" s="83">
        <f>'1 DAve'!X162</f>
        <v>0</v>
      </c>
      <c r="AK183" s="83">
        <f>'1 DAve'!Y162</f>
        <v>0</v>
      </c>
      <c r="AL183" s="83">
        <f>'1 DAve'!Z162</f>
        <v>0</v>
      </c>
      <c r="AM183" s="83">
        <f>'1 DAve'!AA162</f>
        <v>0</v>
      </c>
    </row>
    <row r="184" spans="1:39" ht="17.75" customHeight="1">
      <c r="A184" s="26">
        <f t="shared" si="17"/>
        <v>183</v>
      </c>
      <c r="B184" s="26"/>
      <c r="C184" s="70" t="str">
        <f>'1 DAve'!B183</f>
        <v>Kris Vent</v>
      </c>
      <c r="D184" s="70" t="str">
        <f>'1 DAve'!C183</f>
        <v>Loughborough Lions</v>
      </c>
      <c r="E184" s="71">
        <f>'1 DAve'!G183</f>
        <v>19.059999999999999</v>
      </c>
      <c r="F184" s="71">
        <f>'1 DAve'!E183</f>
        <v>19.059999999999999</v>
      </c>
      <c r="G184" s="72">
        <f t="shared" si="12"/>
        <v>1</v>
      </c>
      <c r="H184" s="69">
        <f>'SLT 1'!D183+'SLT 2'!D183+'SLT 3'!D183+'SLT 4'!D183+'SLT 5'!D183+'WK1'!D183+'WK2'!D183+'WK3'!D183+'WK4'!D183+'WK5'!D183+'WK6'!D183+'WK7'!D183+'WK8'!D183+'WK9'!D183+'WK10'!D183+'WK11'!D183+'WK12'!D183+'WK13'!D183+'WK14'!D183+'WK15'!D183</f>
        <v>0</v>
      </c>
      <c r="I184" s="89">
        <f>'SLT 1'!E183+'SLT 2'!E183+'SLT 3'!E183+'SLT 4'!E183+'SLT 5'!E183+'WK1'!E183+'WK2'!E183+'WK3'!E183+'WK4'!E183+'WK5'!E183+'WK6'!E183+'WK7'!E183+'WK8'!E183+'WK9'!E183+'WK10'!E183+'WK11'!E183+'WK12'!E183+'WK13'!E183+'WK14'!E183+'WK15'!E183</f>
        <v>1</v>
      </c>
      <c r="J184" s="81">
        <f t="shared" si="13"/>
        <v>0</v>
      </c>
      <c r="K184" s="73">
        <f>'SLT 1'!F183+'SLT 2'!F183+'SLT 3'!F183+'SLT 4'!F183+'SLT 5'!F183+'WK1'!F183+'WK2'!F183+'WK3'!F183+'WK4'!F183+'WK5'!F183+'WK6'!F183+'WK7'!F183+'WK8'!F183+'WK9'!F183+'WK10'!F183+'WK11'!F183+'WK12'!F183+'WK13'!F183+'WK14'!F183+'WK15'!F183</f>
        <v>2</v>
      </c>
      <c r="L184" s="73">
        <f>'SLT 1'!G183+'SLT 2'!G183+'SLT 3'!G183+'SLT 4'!G183+'SLT 5'!G183+'WK1'!G183+'WK2'!G183+'WK3'!G183+'WK4'!G183+'WK5'!G183+'WK6'!G183+'WK7'!G183+'WK8'!G183+'WK9'!G183+'WK10'!G183+'WK11'!G183+'WK12'!G183+'WK13'!G183+'WK14'!G183+'WK15'!G183</f>
        <v>4</v>
      </c>
      <c r="M184" s="72">
        <f t="shared" si="14"/>
        <v>6</v>
      </c>
      <c r="N184" s="82">
        <f t="shared" si="15"/>
        <v>33.333333333333336</v>
      </c>
      <c r="O184" s="72">
        <f>'SLT 1'!H183+'SLT 2'!H183+'SLT 3'!H183+'SLT 4'!H183+'SLT 5'!H183+'WK1'!H183+'WK2'!H183+'WK3'!H183+'WK4'!H183+'WK5'!H183+'WK6'!H183+'WK7'!H183+'WK8'!H183+'WK9'!H183+'WK10'!H183+'WK11'!H183+'WK12'!H183+'WK13'!H183+'WK14'!H183+'WK15'!H183</f>
        <v>8</v>
      </c>
      <c r="P184" s="72">
        <f>'SLT 1'!I183+'SLT 2'!I183+'SLT 3'!I183+'SLT 4'!I183+'SLT 5'!I183+'WK1'!I183+'WK2'!I183+'WK3'!I183+'WK4'!I183+'WK5'!I183+'WK6'!I183+'WK7'!I183+'WK8'!I183+'WK9'!I183+'WK10'!I183+'WK11'!I183+'WK12'!I183+'WK13'!I183+'WK14'!I183+'WK15'!I183</f>
        <v>0</v>
      </c>
      <c r="Q184" s="72">
        <f>'SLT 1'!J183+'SLT 2'!J183+'SLT 3'!J183+'SLT 4'!J183+'SLT 5'!J183+'WK1'!J183+'WK2'!J183+'WK3'!J183+'WK4'!J183+'WK5'!J183+'WK6'!J183+'WK7'!J183+'WK8'!J183+'WK9'!J183+'WK10'!J183+'WK11'!J183+'WK12'!J183+'WK13'!J183+'WK14'!J183+'WK15'!J183</f>
        <v>0</v>
      </c>
      <c r="R184" s="71">
        <f t="shared" si="16"/>
        <v>1.3333333333333333</v>
      </c>
      <c r="S184" s="87">
        <f>'Hi Fin'!C183</f>
        <v>64</v>
      </c>
      <c r="T184" s="83">
        <f>'1 DAve'!H183</f>
        <v>0</v>
      </c>
      <c r="U184" s="83">
        <f>'1 DAve'!I183</f>
        <v>0</v>
      </c>
      <c r="V184" s="83">
        <f>'1 DAve'!J183</f>
        <v>0</v>
      </c>
      <c r="W184" s="116">
        <f>'1 DAve'!K183</f>
        <v>19.059999999999999</v>
      </c>
      <c r="X184" s="83">
        <f>'1 DAve'!L183</f>
        <v>0</v>
      </c>
      <c r="Y184" s="83">
        <f>'1 DAve'!M183</f>
        <v>0</v>
      </c>
      <c r="Z184" s="83">
        <f>'1 DAve'!N183</f>
        <v>0</v>
      </c>
      <c r="AA184" s="83">
        <f>'1 DAve'!O183</f>
        <v>0</v>
      </c>
      <c r="AB184" s="83">
        <f>'1 DAve'!P183</f>
        <v>0</v>
      </c>
      <c r="AC184" s="83">
        <f>'1 DAve'!Q183</f>
        <v>0</v>
      </c>
      <c r="AD184" s="83">
        <f>'1 DAve'!R183</f>
        <v>0</v>
      </c>
      <c r="AE184" s="83">
        <f>'1 DAve'!S183</f>
        <v>0</v>
      </c>
      <c r="AF184" s="83">
        <f>'1 DAve'!T183</f>
        <v>0</v>
      </c>
      <c r="AG184" s="83">
        <f>'1 DAve'!U183</f>
        <v>0</v>
      </c>
      <c r="AH184" s="83">
        <f>'1 DAve'!V183</f>
        <v>0</v>
      </c>
      <c r="AI184" s="83">
        <f>'1 DAve'!W183</f>
        <v>0</v>
      </c>
      <c r="AJ184" s="83">
        <f>'1 DAve'!X183</f>
        <v>0</v>
      </c>
      <c r="AK184" s="83">
        <f>'1 DAve'!Y183</f>
        <v>0</v>
      </c>
      <c r="AL184" s="83">
        <f>'1 DAve'!Z183</f>
        <v>0</v>
      </c>
      <c r="AM184" s="83">
        <f>'1 DAve'!AA183</f>
        <v>0</v>
      </c>
    </row>
    <row r="185" spans="1:39" ht="17.75" customHeight="1">
      <c r="A185" s="26">
        <f t="shared" si="17"/>
        <v>184</v>
      </c>
      <c r="B185" s="26"/>
      <c r="C185" s="70" t="str">
        <f>'1 DAve'!B212</f>
        <v>Rhys McGreal</v>
      </c>
      <c r="D185" s="70" t="str">
        <f>'1 DAve'!C212</f>
        <v>Ellistown Elites</v>
      </c>
      <c r="E185" s="71">
        <f>'1 DAve'!G212</f>
        <v>19.010000000000002</v>
      </c>
      <c r="F185" s="71">
        <f>'1 DAve'!E212</f>
        <v>19.010000000000002</v>
      </c>
      <c r="G185" s="72">
        <f t="shared" si="12"/>
        <v>1</v>
      </c>
      <c r="H185" s="69">
        <f>'SLT 1'!D212+'SLT 2'!D212+'SLT 3'!D212+'SLT 4'!D212+'SLT 5'!D212+'WK1'!D212+'WK2'!D212+'WK3'!D212+'WK4'!D212+'WK5'!D212+'WK6'!D212+'WK7'!D212+'WK8'!D212+'WK9'!D212+'WK10'!D212+'WK11'!D212+'WK12'!D212+'WK13'!D212+'WK14'!D212+'WK15'!D212</f>
        <v>0</v>
      </c>
      <c r="I185" s="89">
        <f>'SLT 1'!E212+'SLT 2'!E212+'SLT 3'!E212+'SLT 4'!E212+'SLT 5'!E212+'WK1'!E212+'WK2'!E212+'WK3'!E212+'WK4'!E212+'WK5'!E212+'WK6'!E212+'WK7'!E212+'WK8'!E212+'WK9'!E212+'WK10'!E212+'WK11'!E212+'WK12'!E212+'WK13'!E212+'WK14'!E212+'WK15'!E212</f>
        <v>1</v>
      </c>
      <c r="J185" s="81">
        <f t="shared" si="13"/>
        <v>0</v>
      </c>
      <c r="K185" s="73">
        <f>'SLT 1'!F212+'SLT 2'!F212+'SLT 3'!F212+'SLT 4'!F212+'SLT 5'!F212+'WK1'!F212+'WK2'!F212+'WK3'!F212+'WK4'!F212+'WK5'!F212+'WK6'!F212+'WK7'!F212+'WK8'!F212+'WK9'!F212+'WK10'!F212+'WK11'!F212+'WK12'!F212+'WK13'!F212+'WK14'!F212+'WK15'!F212</f>
        <v>0</v>
      </c>
      <c r="L185" s="73">
        <f>'SLT 1'!G212+'SLT 2'!G212+'SLT 3'!G212+'SLT 4'!G212+'SLT 5'!G212+'WK1'!G212+'WK2'!G212+'WK3'!G212+'WK4'!G212+'WK5'!G212+'WK6'!G212+'WK7'!G212+'WK8'!G212+'WK9'!G212+'WK10'!G212+'WK11'!G212+'WK12'!G212+'WK13'!G212+'WK14'!G212+'WK15'!G212</f>
        <v>4</v>
      </c>
      <c r="M185" s="72">
        <f t="shared" si="14"/>
        <v>4</v>
      </c>
      <c r="N185" s="82">
        <f t="shared" si="15"/>
        <v>0</v>
      </c>
      <c r="O185" s="72">
        <f>'SLT 1'!H212+'SLT 2'!H212+'SLT 3'!H212+'SLT 4'!H212+'SLT 5'!H212+'WK1'!H212+'WK2'!H212+'WK3'!H212+'WK4'!H212+'WK5'!H212+'WK6'!H212+'WK7'!H212+'WK8'!H212+'WK9'!H212+'WK10'!H212+'WK11'!H212+'WK12'!H212+'WK13'!H212+'WK14'!H212+'WK15'!H212</f>
        <v>4</v>
      </c>
      <c r="P185" s="72">
        <f>'SLT 1'!I212+'SLT 2'!I212+'SLT 3'!I212+'SLT 4'!I212+'SLT 5'!I212+'WK1'!I212+'WK2'!I212+'WK3'!I212+'WK4'!I212+'WK5'!I212+'WK6'!I212+'WK7'!I212+'WK8'!I212+'WK9'!I212+'WK10'!I212+'WK11'!I212+'WK12'!I212+'WK13'!I212+'WK14'!I212+'WK15'!I212</f>
        <v>0</v>
      </c>
      <c r="Q185" s="72">
        <f>'SLT 1'!J212+'SLT 2'!J212+'SLT 3'!J212+'SLT 4'!J212+'SLT 5'!J212+'WK1'!J212+'WK2'!J212+'WK3'!J212+'WK4'!J212+'WK5'!J212+'WK6'!J212+'WK7'!J212+'WK8'!J212+'WK9'!J212+'WK10'!J212+'WK11'!J212+'WK12'!J212+'WK13'!J212+'WK14'!J212+'WK15'!J212</f>
        <v>0</v>
      </c>
      <c r="R185" s="71">
        <f t="shared" si="16"/>
        <v>1</v>
      </c>
      <c r="S185" s="87">
        <f>'Hi Fin'!C212</f>
        <v>0</v>
      </c>
      <c r="T185" s="83">
        <f>'1 DAve'!H212</f>
        <v>0</v>
      </c>
      <c r="U185" s="83">
        <f>'1 DAve'!I212</f>
        <v>0</v>
      </c>
      <c r="V185" s="83">
        <f>'1 DAve'!J212</f>
        <v>0</v>
      </c>
      <c r="W185" s="83">
        <f>'1 DAve'!K212</f>
        <v>0</v>
      </c>
      <c r="X185" s="116">
        <f>'1 DAve'!L212</f>
        <v>19.010000000000002</v>
      </c>
      <c r="Y185" s="83">
        <f>'1 DAve'!M212</f>
        <v>0</v>
      </c>
      <c r="Z185" s="83">
        <f>'1 DAve'!N212</f>
        <v>0</v>
      </c>
      <c r="AA185" s="83">
        <f>'1 DAve'!O212</f>
        <v>0</v>
      </c>
      <c r="AB185" s="83">
        <f>'1 DAve'!P212</f>
        <v>0</v>
      </c>
      <c r="AC185" s="83">
        <f>'1 DAve'!Q212</f>
        <v>0</v>
      </c>
      <c r="AD185" s="83">
        <f>'1 DAve'!R212</f>
        <v>0</v>
      </c>
      <c r="AE185" s="83">
        <f>'1 DAve'!S212</f>
        <v>0</v>
      </c>
      <c r="AF185" s="83">
        <f>'1 DAve'!T212</f>
        <v>0</v>
      </c>
      <c r="AG185" s="83">
        <f>'1 DAve'!U212</f>
        <v>0</v>
      </c>
      <c r="AH185" s="83">
        <f>'1 DAve'!V212</f>
        <v>0</v>
      </c>
      <c r="AI185" s="83">
        <f>'1 DAve'!W212</f>
        <v>0</v>
      </c>
      <c r="AJ185" s="83">
        <f>'1 DAve'!X212</f>
        <v>0</v>
      </c>
      <c r="AK185" s="83">
        <f>'1 DAve'!Y212</f>
        <v>0</v>
      </c>
      <c r="AL185" s="83">
        <f>'1 DAve'!Z212</f>
        <v>0</v>
      </c>
      <c r="AM185" s="83">
        <f>'1 DAve'!AA212</f>
        <v>0</v>
      </c>
    </row>
    <row r="186" spans="1:39" ht="17.75" customHeight="1">
      <c r="A186" s="26">
        <f t="shared" si="17"/>
        <v>185</v>
      </c>
      <c r="B186" s="26"/>
      <c r="C186" s="70" t="str">
        <f>'1 DAve'!B186</f>
        <v>James Petcher</v>
      </c>
      <c r="D186" s="70" t="str">
        <f>'1 DAve'!C186</f>
        <v>Central Cobras</v>
      </c>
      <c r="E186" s="71">
        <f>'1 DAve'!G186</f>
        <v>18.975000000000001</v>
      </c>
      <c r="F186" s="71">
        <f>'1 DAve'!E186</f>
        <v>18.975000000000001</v>
      </c>
      <c r="G186" s="72">
        <f t="shared" si="12"/>
        <v>2</v>
      </c>
      <c r="H186" s="69">
        <f>'SLT 1'!D186+'SLT 2'!D186+'SLT 3'!D186+'SLT 4'!D186+'SLT 5'!D186+'WK1'!D186+'WK2'!D186+'WK3'!D186+'WK4'!D186+'WK5'!D186+'WK6'!D186+'WK7'!D186+'WK8'!D186+'WK9'!D186+'WK10'!D186+'WK11'!D186+'WK12'!D186+'WK13'!D186+'WK14'!D186+'WK15'!D186</f>
        <v>0</v>
      </c>
      <c r="I186" s="89">
        <f>'SLT 1'!E186+'SLT 2'!E186+'SLT 3'!E186+'SLT 4'!E186+'SLT 5'!E186+'WK1'!E186+'WK2'!E186+'WK3'!E186+'WK4'!E186+'WK5'!E186+'WK6'!E186+'WK7'!E186+'WK8'!E186+'WK9'!E186+'WK10'!E186+'WK11'!E186+'WK12'!E186+'WK13'!E186+'WK14'!E186+'WK15'!E186</f>
        <v>2</v>
      </c>
      <c r="J186" s="81">
        <f t="shared" si="13"/>
        <v>0</v>
      </c>
      <c r="K186" s="73">
        <f>'SLT 1'!F186+'SLT 2'!F186+'SLT 3'!F186+'SLT 4'!F186+'SLT 5'!F186+'WK1'!F186+'WK2'!F186+'WK3'!F186+'WK4'!F186+'WK5'!F186+'WK6'!F186+'WK7'!F186+'WK8'!F186+'WK9'!F186+'WK10'!F186+'WK11'!F186+'WK12'!F186+'WK13'!F186+'WK14'!F186+'WK15'!F186</f>
        <v>4</v>
      </c>
      <c r="L186" s="73">
        <f>'SLT 1'!G186+'SLT 2'!G186+'SLT 3'!G186+'SLT 4'!G186+'SLT 5'!G186+'WK1'!G186+'WK2'!G186+'WK3'!G186+'WK4'!G186+'WK5'!G186+'WK6'!G186+'WK7'!G186+'WK8'!G186+'WK9'!G186+'WK10'!G186+'WK11'!G186+'WK12'!G186+'WK13'!G186+'WK14'!G186+'WK15'!G186</f>
        <v>8</v>
      </c>
      <c r="M186" s="72">
        <f t="shared" si="14"/>
        <v>12</v>
      </c>
      <c r="N186" s="82">
        <f t="shared" si="15"/>
        <v>33.333333333333336</v>
      </c>
      <c r="O186" s="72">
        <f>'SLT 1'!H186+'SLT 2'!H186+'SLT 3'!H186+'SLT 4'!H186+'SLT 5'!H186+'WK1'!H186+'WK2'!H186+'WK3'!H186+'WK4'!H186+'WK5'!H186+'WK6'!H186+'WK7'!H186+'WK8'!H186+'WK9'!H186+'WK10'!H186+'WK11'!H186+'WK12'!H186+'WK13'!H186+'WK14'!H186+'WK15'!H186</f>
        <v>15</v>
      </c>
      <c r="P186" s="72">
        <f>'SLT 1'!I186+'SLT 2'!I186+'SLT 3'!I186+'SLT 4'!I186+'SLT 5'!I186+'WK1'!I186+'WK2'!I186+'WK3'!I186+'WK4'!I186+'WK5'!I186+'WK6'!I186+'WK7'!I186+'WK8'!I186+'WK9'!I186+'WK10'!I186+'WK11'!I186+'WK12'!I186+'WK13'!I186+'WK14'!I186+'WK15'!I186</f>
        <v>0</v>
      </c>
      <c r="Q186" s="72">
        <f>'SLT 1'!J186+'SLT 2'!J186+'SLT 3'!J186+'SLT 4'!J186+'SLT 5'!J186+'WK1'!J186+'WK2'!J186+'WK3'!J186+'WK4'!J186+'WK5'!J186+'WK6'!J186+'WK7'!J186+'WK8'!J186+'WK9'!J186+'WK10'!J186+'WK11'!J186+'WK12'!J186+'WK13'!J186+'WK14'!J186+'WK15'!J186</f>
        <v>0</v>
      </c>
      <c r="R186" s="71">
        <f t="shared" si="16"/>
        <v>1.25</v>
      </c>
      <c r="S186" s="87">
        <f>'Hi Fin'!C186</f>
        <v>57</v>
      </c>
      <c r="T186" s="83">
        <f>'1 DAve'!H186</f>
        <v>0</v>
      </c>
      <c r="U186" s="83">
        <f>'1 DAve'!I186</f>
        <v>0</v>
      </c>
      <c r="V186" s="83">
        <f>'1 DAve'!J186</f>
        <v>0</v>
      </c>
      <c r="W186" s="116">
        <f>'1 DAve'!K186</f>
        <v>19.13</v>
      </c>
      <c r="X186" s="83">
        <f>'1 DAve'!L186</f>
        <v>0</v>
      </c>
      <c r="Y186" s="83">
        <f>'1 DAve'!M186</f>
        <v>0</v>
      </c>
      <c r="Z186" s="83">
        <f>'1 DAve'!N186</f>
        <v>0</v>
      </c>
      <c r="AA186" s="116">
        <f>'1 DAve'!O186</f>
        <v>18.82</v>
      </c>
      <c r="AB186" s="83">
        <f>'1 DAve'!P186</f>
        <v>0</v>
      </c>
      <c r="AC186" s="83">
        <f>'1 DAve'!Q186</f>
        <v>0</v>
      </c>
      <c r="AD186" s="83">
        <f>'1 DAve'!R186</f>
        <v>0</v>
      </c>
      <c r="AE186" s="83">
        <f>'1 DAve'!S186</f>
        <v>0</v>
      </c>
      <c r="AF186" s="83">
        <f>'1 DAve'!T186</f>
        <v>0</v>
      </c>
      <c r="AG186" s="83">
        <f>'1 DAve'!U186</f>
        <v>0</v>
      </c>
      <c r="AH186" s="83">
        <f>'1 DAve'!V186</f>
        <v>0</v>
      </c>
      <c r="AI186" s="83">
        <f>'1 DAve'!W186</f>
        <v>0</v>
      </c>
      <c r="AJ186" s="83">
        <f>'1 DAve'!X186</f>
        <v>0</v>
      </c>
      <c r="AK186" s="83">
        <f>'1 DAve'!Y186</f>
        <v>0</v>
      </c>
      <c r="AL186" s="83">
        <f>'1 DAve'!Z186</f>
        <v>0</v>
      </c>
      <c r="AM186" s="83">
        <f>'1 DAve'!AA186</f>
        <v>0</v>
      </c>
    </row>
    <row r="187" spans="1:39" ht="17.75" customHeight="1">
      <c r="A187" s="26">
        <f t="shared" si="17"/>
        <v>186</v>
      </c>
      <c r="B187" s="26"/>
      <c r="C187" s="70" t="str">
        <f>'1 DAve'!B224</f>
        <v>Andy Blackwell</v>
      </c>
      <c r="D187" s="70" t="str">
        <f>'1 DAve'!C224</f>
        <v>Hinckley Hawks</v>
      </c>
      <c r="E187" s="71">
        <f>'1 DAve'!G224</f>
        <v>18.934999999999999</v>
      </c>
      <c r="F187" s="71">
        <f>'1 DAve'!E224</f>
        <v>18.934999999999999</v>
      </c>
      <c r="G187" s="72">
        <f t="shared" si="12"/>
        <v>2</v>
      </c>
      <c r="H187" s="69">
        <f>'SLT 1'!D224+'SLT 2'!D224+'SLT 3'!D224+'SLT 4'!D224+'SLT 5'!D224+'WK1'!D224+'WK2'!D224+'WK3'!D224+'WK4'!D224+'WK5'!D224+'WK6'!D224+'WK7'!D224+'WK8'!D224+'WK9'!D224+'WK10'!D224+'WK11'!D224+'WK12'!D224+'WK13'!D224+'WK14'!D224+'WK15'!D224</f>
        <v>0</v>
      </c>
      <c r="I187" s="89">
        <f>'SLT 1'!E224+'SLT 2'!E224+'SLT 3'!E224+'SLT 4'!E224+'SLT 5'!E224+'WK1'!E224+'WK2'!E224+'WK3'!E224+'WK4'!E224+'WK5'!E224+'WK6'!E224+'WK7'!E224+'WK8'!E224+'WK9'!E224+'WK10'!E224+'WK11'!E224+'WK12'!E224+'WK13'!E224+'WK14'!E224+'WK15'!E224</f>
        <v>2</v>
      </c>
      <c r="J187" s="81">
        <f t="shared" si="13"/>
        <v>0</v>
      </c>
      <c r="K187" s="73">
        <f>'SLT 1'!F224+'SLT 2'!F224+'SLT 3'!F224+'SLT 4'!F224+'SLT 5'!F224+'WK1'!F224+'WK2'!F224+'WK3'!F224+'WK4'!F224+'WK5'!F224+'WK6'!F224+'WK7'!F224+'WK8'!F224+'WK9'!F224+'WK10'!F224+'WK11'!F224+'WK12'!F224+'WK13'!F224+'WK14'!F224+'WK15'!F224</f>
        <v>3</v>
      </c>
      <c r="L187" s="73">
        <f>'SLT 1'!G224+'SLT 2'!G224+'SLT 3'!G224+'SLT 4'!G224+'SLT 5'!G224+'WK1'!G224+'WK2'!G224+'WK3'!G224+'WK4'!G224+'WK5'!G224+'WK6'!G224+'WK7'!G224+'WK8'!G224+'WK9'!G224+'WK10'!G224+'WK11'!G224+'WK12'!G224+'WK13'!G224+'WK14'!G224+'WK15'!G224</f>
        <v>8</v>
      </c>
      <c r="M187" s="72">
        <f t="shared" si="14"/>
        <v>11</v>
      </c>
      <c r="N187" s="82">
        <f t="shared" si="15"/>
        <v>27.272727272727273</v>
      </c>
      <c r="O187" s="72">
        <f>'SLT 1'!H224+'SLT 2'!H224+'SLT 3'!H224+'SLT 4'!H224+'SLT 5'!H224+'WK1'!H224+'WK2'!H224+'WK3'!H224+'WK4'!H224+'WK5'!H224+'WK6'!H224+'WK7'!H224+'WK8'!H224+'WK9'!H224+'WK10'!H224+'WK11'!H224+'WK12'!H224+'WK13'!H224+'WK14'!H224+'WK15'!H224</f>
        <v>11</v>
      </c>
      <c r="P187" s="72">
        <f>'SLT 1'!I224+'SLT 2'!I224+'SLT 3'!I224+'SLT 4'!I224+'SLT 5'!I224+'WK1'!I224+'WK2'!I224+'WK3'!I224+'WK4'!I224+'WK5'!I224+'WK6'!I224+'WK7'!I224+'WK8'!I224+'WK9'!I224+'WK10'!I224+'WK11'!I224+'WK12'!I224+'WK13'!I224+'WK14'!I224+'WK15'!I224</f>
        <v>0</v>
      </c>
      <c r="Q187" s="72">
        <f>'SLT 1'!J224+'SLT 2'!J224+'SLT 3'!J224+'SLT 4'!J224+'SLT 5'!J224+'WK1'!J224+'WK2'!J224+'WK3'!J224+'WK4'!J224+'WK5'!J224+'WK6'!J224+'WK7'!J224+'WK8'!J224+'WK9'!J224+'WK10'!J224+'WK11'!J224+'WK12'!J224+'WK13'!J224+'WK14'!J224+'WK15'!J224</f>
        <v>0</v>
      </c>
      <c r="R187" s="71">
        <f t="shared" si="16"/>
        <v>1</v>
      </c>
      <c r="S187" s="87">
        <f>'Hi Fin'!C224</f>
        <v>50</v>
      </c>
      <c r="T187" s="83">
        <f>'1 DAve'!H224</f>
        <v>0</v>
      </c>
      <c r="U187" s="83">
        <f>'1 DAve'!I224</f>
        <v>0</v>
      </c>
      <c r="V187" s="83">
        <f>'1 DAve'!J224</f>
        <v>0</v>
      </c>
      <c r="W187" s="83">
        <f>'1 DAve'!K224</f>
        <v>0</v>
      </c>
      <c r="X187" s="83">
        <f>'1 DAve'!L224</f>
        <v>0</v>
      </c>
      <c r="Y187" s="116">
        <f>'1 DAve'!M224</f>
        <v>18.829999999999998</v>
      </c>
      <c r="Z187" s="116">
        <f>'1 DAve'!N224</f>
        <v>19.04</v>
      </c>
      <c r="AA187" s="83">
        <f>'1 DAve'!O224</f>
        <v>0</v>
      </c>
      <c r="AB187" s="83">
        <f>'1 DAve'!P224</f>
        <v>0</v>
      </c>
      <c r="AC187" s="83">
        <f>'1 DAve'!Q224</f>
        <v>0</v>
      </c>
      <c r="AD187" s="83">
        <f>'1 DAve'!R224</f>
        <v>0</v>
      </c>
      <c r="AE187" s="83">
        <f>'1 DAve'!S224</f>
        <v>0</v>
      </c>
      <c r="AF187" s="83">
        <f>'1 DAve'!T224</f>
        <v>0</v>
      </c>
      <c r="AG187" s="83">
        <f>'1 DAve'!U224</f>
        <v>0</v>
      </c>
      <c r="AH187" s="83">
        <f>'1 DAve'!V224</f>
        <v>0</v>
      </c>
      <c r="AI187" s="83">
        <f>'1 DAve'!W224</f>
        <v>0</v>
      </c>
      <c r="AJ187" s="83">
        <f>'1 DAve'!X224</f>
        <v>0</v>
      </c>
      <c r="AK187" s="83">
        <f>'1 DAve'!Y224</f>
        <v>0</v>
      </c>
      <c r="AL187" s="83">
        <f>'1 DAve'!Z224</f>
        <v>0</v>
      </c>
      <c r="AM187" s="83">
        <f>'1 DAve'!AA224</f>
        <v>0</v>
      </c>
    </row>
    <row r="188" spans="1:39" ht="17.75" customHeight="1">
      <c r="A188" s="26">
        <f t="shared" si="17"/>
        <v>187</v>
      </c>
      <c r="B188" s="26"/>
      <c r="C188" s="70" t="str">
        <f>'1 DAve'!B230</f>
        <v>Luke Kirkland</v>
      </c>
      <c r="D188" s="70" t="str">
        <f>'1 DAve'!C230</f>
        <v>Ellistown Elites</v>
      </c>
      <c r="E188" s="71">
        <f>'1 DAve'!G230</f>
        <v>18.93</v>
      </c>
      <c r="F188" s="71">
        <f>'1 DAve'!E230</f>
        <v>18.93</v>
      </c>
      <c r="G188" s="72">
        <f t="shared" si="12"/>
        <v>1</v>
      </c>
      <c r="H188" s="69">
        <f>'SLT 1'!D230+'SLT 2'!D230+'SLT 3'!D230+'SLT 4'!D230+'SLT 5'!D230+'WK1'!D230+'WK2'!D230+'WK3'!D230+'WK4'!D230+'WK5'!D230+'WK6'!D230+'WK7'!D230+'WK8'!D230+'WK9'!D230+'WK10'!D230+'WK11'!D230+'WK12'!D230+'WK13'!D230+'WK14'!D230+'WK15'!D230</f>
        <v>0</v>
      </c>
      <c r="I188" s="89">
        <f>'SLT 1'!E230+'SLT 2'!E230+'SLT 3'!E230+'SLT 4'!E230+'SLT 5'!E230+'WK1'!E230+'WK2'!E230+'WK3'!E230+'WK4'!E230+'WK5'!E230+'WK6'!E230+'WK7'!E230+'WK8'!E230+'WK9'!E230+'WK10'!E230+'WK11'!E230+'WK12'!E230+'WK13'!E230+'WK14'!E230+'WK15'!E230</f>
        <v>1</v>
      </c>
      <c r="J188" s="81">
        <f t="shared" si="13"/>
        <v>0</v>
      </c>
      <c r="K188" s="73">
        <f>'SLT 1'!F230+'SLT 2'!F230+'SLT 3'!F230+'SLT 4'!F230+'SLT 5'!F230+'WK1'!F230+'WK2'!F230+'WK3'!F230+'WK4'!F230+'WK5'!F230+'WK6'!F230+'WK7'!F230+'WK8'!F230+'WK9'!F230+'WK10'!F230+'WK11'!F230+'WK12'!F230+'WK13'!F230+'WK14'!F230+'WK15'!F230</f>
        <v>0</v>
      </c>
      <c r="L188" s="73">
        <f>'SLT 1'!G230+'SLT 2'!G230+'SLT 3'!G230+'SLT 4'!G230+'SLT 5'!G230+'WK1'!G230+'WK2'!G230+'WK3'!G230+'WK4'!G230+'WK5'!G230+'WK6'!G230+'WK7'!G230+'WK8'!G230+'WK9'!G230+'WK10'!G230+'WK11'!G230+'WK12'!G230+'WK13'!G230+'WK14'!G230+'WK15'!G230</f>
        <v>4</v>
      </c>
      <c r="M188" s="72">
        <f t="shared" si="14"/>
        <v>4</v>
      </c>
      <c r="N188" s="82">
        <f t="shared" si="15"/>
        <v>0</v>
      </c>
      <c r="O188" s="72">
        <f>'SLT 1'!H230+'SLT 2'!H230+'SLT 3'!H230+'SLT 4'!H230+'SLT 5'!H230+'WK1'!H230+'WK2'!H230+'WK3'!H230+'WK4'!H230+'WK5'!H230+'WK6'!H230+'WK7'!H230+'WK8'!H230+'WK9'!H230+'WK10'!H230+'WK11'!H230+'WK12'!H230+'WK13'!H230+'WK14'!H230+'WK15'!H230</f>
        <v>4</v>
      </c>
      <c r="P188" s="72">
        <f>'SLT 1'!I230+'SLT 2'!I230+'SLT 3'!I230+'SLT 4'!I230+'SLT 5'!I230+'WK1'!I230+'WK2'!I230+'WK3'!I230+'WK4'!I230+'WK5'!I230+'WK6'!I230+'WK7'!I230+'WK8'!I230+'WK9'!I230+'WK10'!I230+'WK11'!I230+'WK12'!I230+'WK13'!I230+'WK14'!I230+'WK15'!I230</f>
        <v>0</v>
      </c>
      <c r="Q188" s="72">
        <f>'SLT 1'!J230+'SLT 2'!J230+'SLT 3'!J230+'SLT 4'!J230+'SLT 5'!J230+'WK1'!J230+'WK2'!J230+'WK3'!J230+'WK4'!J230+'WK5'!J230+'WK6'!J230+'WK7'!J230+'WK8'!J230+'WK9'!J230+'WK10'!J230+'WK11'!J230+'WK12'!J230+'WK13'!J230+'WK14'!J230+'WK15'!J230</f>
        <v>0</v>
      </c>
      <c r="R188" s="71">
        <f t="shared" si="16"/>
        <v>1</v>
      </c>
      <c r="S188" s="87">
        <f>'Hi Fin'!C230</f>
        <v>0</v>
      </c>
      <c r="T188" s="83">
        <f>'1 DAve'!H230</f>
        <v>0</v>
      </c>
      <c r="U188" s="83">
        <f>'1 DAve'!I230</f>
        <v>0</v>
      </c>
      <c r="V188" s="83">
        <f>'1 DAve'!J230</f>
        <v>0</v>
      </c>
      <c r="W188" s="83">
        <f>'1 DAve'!K230</f>
        <v>0</v>
      </c>
      <c r="X188" s="83">
        <f>'1 DAve'!L230</f>
        <v>0</v>
      </c>
      <c r="Y188" s="83">
        <f>'1 DAve'!M230</f>
        <v>0</v>
      </c>
      <c r="Z188" s="116">
        <f>'1 DAve'!N230</f>
        <v>18.93</v>
      </c>
      <c r="AA188" s="83">
        <f>'1 DAve'!O230</f>
        <v>0</v>
      </c>
      <c r="AB188" s="83">
        <f>'1 DAve'!P230</f>
        <v>0</v>
      </c>
      <c r="AC188" s="83">
        <f>'1 DAve'!Q230</f>
        <v>0</v>
      </c>
      <c r="AD188" s="83">
        <f>'1 DAve'!R230</f>
        <v>0</v>
      </c>
      <c r="AE188" s="83">
        <f>'1 DAve'!S230</f>
        <v>0</v>
      </c>
      <c r="AF188" s="83">
        <f>'1 DAve'!T230</f>
        <v>0</v>
      </c>
      <c r="AG188" s="83">
        <f>'1 DAve'!U230</f>
        <v>0</v>
      </c>
      <c r="AH188" s="83">
        <f>'1 DAve'!V230</f>
        <v>0</v>
      </c>
      <c r="AI188" s="83">
        <f>'1 DAve'!W230</f>
        <v>0</v>
      </c>
      <c r="AJ188" s="83">
        <f>'1 DAve'!X230</f>
        <v>0</v>
      </c>
      <c r="AK188" s="83">
        <f>'1 DAve'!Y230</f>
        <v>0</v>
      </c>
      <c r="AL188" s="83">
        <f>'1 DAve'!Z230</f>
        <v>0</v>
      </c>
      <c r="AM188" s="83">
        <f>'1 DAve'!AA230</f>
        <v>0</v>
      </c>
    </row>
    <row r="189" spans="1:39" ht="17.75" customHeight="1">
      <c r="A189" s="26">
        <f t="shared" si="17"/>
        <v>188</v>
      </c>
      <c r="B189" s="26"/>
      <c r="C189" s="70" t="str">
        <f>'1 DAve'!B90</f>
        <v>Steve Munnelly</v>
      </c>
      <c r="D189" s="70" t="str">
        <f>'1 DAve'!C90</f>
        <v>Hillmorton</v>
      </c>
      <c r="E189" s="71">
        <f>'1 DAve'!G90</f>
        <v>18.926666666666666</v>
      </c>
      <c r="F189" s="71">
        <f>'1 DAve'!E90</f>
        <v>18.926666666666666</v>
      </c>
      <c r="G189" s="72">
        <f t="shared" si="12"/>
        <v>3</v>
      </c>
      <c r="H189" s="69">
        <f>'SLT 1'!D90+'SLT 2'!D90+'SLT 3'!D90+'SLT 4'!D90+'SLT 5'!D90+'WK1'!D90+'WK2'!D90+'WK3'!D90+'WK4'!D90+'WK5'!D90+'WK6'!D90+'WK7'!D90+'WK8'!D90+'WK9'!D90+'WK10'!D90+'WK11'!D90+'WK12'!D90+'WK13'!D90+'WK14'!D90+'WK15'!D90</f>
        <v>0</v>
      </c>
      <c r="I189" s="89">
        <f>'SLT 1'!E90+'SLT 2'!E90+'SLT 3'!E90+'SLT 4'!E90+'SLT 5'!E90+'WK1'!E90+'WK2'!E90+'WK3'!E90+'WK4'!E90+'WK5'!E90+'WK6'!E90+'WK7'!E90+'WK8'!E90+'WK9'!E90+'WK10'!E90+'WK11'!E90+'WK12'!E90+'WK13'!E90+'WK14'!E90+'WK15'!E90</f>
        <v>3</v>
      </c>
      <c r="J189" s="81">
        <f t="shared" si="13"/>
        <v>0</v>
      </c>
      <c r="K189" s="73">
        <f>'SLT 1'!F90+'SLT 2'!F90+'SLT 3'!F90+'SLT 4'!F90+'SLT 5'!F90+'WK1'!F90+'WK2'!F90+'WK3'!F90+'WK4'!F90+'WK5'!F90+'WK6'!F90+'WK7'!F90+'WK8'!F90+'WK9'!F90+'WK10'!F90+'WK11'!F90+'WK12'!F90+'WK13'!F90+'WK14'!F90+'WK15'!F90</f>
        <v>2</v>
      </c>
      <c r="L189" s="73">
        <f>'SLT 1'!G90+'SLT 2'!G90+'SLT 3'!G90+'SLT 4'!G90+'SLT 5'!G90+'WK1'!G90+'WK2'!G90+'WK3'!G90+'WK4'!G90+'WK5'!G90+'WK6'!G90+'WK7'!G90+'WK8'!G90+'WK9'!G90+'WK10'!G90+'WK11'!G90+'WK12'!G90+'WK13'!G90+'WK14'!G90+'WK15'!G90</f>
        <v>12</v>
      </c>
      <c r="M189" s="72">
        <f t="shared" si="14"/>
        <v>14</v>
      </c>
      <c r="N189" s="82">
        <f t="shared" si="15"/>
        <v>14.285714285714286</v>
      </c>
      <c r="O189" s="72">
        <f>'SLT 1'!H90+'SLT 2'!H90+'SLT 3'!H90+'SLT 4'!H90+'SLT 5'!H90+'WK1'!H90+'WK2'!H90+'WK3'!H90+'WK4'!H90+'WK5'!H90+'WK6'!H90+'WK7'!H90+'WK8'!H90+'WK9'!H90+'WK10'!H90+'WK11'!H90+'WK12'!H90+'WK13'!H90+'WK14'!H90+'WK15'!H90</f>
        <v>10</v>
      </c>
      <c r="P189" s="72">
        <f>'SLT 1'!I90+'SLT 2'!I90+'SLT 3'!I90+'SLT 4'!I90+'SLT 5'!I90+'WK1'!I90+'WK2'!I90+'WK3'!I90+'WK4'!I90+'WK5'!I90+'WK6'!I90+'WK7'!I90+'WK8'!I90+'WK9'!I90+'WK10'!I90+'WK11'!I90+'WK12'!I90+'WK13'!I90+'WK14'!I90+'WK15'!I90</f>
        <v>0</v>
      </c>
      <c r="Q189" s="72">
        <f>'SLT 1'!J90+'SLT 2'!J90+'SLT 3'!J90+'SLT 4'!J90+'SLT 5'!J90+'WK1'!J90+'WK2'!J90+'WK3'!J90+'WK4'!J90+'WK5'!J90+'WK6'!J90+'WK7'!J90+'WK8'!J90+'WK9'!J90+'WK10'!J90+'WK11'!J90+'WK12'!J90+'WK13'!J90+'WK14'!J90+'WK15'!J90</f>
        <v>0</v>
      </c>
      <c r="R189" s="71">
        <f t="shared" si="16"/>
        <v>0.7142857142857143</v>
      </c>
      <c r="S189" s="87">
        <f>'Hi Fin'!C90</f>
        <v>58</v>
      </c>
      <c r="T189" s="116">
        <f>'1 DAve'!H90</f>
        <v>20.04</v>
      </c>
      <c r="U189" s="116">
        <f>'1 DAve'!I90</f>
        <v>18.16</v>
      </c>
      <c r="V189" s="83">
        <f>'1 DAve'!J90</f>
        <v>0</v>
      </c>
      <c r="W189" s="83">
        <f>'1 DAve'!K90</f>
        <v>0</v>
      </c>
      <c r="X189" s="116">
        <f>'1 DAve'!L90</f>
        <v>18.579999999999998</v>
      </c>
      <c r="Y189" s="83">
        <f>'1 DAve'!M90</f>
        <v>0</v>
      </c>
      <c r="Z189" s="83">
        <f>'1 DAve'!N90</f>
        <v>0</v>
      </c>
      <c r="AA189" s="83">
        <f>'1 DAve'!O90</f>
        <v>0</v>
      </c>
      <c r="AB189" s="83">
        <f>'1 DAve'!P90</f>
        <v>0</v>
      </c>
      <c r="AC189" s="83">
        <f>'1 DAve'!Q90</f>
        <v>0</v>
      </c>
      <c r="AD189" s="83">
        <f>'1 DAve'!R90</f>
        <v>0</v>
      </c>
      <c r="AE189" s="83">
        <f>'1 DAve'!S90</f>
        <v>0</v>
      </c>
      <c r="AF189" s="83">
        <f>'1 DAve'!T90</f>
        <v>0</v>
      </c>
      <c r="AG189" s="83">
        <f>'1 DAve'!U90</f>
        <v>0</v>
      </c>
      <c r="AH189" s="83">
        <f>'1 DAve'!V90</f>
        <v>0</v>
      </c>
      <c r="AI189" s="83">
        <f>'1 DAve'!W90</f>
        <v>0</v>
      </c>
      <c r="AJ189" s="83">
        <f>'1 DAve'!X90</f>
        <v>0</v>
      </c>
      <c r="AK189" s="83">
        <f>'1 DAve'!Y90</f>
        <v>0</v>
      </c>
      <c r="AL189" s="83">
        <f>'1 DAve'!Z90</f>
        <v>0</v>
      </c>
      <c r="AM189" s="83">
        <f>'1 DAve'!AA90</f>
        <v>0</v>
      </c>
    </row>
    <row r="190" spans="1:39" ht="17.75" customHeight="1">
      <c r="A190" s="26">
        <f t="shared" si="17"/>
        <v>189</v>
      </c>
      <c r="B190" s="26"/>
      <c r="C190" s="70" t="str">
        <f>'1 DAve'!B11</f>
        <v>Rob Gray</v>
      </c>
      <c r="D190" s="70" t="str">
        <f>'1 DAve'!C11</f>
        <v>Royal Oak</v>
      </c>
      <c r="E190" s="71">
        <f>'1 DAve'!G11</f>
        <v>17.905000000000001</v>
      </c>
      <c r="F190" s="71">
        <f>'1 DAve'!E11</f>
        <v>18.905000000000001</v>
      </c>
      <c r="G190" s="72">
        <f t="shared" si="12"/>
        <v>2</v>
      </c>
      <c r="H190" s="69">
        <f>'SLT 1'!D11+'SLT 2'!D11+'SLT 3'!D11+'SLT 4'!D11+'SLT 5'!D11+'WK1'!D11+'WK2'!D11+'WK3'!D11+'WK4'!D11+'WK5'!D11+'WK6'!D11+'WK7'!D11+'WK8'!D11+'WK9'!D11+'WK10'!D11+'WK11'!D11+'WK12'!D11+'WK13'!D11+'WK14'!D11+'WK15'!D11</f>
        <v>1</v>
      </c>
      <c r="I190" s="89">
        <f>'SLT 1'!E11+'SLT 2'!E11+'SLT 3'!E11+'SLT 4'!E11+'SLT 5'!E11+'WK1'!E11+'WK2'!E11+'WK3'!E11+'WK4'!E11+'WK5'!E11+'WK6'!E11+'WK7'!E11+'WK8'!E11+'WK9'!E11+'WK10'!E11+'WK11'!E11+'WK12'!E11+'WK13'!E11+'WK14'!E11+'WK15'!E11</f>
        <v>1</v>
      </c>
      <c r="J190" s="81">
        <f t="shared" si="13"/>
        <v>50</v>
      </c>
      <c r="K190" s="73">
        <f>'SLT 1'!F11+'SLT 2'!F11+'SLT 3'!F11+'SLT 4'!F11+'SLT 5'!F11+'WK1'!F11+'WK2'!F11+'WK3'!F11+'WK4'!F11+'WK5'!F11+'WK6'!F11+'WK7'!F11+'WK8'!F11+'WK9'!F11+'WK10'!F11+'WK11'!F11+'WK12'!F11+'WK13'!F11+'WK14'!F11+'WK15'!F11</f>
        <v>6</v>
      </c>
      <c r="L190" s="73">
        <f>'SLT 1'!G11+'SLT 2'!G11+'SLT 3'!G11+'SLT 4'!G11+'SLT 5'!G11+'WK1'!G11+'WK2'!G11+'WK3'!G11+'WK4'!G11+'WK5'!G11+'WK6'!G11+'WK7'!G11+'WK8'!G11+'WK9'!G11+'WK10'!G11+'WK11'!G11+'WK12'!G11+'WK13'!G11+'WK14'!G11+'WK15'!G11</f>
        <v>7</v>
      </c>
      <c r="M190" s="72">
        <f t="shared" si="14"/>
        <v>13</v>
      </c>
      <c r="N190" s="82">
        <f t="shared" si="15"/>
        <v>46.153846153846153</v>
      </c>
      <c r="O190" s="72">
        <f>'SLT 1'!H11+'SLT 2'!H11+'SLT 3'!H11+'SLT 4'!H11+'SLT 5'!H11+'WK1'!H11+'WK2'!H11+'WK3'!H11+'WK4'!H11+'WK5'!H11+'WK6'!H11+'WK7'!H11+'WK8'!H11+'WK9'!H11+'WK10'!H11+'WK11'!H11+'WK12'!H11+'WK13'!H11+'WK14'!H11+'WK15'!H11</f>
        <v>16</v>
      </c>
      <c r="P190" s="72">
        <f>'SLT 1'!I11+'SLT 2'!I11+'SLT 3'!I11+'SLT 4'!I11+'SLT 5'!I11+'WK1'!I11+'WK2'!I11+'WK3'!I11+'WK4'!I11+'WK5'!I11+'WK6'!I11+'WK7'!I11+'WK8'!I11+'WK9'!I11+'WK10'!I11+'WK11'!I11+'WK12'!I11+'WK13'!I11+'WK14'!I11+'WK15'!I11</f>
        <v>0</v>
      </c>
      <c r="Q190" s="72">
        <f>'SLT 1'!J11+'SLT 2'!J11+'SLT 3'!J11+'SLT 4'!J11+'SLT 5'!J11+'WK1'!J11+'WK2'!J11+'WK3'!J11+'WK4'!J11+'WK5'!J11+'WK6'!J11+'WK7'!J11+'WK8'!J11+'WK9'!J11+'WK10'!J11+'WK11'!J11+'WK12'!J11+'WK13'!J11+'WK14'!J11+'WK15'!J11</f>
        <v>1</v>
      </c>
      <c r="R190" s="71">
        <f t="shared" si="16"/>
        <v>1.3076923076923077</v>
      </c>
      <c r="S190" s="87">
        <f>'Hi Fin'!C11</f>
        <v>56</v>
      </c>
      <c r="T190" s="115">
        <f>'1 DAve'!H11</f>
        <v>15.17</v>
      </c>
      <c r="U190" s="83">
        <f>'1 DAve'!I11</f>
        <v>0</v>
      </c>
      <c r="V190" s="83">
        <f>'1 DAve'!J11</f>
        <v>0</v>
      </c>
      <c r="W190" s="83">
        <f>'1 DAve'!K11</f>
        <v>0</v>
      </c>
      <c r="X190" s="83">
        <f>'1 DAve'!L11</f>
        <v>0</v>
      </c>
      <c r="Y190" s="116">
        <f>'1 DAve'!M11</f>
        <v>20.64</v>
      </c>
      <c r="Z190" s="83">
        <f>'1 DAve'!N11</f>
        <v>0</v>
      </c>
      <c r="AA190" s="83">
        <f>'1 DAve'!O11</f>
        <v>0</v>
      </c>
      <c r="AB190" s="83">
        <f>'1 DAve'!P11</f>
        <v>0</v>
      </c>
      <c r="AC190" s="83">
        <f>'1 DAve'!Q11</f>
        <v>0</v>
      </c>
      <c r="AD190" s="83">
        <f>'1 DAve'!R11</f>
        <v>0</v>
      </c>
      <c r="AE190" s="83">
        <f>'1 DAve'!S11</f>
        <v>0</v>
      </c>
      <c r="AF190" s="83">
        <f>'1 DAve'!T11</f>
        <v>0</v>
      </c>
      <c r="AG190" s="83">
        <f>'1 DAve'!U11</f>
        <v>0</v>
      </c>
      <c r="AH190" s="83">
        <f>'1 DAve'!V11</f>
        <v>0</v>
      </c>
      <c r="AI190" s="83">
        <f>'1 DAve'!W11</f>
        <v>0</v>
      </c>
      <c r="AJ190" s="83">
        <f>'1 DAve'!X11</f>
        <v>0</v>
      </c>
      <c r="AK190" s="83">
        <f>'1 DAve'!Y11</f>
        <v>0</v>
      </c>
      <c r="AL190" s="83">
        <f>'1 DAve'!Z11</f>
        <v>0</v>
      </c>
      <c r="AM190" s="83">
        <f>'1 DAve'!AA11</f>
        <v>0</v>
      </c>
    </row>
    <row r="191" spans="1:39" ht="17.75" customHeight="1">
      <c r="A191" s="26">
        <f t="shared" si="17"/>
        <v>190</v>
      </c>
      <c r="B191" s="26"/>
      <c r="C191" s="70" t="str">
        <f>'1 DAve'!B177</f>
        <v>Tom Russell</v>
      </c>
      <c r="D191" s="70" t="str">
        <f>'1 DAve'!C177</f>
        <v>Enderby Eagles</v>
      </c>
      <c r="E191" s="71">
        <f>'1 DAve'!G177</f>
        <v>17.887999999999998</v>
      </c>
      <c r="F191" s="71">
        <f>'1 DAve'!E177</f>
        <v>18.887999999999998</v>
      </c>
      <c r="G191" s="72">
        <f t="shared" si="12"/>
        <v>5</v>
      </c>
      <c r="H191" s="69">
        <f>'SLT 1'!D177+'SLT 2'!D177+'SLT 3'!D177+'SLT 4'!D177+'SLT 5'!D177+'WK1'!D177+'WK2'!D177+'WK3'!D177+'WK4'!D177+'WK5'!D177+'WK6'!D177+'WK7'!D177+'WK8'!D177+'WK9'!D177+'WK10'!D177+'WK11'!D177+'WK12'!D177+'WK13'!D177+'WK14'!D177+'WK15'!D177</f>
        <v>1</v>
      </c>
      <c r="I191" s="89">
        <f>'SLT 1'!E177+'SLT 2'!E177+'SLT 3'!E177+'SLT 4'!E177+'SLT 5'!E177+'WK1'!E177+'WK2'!E177+'WK3'!E177+'WK4'!E177+'WK5'!E177+'WK6'!E177+'WK7'!E177+'WK8'!E177+'WK9'!E177+'WK10'!E177+'WK11'!E177+'WK12'!E177+'WK13'!E177+'WK14'!E177+'WK15'!E177</f>
        <v>4</v>
      </c>
      <c r="J191" s="81">
        <f t="shared" si="13"/>
        <v>20</v>
      </c>
      <c r="K191" s="73">
        <f>'SLT 1'!F177+'SLT 2'!F177+'SLT 3'!F177+'SLT 4'!F177+'SLT 5'!F177+'WK1'!F177+'WK2'!F177+'WK3'!F177+'WK4'!F177+'WK5'!F177+'WK6'!F177+'WK7'!F177+'WK8'!F177+'WK9'!F177+'WK10'!F177+'WK11'!F177+'WK12'!F177+'WK13'!F177+'WK14'!F177+'WK15'!F177</f>
        <v>6</v>
      </c>
      <c r="L191" s="73">
        <f>'SLT 1'!G177+'SLT 2'!G177+'SLT 3'!G177+'SLT 4'!G177+'SLT 5'!G177+'WK1'!G177+'WK2'!G177+'WK3'!G177+'WK4'!G177+'WK5'!G177+'WK6'!G177+'WK7'!G177+'WK8'!G177+'WK9'!G177+'WK10'!G177+'WK11'!G177+'WK12'!G177+'WK13'!G177+'WK14'!G177+'WK15'!G177</f>
        <v>17</v>
      </c>
      <c r="M191" s="72">
        <f t="shared" si="14"/>
        <v>23</v>
      </c>
      <c r="N191" s="82">
        <f t="shared" si="15"/>
        <v>26.086956521739129</v>
      </c>
      <c r="O191" s="72">
        <f>'SLT 1'!H177+'SLT 2'!H177+'SLT 3'!H177+'SLT 4'!H177+'SLT 5'!H177+'WK1'!H177+'WK2'!H177+'WK3'!H177+'WK4'!H177+'WK5'!H177+'WK6'!H177+'WK7'!H177+'WK8'!H177+'WK9'!H177+'WK10'!H177+'WK11'!H177+'WK12'!H177+'WK13'!H177+'WK14'!H177+'WK15'!H177</f>
        <v>14</v>
      </c>
      <c r="P191" s="72">
        <f>'SLT 1'!I177+'SLT 2'!I177+'SLT 3'!I177+'SLT 4'!I177+'SLT 5'!I177+'WK1'!I177+'WK2'!I177+'WK3'!I177+'WK4'!I177+'WK5'!I177+'WK6'!I177+'WK7'!I177+'WK8'!I177+'WK9'!I177+'WK10'!I177+'WK11'!I177+'WK12'!I177+'WK13'!I177+'WK14'!I177+'WK15'!I177</f>
        <v>0</v>
      </c>
      <c r="Q191" s="72">
        <f>'SLT 1'!J177+'SLT 2'!J177+'SLT 3'!J177+'SLT 4'!J177+'SLT 5'!J177+'WK1'!J177+'WK2'!J177+'WK3'!J177+'WK4'!J177+'WK5'!J177+'WK6'!J177+'WK7'!J177+'WK8'!J177+'WK9'!J177+'WK10'!J177+'WK11'!J177+'WK12'!J177+'WK13'!J177+'WK14'!J177+'WK15'!J177</f>
        <v>0</v>
      </c>
      <c r="R191" s="71">
        <f t="shared" si="16"/>
        <v>0.60869565217391308</v>
      </c>
      <c r="S191" s="117">
        <f>'Hi Fin'!C177</f>
        <v>110</v>
      </c>
      <c r="T191" s="83">
        <f>'1 DAve'!H177</f>
        <v>0</v>
      </c>
      <c r="U191" s="83">
        <f>'1 DAve'!I177</f>
        <v>0</v>
      </c>
      <c r="V191" s="116">
        <f>'1 DAve'!J177</f>
        <v>18.760000000000002</v>
      </c>
      <c r="W191" s="116">
        <f>'1 DAve'!K177</f>
        <v>17.309999999999999</v>
      </c>
      <c r="X191" s="83">
        <f>'1 DAve'!L177</f>
        <v>0</v>
      </c>
      <c r="Y191" s="115">
        <f>'1 DAve'!M177</f>
        <v>19.41</v>
      </c>
      <c r="Z191" s="116">
        <f>'1 DAve'!N177</f>
        <v>18.03</v>
      </c>
      <c r="AA191" s="83">
        <f>'1 DAve'!O177</f>
        <v>0</v>
      </c>
      <c r="AB191" s="116">
        <f>'1 DAve'!P177</f>
        <v>15.93</v>
      </c>
      <c r="AC191" s="83">
        <f>'1 DAve'!Q177</f>
        <v>0</v>
      </c>
      <c r="AD191" s="83">
        <f>'1 DAve'!R177</f>
        <v>0</v>
      </c>
      <c r="AE191" s="83">
        <f>'1 DAve'!S177</f>
        <v>0</v>
      </c>
      <c r="AF191" s="83">
        <f>'1 DAve'!T177</f>
        <v>0</v>
      </c>
      <c r="AG191" s="83">
        <f>'1 DAve'!U177</f>
        <v>0</v>
      </c>
      <c r="AH191" s="83">
        <f>'1 DAve'!V177</f>
        <v>0</v>
      </c>
      <c r="AI191" s="83">
        <f>'1 DAve'!W177</f>
        <v>0</v>
      </c>
      <c r="AJ191" s="83">
        <f>'1 DAve'!X177</f>
        <v>0</v>
      </c>
      <c r="AK191" s="83">
        <f>'1 DAve'!Y177</f>
        <v>0</v>
      </c>
      <c r="AL191" s="83">
        <f>'1 DAve'!Z177</f>
        <v>0</v>
      </c>
      <c r="AM191" s="83">
        <f>'1 DAve'!AA177</f>
        <v>0</v>
      </c>
    </row>
    <row r="192" spans="1:39" ht="17.75" customHeight="1">
      <c r="A192" s="26">
        <f t="shared" si="17"/>
        <v>191</v>
      </c>
      <c r="B192" s="26"/>
      <c r="C192" s="70" t="str">
        <f>'1 DAve'!B187</f>
        <v>Jay Golby</v>
      </c>
      <c r="D192" s="70" t="str">
        <f>'1 DAve'!C187</f>
        <v>Central Cobras</v>
      </c>
      <c r="E192" s="71">
        <f>'1 DAve'!G187</f>
        <v>18.884999999999998</v>
      </c>
      <c r="F192" s="71">
        <f>'1 DAve'!E187</f>
        <v>18.884999999999998</v>
      </c>
      <c r="G192" s="72">
        <f t="shared" si="12"/>
        <v>2</v>
      </c>
      <c r="H192" s="69">
        <f>'SLT 1'!D187+'SLT 2'!D187+'SLT 3'!D187+'SLT 4'!D187+'SLT 5'!D187+'WK1'!D187+'WK2'!D187+'WK3'!D187+'WK4'!D187+'WK5'!D187+'WK6'!D187+'WK7'!D187+'WK8'!D187+'WK9'!D187+'WK10'!D187+'WK11'!D187+'WK12'!D187+'WK13'!D187+'WK14'!D187+'WK15'!D187</f>
        <v>0</v>
      </c>
      <c r="I192" s="89">
        <f>'SLT 1'!E187+'SLT 2'!E187+'SLT 3'!E187+'SLT 4'!E187+'SLT 5'!E187+'WK1'!E187+'WK2'!E187+'WK3'!E187+'WK4'!E187+'WK5'!E187+'WK6'!E187+'WK7'!E187+'WK8'!E187+'WK9'!E187+'WK10'!E187+'WK11'!E187+'WK12'!E187+'WK13'!E187+'WK14'!E187+'WK15'!E187</f>
        <v>2</v>
      </c>
      <c r="J192" s="81">
        <f t="shared" si="13"/>
        <v>0</v>
      </c>
      <c r="K192" s="73">
        <f>'SLT 1'!F187+'SLT 2'!F187+'SLT 3'!F187+'SLT 4'!F187+'SLT 5'!F187+'WK1'!F187+'WK2'!F187+'WK3'!F187+'WK4'!F187+'WK5'!F187+'WK6'!F187+'WK7'!F187+'WK8'!F187+'WK9'!F187+'WK10'!F187+'WK11'!F187+'WK12'!F187+'WK13'!F187+'WK14'!F187+'WK15'!F187</f>
        <v>2</v>
      </c>
      <c r="L192" s="73">
        <f>'SLT 1'!G187+'SLT 2'!G187+'SLT 3'!G187+'SLT 4'!G187+'SLT 5'!G187+'WK1'!G187+'WK2'!G187+'WK3'!G187+'WK4'!G187+'WK5'!G187+'WK6'!G187+'WK7'!G187+'WK8'!G187+'WK9'!G187+'WK10'!G187+'WK11'!G187+'WK12'!G187+'WK13'!G187+'WK14'!G187+'WK15'!G187</f>
        <v>8</v>
      </c>
      <c r="M192" s="72">
        <f t="shared" si="14"/>
        <v>10</v>
      </c>
      <c r="N192" s="82">
        <f t="shared" si="15"/>
        <v>20</v>
      </c>
      <c r="O192" s="72">
        <f>'SLT 1'!H187+'SLT 2'!H187+'SLT 3'!H187+'SLT 4'!H187+'SLT 5'!H187+'WK1'!H187+'WK2'!H187+'WK3'!H187+'WK4'!H187+'WK5'!H187+'WK6'!H187+'WK7'!H187+'WK8'!H187+'WK9'!H187+'WK10'!H187+'WK11'!H187+'WK12'!H187+'WK13'!H187+'WK14'!H187+'WK15'!H187</f>
        <v>9</v>
      </c>
      <c r="P192" s="72">
        <f>'SLT 1'!I187+'SLT 2'!I187+'SLT 3'!I187+'SLT 4'!I187+'SLT 5'!I187+'WK1'!I187+'WK2'!I187+'WK3'!I187+'WK4'!I187+'WK5'!I187+'WK6'!I187+'WK7'!I187+'WK8'!I187+'WK9'!I187+'WK10'!I187+'WK11'!I187+'WK12'!I187+'WK13'!I187+'WK14'!I187+'WK15'!I187</f>
        <v>0</v>
      </c>
      <c r="Q192" s="72">
        <f>'SLT 1'!J187+'SLT 2'!J187+'SLT 3'!J187+'SLT 4'!J187+'SLT 5'!J187+'WK1'!J187+'WK2'!J187+'WK3'!J187+'WK4'!J187+'WK5'!J187+'WK6'!J187+'WK7'!J187+'WK8'!J187+'WK9'!J187+'WK10'!J187+'WK11'!J187+'WK12'!J187+'WK13'!J187+'WK14'!J187+'WK15'!J187</f>
        <v>0</v>
      </c>
      <c r="R192" s="71">
        <f t="shared" si="16"/>
        <v>0.9</v>
      </c>
      <c r="S192" s="87">
        <f>'Hi Fin'!C187</f>
        <v>43</v>
      </c>
      <c r="T192" s="83">
        <f>'1 DAve'!H187</f>
        <v>0</v>
      </c>
      <c r="U192" s="83">
        <f>'1 DAve'!I187</f>
        <v>0</v>
      </c>
      <c r="V192" s="83">
        <f>'1 DAve'!J187</f>
        <v>0</v>
      </c>
      <c r="W192" s="116">
        <f>'1 DAve'!K187</f>
        <v>19.059999999999999</v>
      </c>
      <c r="X192" s="83">
        <f>'1 DAve'!L187</f>
        <v>0</v>
      </c>
      <c r="Y192" s="116">
        <f>'1 DAve'!M187</f>
        <v>18.71</v>
      </c>
      <c r="Z192" s="83">
        <f>'1 DAve'!N187</f>
        <v>0</v>
      </c>
      <c r="AA192" s="83">
        <f>'1 DAve'!O187</f>
        <v>0</v>
      </c>
      <c r="AB192" s="83">
        <f>'1 DAve'!P187</f>
        <v>0</v>
      </c>
      <c r="AC192" s="83">
        <f>'1 DAve'!Q187</f>
        <v>0</v>
      </c>
      <c r="AD192" s="83">
        <f>'1 DAve'!R187</f>
        <v>0</v>
      </c>
      <c r="AE192" s="83">
        <f>'1 DAve'!S187</f>
        <v>0</v>
      </c>
      <c r="AF192" s="83">
        <f>'1 DAve'!T187</f>
        <v>0</v>
      </c>
      <c r="AG192" s="83">
        <f>'1 DAve'!U187</f>
        <v>0</v>
      </c>
      <c r="AH192" s="83">
        <f>'1 DAve'!V187</f>
        <v>0</v>
      </c>
      <c r="AI192" s="83">
        <f>'1 DAve'!W187</f>
        <v>0</v>
      </c>
      <c r="AJ192" s="83">
        <f>'1 DAve'!X187</f>
        <v>0</v>
      </c>
      <c r="AK192" s="83">
        <f>'1 DAve'!Y187</f>
        <v>0</v>
      </c>
      <c r="AL192" s="83">
        <f>'1 DAve'!Z187</f>
        <v>0</v>
      </c>
      <c r="AM192" s="83">
        <f>'1 DAve'!AA187</f>
        <v>0</v>
      </c>
    </row>
    <row r="193" spans="1:39" ht="17.75" customHeight="1">
      <c r="A193" s="26">
        <f t="shared" si="17"/>
        <v>192</v>
      </c>
      <c r="B193" s="26"/>
      <c r="C193" s="70" t="str">
        <f>'1 DAve'!B169</f>
        <v>Dave Underwood</v>
      </c>
      <c r="D193" s="70" t="str">
        <f>'1 DAve'!C169</f>
        <v>Wykin</v>
      </c>
      <c r="E193" s="71">
        <f>'1 DAve'!G169</f>
        <v>18.829999999999998</v>
      </c>
      <c r="F193" s="71">
        <f>'1 DAve'!E169</f>
        <v>18.829999999999998</v>
      </c>
      <c r="G193" s="72">
        <f t="shared" si="12"/>
        <v>1</v>
      </c>
      <c r="H193" s="69">
        <f>'SLT 1'!D169+'SLT 2'!D169+'SLT 3'!D169+'SLT 4'!D169+'SLT 5'!D169+'WK1'!D169+'WK2'!D169+'WK3'!D169+'WK4'!D169+'WK5'!D169+'WK6'!D169+'WK7'!D169+'WK8'!D169+'WK9'!D169+'WK10'!D169+'WK11'!D169+'WK12'!D169+'WK13'!D169+'WK14'!D169+'WK15'!D169</f>
        <v>0</v>
      </c>
      <c r="I193" s="89">
        <f>'SLT 1'!E169+'SLT 2'!E169+'SLT 3'!E169+'SLT 4'!E169+'SLT 5'!E169+'WK1'!E169+'WK2'!E169+'WK3'!E169+'WK4'!E169+'WK5'!E169+'WK6'!E169+'WK7'!E169+'WK8'!E169+'WK9'!E169+'WK10'!E169+'WK11'!E169+'WK12'!E169+'WK13'!E169+'WK14'!E169+'WK15'!E169</f>
        <v>1</v>
      </c>
      <c r="J193" s="81">
        <f t="shared" si="13"/>
        <v>0</v>
      </c>
      <c r="K193" s="73">
        <f>'SLT 1'!F169+'SLT 2'!F169+'SLT 3'!F169+'SLT 4'!F169+'SLT 5'!F169+'WK1'!F169+'WK2'!F169+'WK3'!F169+'WK4'!F169+'WK5'!F169+'WK6'!F169+'WK7'!F169+'WK8'!F169+'WK9'!F169+'WK10'!F169+'WK11'!F169+'WK12'!F169+'WK13'!F169+'WK14'!F169+'WK15'!F169</f>
        <v>1</v>
      </c>
      <c r="L193" s="73">
        <f>'SLT 1'!G169+'SLT 2'!G169+'SLT 3'!G169+'SLT 4'!G169+'SLT 5'!G169+'WK1'!G169+'WK2'!G169+'WK3'!G169+'WK4'!G169+'WK5'!G169+'WK6'!G169+'WK7'!G169+'WK8'!G169+'WK9'!G169+'WK10'!G169+'WK11'!G169+'WK12'!G169+'WK13'!G169+'WK14'!G169+'WK15'!G169</f>
        <v>4</v>
      </c>
      <c r="M193" s="72">
        <f t="shared" si="14"/>
        <v>5</v>
      </c>
      <c r="N193" s="82">
        <f t="shared" si="15"/>
        <v>20</v>
      </c>
      <c r="O193" s="72">
        <f>'SLT 1'!H169+'SLT 2'!H169+'SLT 3'!H169+'SLT 4'!H169+'SLT 5'!H169+'WK1'!H169+'WK2'!H169+'WK3'!H169+'WK4'!H169+'WK5'!H169+'WK6'!H169+'WK7'!H169+'WK8'!H169+'WK9'!H169+'WK10'!H169+'WK11'!H169+'WK12'!H169+'WK13'!H169+'WK14'!H169+'WK15'!H169</f>
        <v>6</v>
      </c>
      <c r="P193" s="72">
        <f>'SLT 1'!I169+'SLT 2'!I169+'SLT 3'!I169+'SLT 4'!I169+'SLT 5'!I169+'WK1'!I169+'WK2'!I169+'WK3'!I169+'WK4'!I169+'WK5'!I169+'WK6'!I169+'WK7'!I169+'WK8'!I169+'WK9'!I169+'WK10'!I169+'WK11'!I169+'WK12'!I169+'WK13'!I169+'WK14'!I169+'WK15'!I169</f>
        <v>0</v>
      </c>
      <c r="Q193" s="72">
        <f>'SLT 1'!J169+'SLT 2'!J169+'SLT 3'!J169+'SLT 4'!J169+'SLT 5'!J169+'WK1'!J169+'WK2'!J169+'WK3'!J169+'WK4'!J169+'WK5'!J169+'WK6'!J169+'WK7'!J169+'WK8'!J169+'WK9'!J169+'WK10'!J169+'WK11'!J169+'WK12'!J169+'WK13'!J169+'WK14'!J169+'WK15'!J169</f>
        <v>0</v>
      </c>
      <c r="R193" s="71">
        <f t="shared" si="16"/>
        <v>1.2</v>
      </c>
      <c r="S193" s="87">
        <f>'Hi Fin'!C169</f>
        <v>32</v>
      </c>
      <c r="T193" s="83">
        <f>'1 DAve'!H169</f>
        <v>0</v>
      </c>
      <c r="U193" s="83">
        <f>'1 DAve'!I169</f>
        <v>0</v>
      </c>
      <c r="V193" s="116">
        <f>'1 DAve'!J169</f>
        <v>18.829999999999998</v>
      </c>
      <c r="W193" s="83">
        <f>'1 DAve'!K169</f>
        <v>0</v>
      </c>
      <c r="X193" s="83">
        <f>'1 DAve'!L169</f>
        <v>0</v>
      </c>
      <c r="Y193" s="83">
        <f>'1 DAve'!M169</f>
        <v>0</v>
      </c>
      <c r="Z193" s="83">
        <f>'1 DAve'!N169</f>
        <v>0</v>
      </c>
      <c r="AA193" s="83">
        <f>'1 DAve'!O169</f>
        <v>0</v>
      </c>
      <c r="AB193" s="83">
        <f>'1 DAve'!P169</f>
        <v>0</v>
      </c>
      <c r="AC193" s="83">
        <f>'1 DAve'!Q169</f>
        <v>0</v>
      </c>
      <c r="AD193" s="83">
        <f>'1 DAve'!R169</f>
        <v>0</v>
      </c>
      <c r="AE193" s="83">
        <f>'1 DAve'!S169</f>
        <v>0</v>
      </c>
      <c r="AF193" s="83">
        <f>'1 DAve'!T169</f>
        <v>0</v>
      </c>
      <c r="AG193" s="83">
        <f>'1 DAve'!U169</f>
        <v>0</v>
      </c>
      <c r="AH193" s="83">
        <f>'1 DAve'!V169</f>
        <v>0</v>
      </c>
      <c r="AI193" s="83">
        <f>'1 DAve'!W169</f>
        <v>0</v>
      </c>
      <c r="AJ193" s="83">
        <f>'1 DAve'!X169</f>
        <v>0</v>
      </c>
      <c r="AK193" s="83">
        <f>'1 DAve'!Y169</f>
        <v>0</v>
      </c>
      <c r="AL193" s="83">
        <f>'1 DAve'!Z169</f>
        <v>0</v>
      </c>
      <c r="AM193" s="83">
        <f>'1 DAve'!AA169</f>
        <v>0</v>
      </c>
    </row>
    <row r="194" spans="1:39" ht="17.75" customHeight="1">
      <c r="A194" s="26">
        <f t="shared" si="17"/>
        <v>193</v>
      </c>
      <c r="B194" s="26"/>
      <c r="C194" s="70" t="str">
        <f>'1 DAve'!B39</f>
        <v>Lee Derbyshire</v>
      </c>
      <c r="D194" s="70" t="str">
        <f>'1 DAve'!C39</f>
        <v>Newfoundpool</v>
      </c>
      <c r="E194" s="71">
        <f>'1 DAve'!G39</f>
        <v>17.813333333333336</v>
      </c>
      <c r="F194" s="71">
        <f>'1 DAve'!E39</f>
        <v>18.813333333333336</v>
      </c>
      <c r="G194" s="72">
        <f t="shared" ref="G194:G257" si="18">H194+I194</f>
        <v>3</v>
      </c>
      <c r="H194" s="69">
        <f>'SLT 1'!D39+'SLT 2'!D39+'SLT 3'!D39+'SLT 4'!D39+'SLT 5'!D39+'WK1'!D39+'WK2'!D39+'WK3'!D39+'WK4'!D39+'WK5'!D39+'WK6'!D39+'WK7'!D39+'WK8'!D39+'WK9'!D39+'WK10'!D39+'WK11'!D39+'WK12'!D39+'WK13'!D39+'WK14'!D39+'WK15'!D39</f>
        <v>1</v>
      </c>
      <c r="I194" s="89">
        <f>'SLT 1'!E39+'SLT 2'!E39+'SLT 3'!E39+'SLT 4'!E39+'SLT 5'!E39+'WK1'!E39+'WK2'!E39+'WK3'!E39+'WK4'!E39+'WK5'!E39+'WK6'!E39+'WK7'!E39+'WK8'!E39+'WK9'!E39+'WK10'!E39+'WK11'!E39+'WK12'!E39+'WK13'!E39+'WK14'!E39+'WK15'!E39</f>
        <v>2</v>
      </c>
      <c r="J194" s="81">
        <f t="shared" ref="J194:J243" si="19">(100/G194)*H194</f>
        <v>33.333333333333336</v>
      </c>
      <c r="K194" s="73">
        <f>'SLT 1'!F39+'SLT 2'!F39+'SLT 3'!F39+'SLT 4'!F39+'SLT 5'!F39+'WK1'!F39+'WK2'!F39+'WK3'!F39+'WK4'!F39+'WK5'!F39+'WK6'!F39+'WK7'!F39+'WK8'!F39+'WK9'!F39+'WK10'!F39+'WK11'!F39+'WK12'!F39+'WK13'!F39+'WK14'!F39+'WK15'!F39</f>
        <v>6</v>
      </c>
      <c r="L194" s="73">
        <f>'SLT 1'!G39+'SLT 2'!G39+'SLT 3'!G39+'SLT 4'!G39+'SLT 5'!G39+'WK1'!G39+'WK2'!G39+'WK3'!G39+'WK4'!G39+'WK5'!G39+'WK6'!G39+'WK7'!G39+'WK8'!G39+'WK9'!G39+'WK10'!G39+'WK11'!G39+'WK12'!G39+'WK13'!G39+'WK14'!G39+'WK15'!G39</f>
        <v>10</v>
      </c>
      <c r="M194" s="72">
        <f t="shared" ref="M194:M257" si="20">K194+L194</f>
        <v>16</v>
      </c>
      <c r="N194" s="82">
        <f t="shared" ref="N194:N257" si="21">(100/M194)*K194</f>
        <v>37.5</v>
      </c>
      <c r="O194" s="72">
        <f>'SLT 1'!H39+'SLT 2'!H39+'SLT 3'!H39+'SLT 4'!H39+'SLT 5'!H39+'WK1'!H39+'WK2'!H39+'WK3'!H39+'WK4'!H39+'WK5'!H39+'WK6'!H39+'WK7'!H39+'WK8'!H39+'WK9'!H39+'WK10'!H39+'WK11'!H39+'WK12'!H39+'WK13'!H39+'WK14'!H39+'WK15'!H39</f>
        <v>13</v>
      </c>
      <c r="P194" s="72">
        <f>'SLT 1'!I39+'SLT 2'!I39+'SLT 3'!I39+'SLT 4'!I39+'SLT 5'!I39+'WK1'!I39+'WK2'!I39+'WK3'!I39+'WK4'!I39+'WK5'!I39+'WK6'!I39+'WK7'!I39+'WK8'!I39+'WK9'!I39+'WK10'!I39+'WK11'!I39+'WK12'!I39+'WK13'!I39+'WK14'!I39+'WK15'!I39</f>
        <v>0</v>
      </c>
      <c r="Q194" s="72">
        <f>'SLT 1'!J39+'SLT 2'!J39+'SLT 3'!J39+'SLT 4'!J39+'SLT 5'!J39+'WK1'!J39+'WK2'!J39+'WK3'!J39+'WK4'!J39+'WK5'!J39+'WK6'!J39+'WK7'!J39+'WK8'!J39+'WK9'!J39+'WK10'!J39+'WK11'!J39+'WK12'!J39+'WK13'!J39+'WK14'!J39+'WK15'!J39</f>
        <v>0</v>
      </c>
      <c r="R194" s="71">
        <f t="shared" ref="R194:R257" si="22">(O194+P194+Q194)/M194</f>
        <v>0.8125</v>
      </c>
      <c r="S194" s="87">
        <f>'Hi Fin'!C39</f>
        <v>40</v>
      </c>
      <c r="T194" s="116">
        <f>'1 DAve'!H39</f>
        <v>18.510000000000002</v>
      </c>
      <c r="U194" s="83">
        <f>'1 DAve'!I39</f>
        <v>0</v>
      </c>
      <c r="V194" s="83">
        <f>'1 DAve'!J39</f>
        <v>0</v>
      </c>
      <c r="W194" s="83">
        <f>'1 DAve'!K39</f>
        <v>0</v>
      </c>
      <c r="X194" s="116">
        <f>'1 DAve'!L39</f>
        <v>17.36</v>
      </c>
      <c r="Y194" s="83">
        <f>'1 DAve'!M39</f>
        <v>0</v>
      </c>
      <c r="Z194" s="115">
        <f>'1 DAve'!N39</f>
        <v>17.57</v>
      </c>
      <c r="AA194" s="83">
        <f>'1 DAve'!O39</f>
        <v>0</v>
      </c>
      <c r="AB194" s="83">
        <f>'1 DAve'!P39</f>
        <v>0</v>
      </c>
      <c r="AC194" s="83">
        <f>'1 DAve'!Q39</f>
        <v>0</v>
      </c>
      <c r="AD194" s="83">
        <f>'1 DAve'!R39</f>
        <v>0</v>
      </c>
      <c r="AE194" s="83">
        <f>'1 DAve'!S39</f>
        <v>0</v>
      </c>
      <c r="AF194" s="83">
        <f>'1 DAve'!T39</f>
        <v>0</v>
      </c>
      <c r="AG194" s="83">
        <f>'1 DAve'!U39</f>
        <v>0</v>
      </c>
      <c r="AH194" s="83">
        <f>'1 DAve'!V39</f>
        <v>0</v>
      </c>
      <c r="AI194" s="83">
        <f>'1 DAve'!W39</f>
        <v>0</v>
      </c>
      <c r="AJ194" s="83">
        <f>'1 DAve'!X39</f>
        <v>0</v>
      </c>
      <c r="AK194" s="83">
        <f>'1 DAve'!Y39</f>
        <v>0</v>
      </c>
      <c r="AL194" s="83">
        <f>'1 DAve'!Z39</f>
        <v>0</v>
      </c>
      <c r="AM194" s="83">
        <f>'1 DAve'!AA39</f>
        <v>0</v>
      </c>
    </row>
    <row r="195" spans="1:39" ht="17.75" customHeight="1">
      <c r="A195" s="26">
        <f t="shared" ref="A195:A258" si="23">A194+1</f>
        <v>194</v>
      </c>
      <c r="B195" s="26"/>
      <c r="C195" s="70" t="str">
        <f>'1 DAve'!B125</f>
        <v>Paul Goodfellow</v>
      </c>
      <c r="D195" s="70" t="str">
        <f>'1 DAve'!C125</f>
        <v>Hinckley Hawks</v>
      </c>
      <c r="E195" s="71">
        <f>'1 DAve'!G125</f>
        <v>18.670000000000002</v>
      </c>
      <c r="F195" s="71">
        <f>'1 DAve'!E125</f>
        <v>18.670000000000002</v>
      </c>
      <c r="G195" s="72">
        <f t="shared" si="18"/>
        <v>4</v>
      </c>
      <c r="H195" s="69">
        <f>'SLT 1'!D125+'SLT 2'!D125+'SLT 3'!D125+'SLT 4'!D125+'SLT 5'!D125+'WK1'!D125+'WK2'!D125+'WK3'!D125+'WK4'!D125+'WK5'!D125+'WK6'!D125+'WK7'!D125+'WK8'!D125+'WK9'!D125+'WK10'!D125+'WK11'!D125+'WK12'!D125+'WK13'!D125+'WK14'!D125+'WK15'!D125</f>
        <v>0</v>
      </c>
      <c r="I195" s="89">
        <f>'SLT 1'!E125+'SLT 2'!E125+'SLT 3'!E125+'SLT 4'!E125+'SLT 5'!E125+'WK1'!E125+'WK2'!E125+'WK3'!E125+'WK4'!E125+'WK5'!E125+'WK6'!E125+'WK7'!E125+'WK8'!E125+'WK9'!E125+'WK10'!E125+'WK11'!E125+'WK12'!E125+'WK13'!E125+'WK14'!E125+'WK15'!E125</f>
        <v>4</v>
      </c>
      <c r="J195" s="81">
        <f t="shared" si="19"/>
        <v>0</v>
      </c>
      <c r="K195" s="73">
        <f>'SLT 1'!F125+'SLT 2'!F125+'SLT 3'!F125+'SLT 4'!F125+'SLT 5'!F125+'WK1'!F125+'WK2'!F125+'WK3'!F125+'WK4'!F125+'WK5'!F125+'WK6'!F125+'WK7'!F125+'WK8'!F125+'WK9'!F125+'WK10'!F125+'WK11'!F125+'WK12'!F125+'WK13'!F125+'WK14'!F125+'WK15'!F125</f>
        <v>5</v>
      </c>
      <c r="L195" s="73">
        <f>'SLT 1'!G125+'SLT 2'!G125+'SLT 3'!G125+'SLT 4'!G125+'SLT 5'!G125+'WK1'!G125+'WK2'!G125+'WK3'!G125+'WK4'!G125+'WK5'!G125+'WK6'!G125+'WK7'!G125+'WK8'!G125+'WK9'!G125+'WK10'!G125+'WK11'!G125+'WK12'!G125+'WK13'!G125+'WK14'!G125+'WK15'!G125</f>
        <v>16</v>
      </c>
      <c r="M195" s="72">
        <f t="shared" si="20"/>
        <v>21</v>
      </c>
      <c r="N195" s="82">
        <f t="shared" si="21"/>
        <v>23.80952380952381</v>
      </c>
      <c r="O195" s="72">
        <f>'SLT 1'!H125+'SLT 2'!H125+'SLT 3'!H125+'SLT 4'!H125+'SLT 5'!H125+'WK1'!H125+'WK2'!H125+'WK3'!H125+'WK4'!H125+'WK5'!H125+'WK6'!H125+'WK7'!H125+'WK8'!H125+'WK9'!H125+'WK10'!H125+'WK11'!H125+'WK12'!H125+'WK13'!H125+'WK14'!H125+'WK15'!H125</f>
        <v>21</v>
      </c>
      <c r="P195" s="72">
        <f>'SLT 1'!I125+'SLT 2'!I125+'SLT 3'!I125+'SLT 4'!I125+'SLT 5'!I125+'WK1'!I125+'WK2'!I125+'WK3'!I125+'WK4'!I125+'WK5'!I125+'WK6'!I125+'WK7'!I125+'WK8'!I125+'WK9'!I125+'WK10'!I125+'WK11'!I125+'WK12'!I125+'WK13'!I125+'WK14'!I125+'WK15'!I125</f>
        <v>0</v>
      </c>
      <c r="Q195" s="72">
        <f>'SLT 1'!J125+'SLT 2'!J125+'SLT 3'!J125+'SLT 4'!J125+'SLT 5'!J125+'WK1'!J125+'WK2'!J125+'WK3'!J125+'WK4'!J125+'WK5'!J125+'WK6'!J125+'WK7'!J125+'WK8'!J125+'WK9'!J125+'WK10'!J125+'WK11'!J125+'WK12'!J125+'WK13'!J125+'WK14'!J125+'WK15'!J125</f>
        <v>0</v>
      </c>
      <c r="R195" s="71">
        <f t="shared" si="22"/>
        <v>1</v>
      </c>
      <c r="S195" s="87">
        <f>'Hi Fin'!C125</f>
        <v>82</v>
      </c>
      <c r="T195" s="83">
        <f>'1 DAve'!H125</f>
        <v>0</v>
      </c>
      <c r="U195" s="116">
        <f>'1 DAve'!I125</f>
        <v>21.42</v>
      </c>
      <c r="V195" s="83">
        <f>'1 DAve'!J125</f>
        <v>0</v>
      </c>
      <c r="W195" s="116">
        <f>'1 DAve'!K125</f>
        <v>17.43</v>
      </c>
      <c r="X195" s="116">
        <f>'1 DAve'!L125</f>
        <v>18.510000000000002</v>
      </c>
      <c r="Y195" s="83">
        <f>'1 DAve'!M125</f>
        <v>0</v>
      </c>
      <c r="Z195" s="83">
        <f>'1 DAve'!N125</f>
        <v>0</v>
      </c>
      <c r="AA195" s="116">
        <f>'1 DAve'!O125</f>
        <v>17.32</v>
      </c>
      <c r="AB195" s="83">
        <f>'1 DAve'!P125</f>
        <v>0</v>
      </c>
      <c r="AC195" s="83">
        <f>'1 DAve'!Q125</f>
        <v>0</v>
      </c>
      <c r="AD195" s="83">
        <f>'1 DAve'!R125</f>
        <v>0</v>
      </c>
      <c r="AE195" s="83">
        <f>'1 DAve'!S125</f>
        <v>0</v>
      </c>
      <c r="AF195" s="83">
        <f>'1 DAve'!T125</f>
        <v>0</v>
      </c>
      <c r="AG195" s="83">
        <f>'1 DAve'!U125</f>
        <v>0</v>
      </c>
      <c r="AH195" s="83">
        <f>'1 DAve'!V125</f>
        <v>0</v>
      </c>
      <c r="AI195" s="83">
        <f>'1 DAve'!W125</f>
        <v>0</v>
      </c>
      <c r="AJ195" s="83">
        <f>'1 DAve'!X125</f>
        <v>0</v>
      </c>
      <c r="AK195" s="83">
        <f>'1 DAve'!Y125</f>
        <v>0</v>
      </c>
      <c r="AL195" s="83">
        <f>'1 DAve'!Z125</f>
        <v>0</v>
      </c>
      <c r="AM195" s="83">
        <f>'1 DAve'!AA125</f>
        <v>0</v>
      </c>
    </row>
    <row r="196" spans="1:39" ht="17.75" customHeight="1">
      <c r="A196" s="26">
        <f t="shared" si="23"/>
        <v>195</v>
      </c>
      <c r="B196" s="26"/>
      <c r="C196" s="70" t="str">
        <f>'1 DAve'!B17</f>
        <v>Ben Hickling</v>
      </c>
      <c r="D196" s="70" t="str">
        <f>'1 DAve'!C17</f>
        <v>Ellistown Elites</v>
      </c>
      <c r="E196" s="71">
        <f>'1 DAve'!G17</f>
        <v>18.645</v>
      </c>
      <c r="F196" s="71">
        <f>'1 DAve'!E17</f>
        <v>18.645</v>
      </c>
      <c r="G196" s="72">
        <f t="shared" si="18"/>
        <v>6</v>
      </c>
      <c r="H196" s="69">
        <f>'SLT 1'!D17+'SLT 2'!D17+'SLT 3'!D17+'SLT 4'!D17+'SLT 5'!D17+'WK1'!D17+'WK2'!D17+'WK3'!D17+'WK4'!D17+'WK5'!D17+'WK6'!D17+'WK7'!D17+'WK8'!D17+'WK9'!D17+'WK10'!D17+'WK11'!D17+'WK12'!D17+'WK13'!D17+'WK14'!D17+'WK15'!D17</f>
        <v>0</v>
      </c>
      <c r="I196" s="89">
        <f>'SLT 1'!E17+'SLT 2'!E17+'SLT 3'!E17+'SLT 4'!E17+'SLT 5'!E17+'WK1'!E17+'WK2'!E17+'WK3'!E17+'WK4'!E17+'WK5'!E17+'WK6'!E17+'WK7'!E17+'WK8'!E17+'WK9'!E17+'WK10'!E17+'WK11'!E17+'WK12'!E17+'WK13'!E17+'WK14'!E17+'WK15'!E17</f>
        <v>6</v>
      </c>
      <c r="J196" s="81">
        <f t="shared" si="19"/>
        <v>0</v>
      </c>
      <c r="K196" s="73">
        <f>'SLT 1'!F17+'SLT 2'!F17+'SLT 3'!F17+'SLT 4'!F17+'SLT 5'!F17+'WK1'!F17+'WK2'!F17+'WK3'!F17+'WK4'!F17+'WK5'!F17+'WK6'!F17+'WK7'!F17+'WK8'!F17+'WK9'!F17+'WK10'!F17+'WK11'!F17+'WK12'!F17+'WK13'!F17+'WK14'!F17+'WK15'!F17</f>
        <v>7</v>
      </c>
      <c r="L196" s="73">
        <f>'SLT 1'!G17+'SLT 2'!G17+'SLT 3'!G17+'SLT 4'!G17+'SLT 5'!G17+'WK1'!G17+'WK2'!G17+'WK3'!G17+'WK4'!G17+'WK5'!G17+'WK6'!G17+'WK7'!G17+'WK8'!G17+'WK9'!G17+'WK10'!G17+'WK11'!G17+'WK12'!G17+'WK13'!G17+'WK14'!G17+'WK15'!G17</f>
        <v>24</v>
      </c>
      <c r="M196" s="72">
        <f t="shared" si="20"/>
        <v>31</v>
      </c>
      <c r="N196" s="82">
        <f t="shared" si="21"/>
        <v>22.58064516129032</v>
      </c>
      <c r="O196" s="72">
        <f>'SLT 1'!H17+'SLT 2'!H17+'SLT 3'!H17+'SLT 4'!H17+'SLT 5'!H17+'WK1'!H17+'WK2'!H17+'WK3'!H17+'WK4'!H17+'WK5'!H17+'WK6'!H17+'WK7'!H17+'WK8'!H17+'WK9'!H17+'WK10'!H17+'WK11'!H17+'WK12'!H17+'WK13'!H17+'WK14'!H17+'WK15'!H17</f>
        <v>18</v>
      </c>
      <c r="P196" s="72">
        <f>'SLT 1'!I17+'SLT 2'!I17+'SLT 3'!I17+'SLT 4'!I17+'SLT 5'!I17+'WK1'!I17+'WK2'!I17+'WK3'!I17+'WK4'!I17+'WK5'!I17+'WK6'!I17+'WK7'!I17+'WK8'!I17+'WK9'!I17+'WK10'!I17+'WK11'!I17+'WK12'!I17+'WK13'!I17+'WK14'!I17+'WK15'!I17</f>
        <v>0</v>
      </c>
      <c r="Q196" s="72">
        <f>'SLT 1'!J17+'SLT 2'!J17+'SLT 3'!J17+'SLT 4'!J17+'SLT 5'!J17+'WK1'!J17+'WK2'!J17+'WK3'!J17+'WK4'!J17+'WK5'!J17+'WK6'!J17+'WK7'!J17+'WK8'!J17+'WK9'!J17+'WK10'!J17+'WK11'!J17+'WK12'!J17+'WK13'!J17+'WK14'!J17+'WK15'!J17</f>
        <v>0</v>
      </c>
      <c r="R196" s="71">
        <f t="shared" si="22"/>
        <v>0.58064516129032262</v>
      </c>
      <c r="S196" s="87">
        <f>'Hi Fin'!C17</f>
        <v>92</v>
      </c>
      <c r="T196" s="116">
        <f>'1 DAve'!H17</f>
        <v>16.71</v>
      </c>
      <c r="U196" s="83">
        <f>'1 DAve'!I17</f>
        <v>0</v>
      </c>
      <c r="V196" s="116">
        <f>'1 DAve'!J17</f>
        <v>17.39</v>
      </c>
      <c r="W196" s="116">
        <f>'1 DAve'!K17</f>
        <v>16.75</v>
      </c>
      <c r="X196" s="116">
        <f>'1 DAve'!L17</f>
        <v>19.77</v>
      </c>
      <c r="Y196" s="116">
        <f>'1 DAve'!M17</f>
        <v>23.91</v>
      </c>
      <c r="Z196" s="116">
        <f>'1 DAve'!N17</f>
        <v>17.34</v>
      </c>
      <c r="AA196" s="83">
        <f>'1 DAve'!O17</f>
        <v>0</v>
      </c>
      <c r="AB196" s="83">
        <f>'1 DAve'!P17</f>
        <v>0</v>
      </c>
      <c r="AC196" s="83">
        <f>'1 DAve'!Q17</f>
        <v>0</v>
      </c>
      <c r="AD196" s="83">
        <f>'1 DAve'!R17</f>
        <v>0</v>
      </c>
      <c r="AE196" s="83">
        <f>'1 DAve'!S17</f>
        <v>0</v>
      </c>
      <c r="AF196" s="83">
        <f>'1 DAve'!T17</f>
        <v>0</v>
      </c>
      <c r="AG196" s="83">
        <f>'1 DAve'!U17</f>
        <v>0</v>
      </c>
      <c r="AH196" s="83">
        <f>'1 DAve'!V17</f>
        <v>0</v>
      </c>
      <c r="AI196" s="83">
        <f>'1 DAve'!W17</f>
        <v>0</v>
      </c>
      <c r="AJ196" s="83">
        <f>'1 DAve'!X17</f>
        <v>0</v>
      </c>
      <c r="AK196" s="83">
        <f>'1 DAve'!Y17</f>
        <v>0</v>
      </c>
      <c r="AL196" s="83">
        <f>'1 DAve'!Z17</f>
        <v>0</v>
      </c>
      <c r="AM196" s="83">
        <f>'1 DAve'!AA17</f>
        <v>0</v>
      </c>
    </row>
    <row r="197" spans="1:39" ht="17.75" customHeight="1">
      <c r="A197" s="26">
        <f t="shared" si="23"/>
        <v>196</v>
      </c>
      <c r="B197" s="26"/>
      <c r="C197" s="70" t="str">
        <f>'1 DAve'!B175</f>
        <v>Luke Broadbent</v>
      </c>
      <c r="D197" s="70" t="str">
        <f>'1 DAve'!C175</f>
        <v>Brinklow Lions</v>
      </c>
      <c r="E197" s="71">
        <f>'1 DAve'!G175</f>
        <v>17.6175</v>
      </c>
      <c r="F197" s="71">
        <f>'1 DAve'!E175</f>
        <v>18.6175</v>
      </c>
      <c r="G197" s="72">
        <f t="shared" si="18"/>
        <v>4</v>
      </c>
      <c r="H197" s="69">
        <f>'SLT 1'!D175+'SLT 2'!D175+'SLT 3'!D175+'SLT 4'!D175+'SLT 5'!D175+'WK1'!D175+'WK2'!D175+'WK3'!D175+'WK4'!D175+'WK5'!D175+'WK6'!D175+'WK7'!D175+'WK8'!D175+'WK9'!D175+'WK10'!D175+'WK11'!D175+'WK12'!D175+'WK13'!D175+'WK14'!D175+'WK15'!D175</f>
        <v>1</v>
      </c>
      <c r="I197" s="89">
        <f>'SLT 1'!E175+'SLT 2'!E175+'SLT 3'!E175+'SLT 4'!E175+'SLT 5'!E175+'WK1'!E175+'WK2'!E175+'WK3'!E175+'WK4'!E175+'WK5'!E175+'WK6'!E175+'WK7'!E175+'WK8'!E175+'WK9'!E175+'WK10'!E175+'WK11'!E175+'WK12'!E175+'WK13'!E175+'WK14'!E175+'WK15'!E175</f>
        <v>3</v>
      </c>
      <c r="J197" s="81">
        <f t="shared" si="19"/>
        <v>25</v>
      </c>
      <c r="K197" s="73">
        <f>'SLT 1'!F175+'SLT 2'!F175+'SLT 3'!F175+'SLT 4'!F175+'SLT 5'!F175+'WK1'!F175+'WK2'!F175+'WK3'!F175+'WK4'!F175+'WK5'!F175+'WK6'!F175+'WK7'!F175+'WK8'!F175+'WK9'!F175+'WK10'!F175+'WK11'!F175+'WK12'!F175+'WK13'!F175+'WK14'!F175+'WK15'!F175</f>
        <v>9</v>
      </c>
      <c r="L197" s="73">
        <f>'SLT 1'!G175+'SLT 2'!G175+'SLT 3'!G175+'SLT 4'!G175+'SLT 5'!G175+'WK1'!G175+'WK2'!G175+'WK3'!G175+'WK4'!G175+'WK5'!G175+'WK6'!G175+'WK7'!G175+'WK8'!G175+'WK9'!G175+'WK10'!G175+'WK11'!G175+'WK12'!G175+'WK13'!G175+'WK14'!G175+'WK15'!G175</f>
        <v>14</v>
      </c>
      <c r="M197" s="72">
        <f t="shared" si="20"/>
        <v>23</v>
      </c>
      <c r="N197" s="82">
        <f t="shared" si="21"/>
        <v>39.130434782608695</v>
      </c>
      <c r="O197" s="72">
        <f>'SLT 1'!H175+'SLT 2'!H175+'SLT 3'!H175+'SLT 4'!H175+'SLT 5'!H175+'WK1'!H175+'WK2'!H175+'WK3'!H175+'WK4'!H175+'WK5'!H175+'WK6'!H175+'WK7'!H175+'WK8'!H175+'WK9'!H175+'WK10'!H175+'WK11'!H175+'WK12'!H175+'WK13'!H175+'WK14'!H175+'WK15'!H175</f>
        <v>14</v>
      </c>
      <c r="P197" s="72">
        <f>'SLT 1'!I175+'SLT 2'!I175+'SLT 3'!I175+'SLT 4'!I175+'SLT 5'!I175+'WK1'!I175+'WK2'!I175+'WK3'!I175+'WK4'!I175+'WK5'!I175+'WK6'!I175+'WK7'!I175+'WK8'!I175+'WK9'!I175+'WK10'!I175+'WK11'!I175+'WK12'!I175+'WK13'!I175+'WK14'!I175+'WK15'!I175</f>
        <v>0</v>
      </c>
      <c r="Q197" s="72">
        <f>'SLT 1'!J175+'SLT 2'!J175+'SLT 3'!J175+'SLT 4'!J175+'SLT 5'!J175+'WK1'!J175+'WK2'!J175+'WK3'!J175+'WK4'!J175+'WK5'!J175+'WK6'!J175+'WK7'!J175+'WK8'!J175+'WK9'!J175+'WK10'!J175+'WK11'!J175+'WK12'!J175+'WK13'!J175+'WK14'!J175+'WK15'!J175</f>
        <v>0</v>
      </c>
      <c r="R197" s="71">
        <f t="shared" si="22"/>
        <v>0.60869565217391308</v>
      </c>
      <c r="S197" s="87">
        <f>'Hi Fin'!C175</f>
        <v>96</v>
      </c>
      <c r="T197" s="83">
        <f>'1 DAve'!H175</f>
        <v>0</v>
      </c>
      <c r="U197" s="83">
        <f>'1 DAve'!I175</f>
        <v>0</v>
      </c>
      <c r="V197" s="116">
        <f>'1 DAve'!J175</f>
        <v>15.94</v>
      </c>
      <c r="W197" s="115">
        <f>'1 DAve'!K175</f>
        <v>20.420000000000002</v>
      </c>
      <c r="X197" s="83">
        <f>'1 DAve'!L175</f>
        <v>0</v>
      </c>
      <c r="Y197" s="116">
        <f>'1 DAve'!M175</f>
        <v>14.93</v>
      </c>
      <c r="Z197" s="116">
        <f>'1 DAve'!N175</f>
        <v>19.18</v>
      </c>
      <c r="AA197" s="83">
        <f>'1 DAve'!O175</f>
        <v>0</v>
      </c>
      <c r="AB197" s="83">
        <f>'1 DAve'!P175</f>
        <v>0</v>
      </c>
      <c r="AC197" s="83">
        <f>'1 DAve'!Q175</f>
        <v>0</v>
      </c>
      <c r="AD197" s="83">
        <f>'1 DAve'!R175</f>
        <v>0</v>
      </c>
      <c r="AE197" s="83">
        <f>'1 DAve'!S175</f>
        <v>0</v>
      </c>
      <c r="AF197" s="83">
        <f>'1 DAve'!T175</f>
        <v>0</v>
      </c>
      <c r="AG197" s="83">
        <f>'1 DAve'!U175</f>
        <v>0</v>
      </c>
      <c r="AH197" s="83">
        <f>'1 DAve'!V175</f>
        <v>0</v>
      </c>
      <c r="AI197" s="83">
        <f>'1 DAve'!W175</f>
        <v>0</v>
      </c>
      <c r="AJ197" s="83">
        <f>'1 DAve'!X175</f>
        <v>0</v>
      </c>
      <c r="AK197" s="83">
        <f>'1 DAve'!Y175</f>
        <v>0</v>
      </c>
      <c r="AL197" s="83">
        <f>'1 DAve'!Z175</f>
        <v>0</v>
      </c>
      <c r="AM197" s="83">
        <f>'1 DAve'!AA175</f>
        <v>0</v>
      </c>
    </row>
    <row r="198" spans="1:39" ht="17.75" customHeight="1">
      <c r="A198" s="26">
        <f t="shared" si="23"/>
        <v>197</v>
      </c>
      <c r="B198" s="26"/>
      <c r="C198" s="70" t="str">
        <f>'1 DAve'!B94</f>
        <v>Scott Fowles</v>
      </c>
      <c r="D198" s="70" t="str">
        <f>'1 DAve'!C94</f>
        <v>Hillmorton</v>
      </c>
      <c r="E198" s="71">
        <f>'1 DAve'!G94</f>
        <v>18.39</v>
      </c>
      <c r="F198" s="71">
        <f>'1 DAve'!E94</f>
        <v>18.39</v>
      </c>
      <c r="G198" s="72">
        <f t="shared" si="18"/>
        <v>4</v>
      </c>
      <c r="H198" s="69">
        <f>'SLT 1'!D94+'SLT 2'!D94+'SLT 3'!D94+'SLT 4'!D94+'SLT 5'!D94+'WK1'!D94+'WK2'!D94+'WK3'!D94+'WK4'!D94+'WK5'!D94+'WK6'!D94+'WK7'!D94+'WK8'!D94+'WK9'!D94+'WK10'!D94+'WK11'!D94+'WK12'!D94+'WK13'!D94+'WK14'!D94+'WK15'!D94</f>
        <v>0</v>
      </c>
      <c r="I198" s="89">
        <f>'SLT 1'!E94+'SLT 2'!E94+'SLT 3'!E94+'SLT 4'!E94+'SLT 5'!E94+'WK1'!E94+'WK2'!E94+'WK3'!E94+'WK4'!E94+'WK5'!E94+'WK6'!E94+'WK7'!E94+'WK8'!E94+'WK9'!E94+'WK10'!E94+'WK11'!E94+'WK12'!E94+'WK13'!E94+'WK14'!E94+'WK15'!E94</f>
        <v>4</v>
      </c>
      <c r="J198" s="81">
        <f t="shared" si="19"/>
        <v>0</v>
      </c>
      <c r="K198" s="73">
        <f>'SLT 1'!F94+'SLT 2'!F94+'SLT 3'!F94+'SLT 4'!F94+'SLT 5'!F94+'WK1'!F94+'WK2'!F94+'WK3'!F94+'WK4'!F94+'WK5'!F94+'WK6'!F94+'WK7'!F94+'WK8'!F94+'WK9'!F94+'WK10'!F94+'WK11'!F94+'WK12'!F94+'WK13'!F94+'WK14'!F94+'WK15'!F94</f>
        <v>1</v>
      </c>
      <c r="L198" s="73">
        <f>'SLT 1'!G94+'SLT 2'!G94+'SLT 3'!G94+'SLT 4'!G94+'SLT 5'!G94+'WK1'!G94+'WK2'!G94+'WK3'!G94+'WK4'!G94+'WK5'!G94+'WK6'!G94+'WK7'!G94+'WK8'!G94+'WK9'!G94+'WK10'!G94+'WK11'!G94+'WK12'!G94+'WK13'!G94+'WK14'!G94+'WK15'!G94</f>
        <v>16</v>
      </c>
      <c r="M198" s="72">
        <f t="shared" si="20"/>
        <v>17</v>
      </c>
      <c r="N198" s="82">
        <f t="shared" si="21"/>
        <v>5.882352941176471</v>
      </c>
      <c r="O198" s="72">
        <f>'SLT 1'!H94+'SLT 2'!H94+'SLT 3'!H94+'SLT 4'!H94+'SLT 5'!H94+'WK1'!H94+'WK2'!H94+'WK3'!H94+'WK4'!H94+'WK5'!H94+'WK6'!H94+'WK7'!H94+'WK8'!H94+'WK9'!H94+'WK10'!H94+'WK11'!H94+'WK12'!H94+'WK13'!H94+'WK14'!H94+'WK15'!H94</f>
        <v>16</v>
      </c>
      <c r="P198" s="72">
        <f>'SLT 1'!I94+'SLT 2'!I94+'SLT 3'!I94+'SLT 4'!I94+'SLT 5'!I94+'WK1'!I94+'WK2'!I94+'WK3'!I94+'WK4'!I94+'WK5'!I94+'WK6'!I94+'WK7'!I94+'WK8'!I94+'WK9'!I94+'WK10'!I94+'WK11'!I94+'WK12'!I94+'WK13'!I94+'WK14'!I94+'WK15'!I94</f>
        <v>0</v>
      </c>
      <c r="Q198" s="72">
        <f>'SLT 1'!J94+'SLT 2'!J94+'SLT 3'!J94+'SLT 4'!J94+'SLT 5'!J94+'WK1'!J94+'WK2'!J94+'WK3'!J94+'WK4'!J94+'WK5'!J94+'WK6'!J94+'WK7'!J94+'WK8'!J94+'WK9'!J94+'WK10'!J94+'WK11'!J94+'WK12'!J94+'WK13'!J94+'WK14'!J94+'WK15'!J94</f>
        <v>0</v>
      </c>
      <c r="R198" s="71">
        <f t="shared" si="22"/>
        <v>0.94117647058823528</v>
      </c>
      <c r="S198" s="87">
        <f>'Hi Fin'!C94</f>
        <v>20</v>
      </c>
      <c r="T198" s="83">
        <f>'1 DAve'!H94</f>
        <v>0</v>
      </c>
      <c r="U198" s="116">
        <f>'1 DAve'!I94</f>
        <v>18.420000000000002</v>
      </c>
      <c r="V198" s="83">
        <f>'1 DAve'!J94</f>
        <v>0</v>
      </c>
      <c r="W198" s="116">
        <f>'1 DAve'!K94</f>
        <v>17.13</v>
      </c>
      <c r="X198" s="116">
        <f>'1 DAve'!L94</f>
        <v>19.66</v>
      </c>
      <c r="Y198" s="116">
        <f>'1 DAve'!M94</f>
        <v>18.350000000000001</v>
      </c>
      <c r="Z198" s="83">
        <f>'1 DAve'!N94</f>
        <v>0</v>
      </c>
      <c r="AA198" s="83">
        <f>'1 DAve'!O94</f>
        <v>0</v>
      </c>
      <c r="AB198" s="83">
        <f>'1 DAve'!P94</f>
        <v>0</v>
      </c>
      <c r="AC198" s="83">
        <f>'1 DAve'!Q94</f>
        <v>0</v>
      </c>
      <c r="AD198" s="83">
        <f>'1 DAve'!R94</f>
        <v>0</v>
      </c>
      <c r="AE198" s="83">
        <f>'1 DAve'!S94</f>
        <v>0</v>
      </c>
      <c r="AF198" s="83">
        <f>'1 DAve'!T94</f>
        <v>0</v>
      </c>
      <c r="AG198" s="83">
        <f>'1 DAve'!U94</f>
        <v>0</v>
      </c>
      <c r="AH198" s="83">
        <f>'1 DAve'!V94</f>
        <v>0</v>
      </c>
      <c r="AI198" s="83">
        <f>'1 DAve'!W94</f>
        <v>0</v>
      </c>
      <c r="AJ198" s="83">
        <f>'1 DAve'!X94</f>
        <v>0</v>
      </c>
      <c r="AK198" s="83">
        <f>'1 DAve'!Y94</f>
        <v>0</v>
      </c>
      <c r="AL198" s="83">
        <f>'1 DAve'!Z94</f>
        <v>0</v>
      </c>
      <c r="AM198" s="83">
        <f>'1 DAve'!AA94</f>
        <v>0</v>
      </c>
    </row>
    <row r="199" spans="1:39" ht="17.75" customHeight="1">
      <c r="A199" s="26">
        <f t="shared" si="23"/>
        <v>198</v>
      </c>
      <c r="B199" s="26"/>
      <c r="C199" s="70" t="str">
        <f>'1 DAve'!B206</f>
        <v>Harry McNeill</v>
      </c>
      <c r="D199" s="70" t="str">
        <f>'1 DAve'!C206</f>
        <v>Enderby Eagles</v>
      </c>
      <c r="E199" s="71">
        <f>'1 DAve'!G206</f>
        <v>18.38</v>
      </c>
      <c r="F199" s="71">
        <f>'1 DAve'!E206</f>
        <v>18.38</v>
      </c>
      <c r="G199" s="72">
        <f t="shared" si="18"/>
        <v>3</v>
      </c>
      <c r="H199" s="69">
        <f>'SLT 1'!D206+'SLT 2'!D206+'SLT 3'!D206+'SLT 4'!D206+'SLT 5'!D206+'WK1'!D206+'WK2'!D206+'WK3'!D206+'WK4'!D206+'WK5'!D206+'WK6'!D206+'WK7'!D206+'WK8'!D206+'WK9'!D206+'WK10'!D206+'WK11'!D206+'WK12'!D206+'WK13'!D206+'WK14'!D206+'WK15'!D206</f>
        <v>0</v>
      </c>
      <c r="I199" s="89">
        <f>'SLT 1'!E206+'SLT 2'!E206+'SLT 3'!E206+'SLT 4'!E206+'SLT 5'!E206+'WK1'!E206+'WK2'!E206+'WK3'!E206+'WK4'!E206+'WK5'!E206+'WK6'!E206+'WK7'!E206+'WK8'!E206+'WK9'!E206+'WK10'!E206+'WK11'!E206+'WK12'!E206+'WK13'!E206+'WK14'!E206+'WK15'!E206</f>
        <v>3</v>
      </c>
      <c r="J199" s="81">
        <f t="shared" si="19"/>
        <v>0</v>
      </c>
      <c r="K199" s="73">
        <f>'SLT 1'!F206+'SLT 2'!F206+'SLT 3'!F206+'SLT 4'!F206+'SLT 5'!F206+'WK1'!F206+'WK2'!F206+'WK3'!F206+'WK4'!F206+'WK5'!F206+'WK6'!F206+'WK7'!F206+'WK8'!F206+'WK9'!F206+'WK10'!F206+'WK11'!F206+'WK12'!F206+'WK13'!F206+'WK14'!F206+'WK15'!F206</f>
        <v>1</v>
      </c>
      <c r="L199" s="73">
        <f>'SLT 1'!G206+'SLT 2'!G206+'SLT 3'!G206+'SLT 4'!G206+'SLT 5'!G206+'WK1'!G206+'WK2'!G206+'WK3'!G206+'WK4'!G206+'WK5'!G206+'WK6'!G206+'WK7'!G206+'WK8'!G206+'WK9'!G206+'WK10'!G206+'WK11'!G206+'WK12'!G206+'WK13'!G206+'WK14'!G206+'WK15'!G206</f>
        <v>12</v>
      </c>
      <c r="M199" s="72">
        <f t="shared" si="20"/>
        <v>13</v>
      </c>
      <c r="N199" s="82">
        <f t="shared" si="21"/>
        <v>7.6923076923076925</v>
      </c>
      <c r="O199" s="72">
        <f>'SLT 1'!H206+'SLT 2'!H206+'SLT 3'!H206+'SLT 4'!H206+'SLT 5'!H206+'WK1'!H206+'WK2'!H206+'WK3'!H206+'WK4'!H206+'WK5'!H206+'WK6'!H206+'WK7'!H206+'WK8'!H206+'WK9'!H206+'WK10'!H206+'WK11'!H206+'WK12'!H206+'WK13'!H206+'WK14'!H206+'WK15'!H206</f>
        <v>8</v>
      </c>
      <c r="P199" s="72">
        <f>'SLT 1'!I206+'SLT 2'!I206+'SLT 3'!I206+'SLT 4'!I206+'SLT 5'!I206+'WK1'!I206+'WK2'!I206+'WK3'!I206+'WK4'!I206+'WK5'!I206+'WK6'!I206+'WK7'!I206+'WK8'!I206+'WK9'!I206+'WK10'!I206+'WK11'!I206+'WK12'!I206+'WK13'!I206+'WK14'!I206+'WK15'!I206</f>
        <v>0</v>
      </c>
      <c r="Q199" s="72">
        <f>'SLT 1'!J206+'SLT 2'!J206+'SLT 3'!J206+'SLT 4'!J206+'SLT 5'!J206+'WK1'!J206+'WK2'!J206+'WK3'!J206+'WK4'!J206+'WK5'!J206+'WK6'!J206+'WK7'!J206+'WK8'!J206+'WK9'!J206+'WK10'!J206+'WK11'!J206+'WK12'!J206+'WK13'!J206+'WK14'!J206+'WK15'!J206</f>
        <v>1</v>
      </c>
      <c r="R199" s="71">
        <f t="shared" si="22"/>
        <v>0.69230769230769229</v>
      </c>
      <c r="S199" s="87">
        <f>'Hi Fin'!C206</f>
        <v>40</v>
      </c>
      <c r="T199" s="83">
        <f>'1 DAve'!H206</f>
        <v>0</v>
      </c>
      <c r="U199" s="83">
        <f>'1 DAve'!I206</f>
        <v>0</v>
      </c>
      <c r="V199" s="83">
        <f>'1 DAve'!J206</f>
        <v>0</v>
      </c>
      <c r="W199" s="83">
        <f>'1 DAve'!K206</f>
        <v>0</v>
      </c>
      <c r="X199" s="116">
        <f>'1 DAve'!L206</f>
        <v>17.600000000000001</v>
      </c>
      <c r="Y199" s="83">
        <f>'1 DAve'!M206</f>
        <v>0</v>
      </c>
      <c r="Z199" s="83">
        <f>'1 DAve'!N206</f>
        <v>0</v>
      </c>
      <c r="AA199" s="116">
        <f>'1 DAve'!O206</f>
        <v>18.64</v>
      </c>
      <c r="AB199" s="116">
        <f>'1 DAve'!P206</f>
        <v>18.899999999999999</v>
      </c>
      <c r="AC199" s="83">
        <f>'1 DAve'!Q206</f>
        <v>0</v>
      </c>
      <c r="AD199" s="83">
        <f>'1 DAve'!R206</f>
        <v>0</v>
      </c>
      <c r="AE199" s="83">
        <f>'1 DAve'!S206</f>
        <v>0</v>
      </c>
      <c r="AF199" s="83">
        <f>'1 DAve'!T206</f>
        <v>0</v>
      </c>
      <c r="AG199" s="83">
        <f>'1 DAve'!U206</f>
        <v>0</v>
      </c>
      <c r="AH199" s="83">
        <f>'1 DAve'!V206</f>
        <v>0</v>
      </c>
      <c r="AI199" s="83">
        <f>'1 DAve'!W206</f>
        <v>0</v>
      </c>
      <c r="AJ199" s="83">
        <f>'1 DAve'!X206</f>
        <v>0</v>
      </c>
      <c r="AK199" s="83">
        <f>'1 DAve'!Y206</f>
        <v>0</v>
      </c>
      <c r="AL199" s="83">
        <f>'1 DAve'!Z206</f>
        <v>0</v>
      </c>
      <c r="AM199" s="83">
        <f>'1 DAve'!AA206</f>
        <v>0</v>
      </c>
    </row>
    <row r="200" spans="1:39" ht="17.75" customHeight="1">
      <c r="A200" s="26">
        <f t="shared" si="23"/>
        <v>199</v>
      </c>
      <c r="B200" s="26"/>
      <c r="C200" s="70" t="str">
        <f>'1 DAve'!B191</f>
        <v>Ashdon Pinnegar</v>
      </c>
      <c r="D200" s="70" t="str">
        <f>'1 DAve'!C191</f>
        <v>Ellistown Elites</v>
      </c>
      <c r="E200" s="71">
        <f>'1 DAve'!G191</f>
        <v>17.349999999999998</v>
      </c>
      <c r="F200" s="71">
        <f>'1 DAve'!E191</f>
        <v>18.349999999999998</v>
      </c>
      <c r="G200" s="72">
        <f t="shared" si="18"/>
        <v>3</v>
      </c>
      <c r="H200" s="69">
        <f>'SLT 1'!D191+'SLT 2'!D191+'SLT 3'!D191+'SLT 4'!D191+'SLT 5'!D191+'WK1'!D191+'WK2'!D191+'WK3'!D191+'WK4'!D191+'WK5'!D191+'WK6'!D191+'WK7'!D191+'WK8'!D191+'WK9'!D191+'WK10'!D191+'WK11'!D191+'WK12'!D191+'WK13'!D191+'WK14'!D191+'WK15'!D191</f>
        <v>1</v>
      </c>
      <c r="I200" s="89">
        <f>'SLT 1'!E191+'SLT 2'!E191+'SLT 3'!E191+'SLT 4'!E191+'SLT 5'!E191+'WK1'!E191+'WK2'!E191+'WK3'!E191+'WK4'!E191+'WK5'!E191+'WK6'!E191+'WK7'!E191+'WK8'!E191+'WK9'!E191+'WK10'!E191+'WK11'!E191+'WK12'!E191+'WK13'!E191+'WK14'!E191+'WK15'!E191</f>
        <v>2</v>
      </c>
      <c r="J200" s="81">
        <f t="shared" si="19"/>
        <v>33.333333333333336</v>
      </c>
      <c r="K200" s="73">
        <f>'SLT 1'!F191+'SLT 2'!F191+'SLT 3'!F191+'SLT 4'!F191+'SLT 5'!F191+'WK1'!F191+'WK2'!F191+'WK3'!F191+'WK4'!F191+'WK5'!F191+'WK6'!F191+'WK7'!F191+'WK8'!F191+'WK9'!F191+'WK10'!F191+'WK11'!F191+'WK12'!F191+'WK13'!F191+'WK14'!F191+'WK15'!F191</f>
        <v>5</v>
      </c>
      <c r="L200" s="73">
        <f>'SLT 1'!G191+'SLT 2'!G191+'SLT 3'!G191+'SLT 4'!G191+'SLT 5'!G191+'WK1'!G191+'WK2'!G191+'WK3'!G191+'WK4'!G191+'WK5'!G191+'WK6'!G191+'WK7'!G191+'WK8'!G191+'WK9'!G191+'WK10'!G191+'WK11'!G191+'WK12'!G191+'WK13'!G191+'WK14'!G191+'WK15'!G191</f>
        <v>11</v>
      </c>
      <c r="M200" s="72">
        <f t="shared" si="20"/>
        <v>16</v>
      </c>
      <c r="N200" s="82">
        <f t="shared" si="21"/>
        <v>31.25</v>
      </c>
      <c r="O200" s="72">
        <f>'SLT 1'!H191+'SLT 2'!H191+'SLT 3'!H191+'SLT 4'!H191+'SLT 5'!H191+'WK1'!H191+'WK2'!H191+'WK3'!H191+'WK4'!H191+'WK5'!H191+'WK6'!H191+'WK7'!H191+'WK8'!H191+'WK9'!H191+'WK10'!H191+'WK11'!H191+'WK12'!H191+'WK13'!H191+'WK14'!H191+'WK15'!H191</f>
        <v>10</v>
      </c>
      <c r="P200" s="72">
        <f>'SLT 1'!I191+'SLT 2'!I191+'SLT 3'!I191+'SLT 4'!I191+'SLT 5'!I191+'WK1'!I191+'WK2'!I191+'WK3'!I191+'WK4'!I191+'WK5'!I191+'WK6'!I191+'WK7'!I191+'WK8'!I191+'WK9'!I191+'WK10'!I191+'WK11'!I191+'WK12'!I191+'WK13'!I191+'WK14'!I191+'WK15'!I191</f>
        <v>0</v>
      </c>
      <c r="Q200" s="72">
        <f>'SLT 1'!J191+'SLT 2'!J191+'SLT 3'!J191+'SLT 4'!J191+'SLT 5'!J191+'WK1'!J191+'WK2'!J191+'WK3'!J191+'WK4'!J191+'WK5'!J191+'WK6'!J191+'WK7'!J191+'WK8'!J191+'WK9'!J191+'WK10'!J191+'WK11'!J191+'WK12'!J191+'WK13'!J191+'WK14'!J191+'WK15'!J191</f>
        <v>1</v>
      </c>
      <c r="R200" s="71">
        <f t="shared" si="22"/>
        <v>0.6875</v>
      </c>
      <c r="S200" s="87">
        <f>'Hi Fin'!C191</f>
        <v>48</v>
      </c>
      <c r="T200" s="83">
        <f>'1 DAve'!H191</f>
        <v>0</v>
      </c>
      <c r="U200" s="83">
        <f>'1 DAve'!I191</f>
        <v>0</v>
      </c>
      <c r="V200" s="83">
        <f>'1 DAve'!J191</f>
        <v>0</v>
      </c>
      <c r="W200" s="116">
        <f>'1 DAve'!K191</f>
        <v>20.149999999999999</v>
      </c>
      <c r="X200" s="115">
        <f>'1 DAve'!L191</f>
        <v>18.13</v>
      </c>
      <c r="Y200" s="116">
        <f>'1 DAve'!M191</f>
        <v>13.77</v>
      </c>
      <c r="Z200" s="83">
        <f>'1 DAve'!N191</f>
        <v>0</v>
      </c>
      <c r="AA200" s="83">
        <f>'1 DAve'!O191</f>
        <v>0</v>
      </c>
      <c r="AB200" s="83">
        <f>'1 DAve'!P191</f>
        <v>0</v>
      </c>
      <c r="AC200" s="83">
        <f>'1 DAve'!Q191</f>
        <v>0</v>
      </c>
      <c r="AD200" s="83">
        <f>'1 DAve'!R191</f>
        <v>0</v>
      </c>
      <c r="AE200" s="83">
        <f>'1 DAve'!S191</f>
        <v>0</v>
      </c>
      <c r="AF200" s="83">
        <f>'1 DAve'!T191</f>
        <v>0</v>
      </c>
      <c r="AG200" s="83">
        <f>'1 DAve'!U191</f>
        <v>0</v>
      </c>
      <c r="AH200" s="83">
        <f>'1 DAve'!V191</f>
        <v>0</v>
      </c>
      <c r="AI200" s="83">
        <f>'1 DAve'!W191</f>
        <v>0</v>
      </c>
      <c r="AJ200" s="83">
        <f>'1 DAve'!X191</f>
        <v>0</v>
      </c>
      <c r="AK200" s="83">
        <f>'1 DAve'!Y191</f>
        <v>0</v>
      </c>
      <c r="AL200" s="83">
        <f>'1 DAve'!Z191</f>
        <v>0</v>
      </c>
      <c r="AM200" s="83">
        <f>'1 DAve'!AA191</f>
        <v>0</v>
      </c>
    </row>
    <row r="201" spans="1:39" ht="17.75" customHeight="1">
      <c r="A201" s="26">
        <f t="shared" si="23"/>
        <v>200</v>
      </c>
      <c r="B201" s="26"/>
      <c r="C201" s="70" t="str">
        <f>'1 DAve'!B6</f>
        <v>Mitch Richardson</v>
      </c>
      <c r="D201" s="70" t="str">
        <f>'1 DAve'!C6</f>
        <v>Royal Oak</v>
      </c>
      <c r="E201" s="71">
        <f>'1 DAve'!G6</f>
        <v>17.348571428571429</v>
      </c>
      <c r="F201" s="71">
        <f>'1 DAve'!E6</f>
        <v>18.348571428571429</v>
      </c>
      <c r="G201" s="72">
        <f t="shared" si="18"/>
        <v>7</v>
      </c>
      <c r="H201" s="69">
        <f>'SLT 1'!D6+'SLT 2'!D6+'SLT 3'!D6+'SLT 4'!D6+'SLT 5'!D6+'WK1'!D6+'WK2'!D6+'WK3'!D6+'WK4'!D6+'WK5'!D6+'WK6'!D6+'WK7'!D6+'WK8'!D6+'WK9'!D6+'WK10'!D6+'WK11'!D6+'WK12'!D6+'WK13'!D6+'WK14'!D6+'WK15'!D6</f>
        <v>1</v>
      </c>
      <c r="I201" s="89">
        <f>'SLT 1'!E6+'SLT 2'!E6+'SLT 3'!E6+'SLT 4'!E6+'SLT 5'!E6+'WK1'!E6+'WK2'!E6+'WK3'!E6+'WK4'!E6+'WK5'!E6+'WK6'!E6+'WK7'!E6+'WK8'!E6+'WK9'!E6+'WK10'!E6+'WK11'!E6+'WK12'!E6+'WK13'!E6+'WK14'!E6+'WK15'!E6</f>
        <v>6</v>
      </c>
      <c r="J201" s="81">
        <f t="shared" si="19"/>
        <v>14.285714285714286</v>
      </c>
      <c r="K201" s="73">
        <f>'SLT 1'!F6+'SLT 2'!F6+'SLT 3'!F6+'SLT 4'!F6+'SLT 5'!F6+'WK1'!F6+'WK2'!F6+'WK3'!F6+'WK4'!F6+'WK5'!F6+'WK6'!F6+'WK7'!F6+'WK8'!F6+'WK9'!F6+'WK10'!F6+'WK11'!F6+'WK12'!F6+'WK13'!F6+'WK14'!F6+'WK15'!F6</f>
        <v>12</v>
      </c>
      <c r="L201" s="73">
        <f>'SLT 1'!G6+'SLT 2'!G6+'SLT 3'!G6+'SLT 4'!G6+'SLT 5'!G6+'WK1'!G6+'WK2'!G6+'WK3'!G6+'WK4'!G6+'WK5'!G6+'WK6'!G6+'WK7'!G6+'WK8'!G6+'WK9'!G6+'WK10'!G6+'WK11'!G6+'WK12'!G6+'WK13'!G6+'WK14'!G6+'WK15'!G6</f>
        <v>27</v>
      </c>
      <c r="M201" s="72">
        <f t="shared" si="20"/>
        <v>39</v>
      </c>
      <c r="N201" s="82">
        <f t="shared" si="21"/>
        <v>30.769230769230774</v>
      </c>
      <c r="O201" s="72">
        <f>'SLT 1'!H6+'SLT 2'!H6+'SLT 3'!H6+'SLT 4'!H6+'SLT 5'!H6+'WK1'!H6+'WK2'!H6+'WK3'!H6+'WK4'!H6+'WK5'!H6+'WK6'!H6+'WK7'!H6+'WK8'!H6+'WK9'!H6+'WK10'!H6+'WK11'!H6+'WK12'!H6+'WK13'!H6+'WK14'!H6+'WK15'!H6</f>
        <v>24</v>
      </c>
      <c r="P201" s="72">
        <f>'SLT 1'!I6+'SLT 2'!I6+'SLT 3'!I6+'SLT 4'!I6+'SLT 5'!I6+'WK1'!I6+'WK2'!I6+'WK3'!I6+'WK4'!I6+'WK5'!I6+'WK6'!I6+'WK7'!I6+'WK8'!I6+'WK9'!I6+'WK10'!I6+'WK11'!I6+'WK12'!I6+'WK13'!I6+'WK14'!I6+'WK15'!I6</f>
        <v>0</v>
      </c>
      <c r="Q201" s="72">
        <f>'SLT 1'!J6+'SLT 2'!J6+'SLT 3'!J6+'SLT 4'!J6+'SLT 5'!J6+'WK1'!J6+'WK2'!J6+'WK3'!J6+'WK4'!J6+'WK5'!J6+'WK6'!J6+'WK7'!J6+'WK8'!J6+'WK9'!J6+'WK10'!J6+'WK11'!J6+'WK12'!J6+'WK13'!J6+'WK14'!J6+'WK15'!J6</f>
        <v>2</v>
      </c>
      <c r="R201" s="71">
        <f t="shared" si="22"/>
        <v>0.66666666666666663</v>
      </c>
      <c r="S201" s="87">
        <f>'Hi Fin'!C6</f>
        <v>92</v>
      </c>
      <c r="T201" s="115">
        <f>'1 DAve'!H6</f>
        <v>18.63</v>
      </c>
      <c r="U201" s="116">
        <f>'1 DAve'!I6</f>
        <v>18.920000000000002</v>
      </c>
      <c r="V201" s="116">
        <f>'1 DAve'!J6</f>
        <v>18.25</v>
      </c>
      <c r="W201" s="116">
        <f>'1 DAve'!K6</f>
        <v>13.55</v>
      </c>
      <c r="X201" s="83">
        <f>'1 DAve'!L6</f>
        <v>0</v>
      </c>
      <c r="Y201" s="116">
        <f>'1 DAve'!M6</f>
        <v>15.4</v>
      </c>
      <c r="Z201" s="116">
        <f>'1 DAve'!N6</f>
        <v>16.87</v>
      </c>
      <c r="AA201" s="116">
        <f>'1 DAve'!O6</f>
        <v>19.82</v>
      </c>
      <c r="AB201" s="83">
        <f>'1 DAve'!P6</f>
        <v>0</v>
      </c>
      <c r="AC201" s="83">
        <f>'1 DAve'!Q6</f>
        <v>0</v>
      </c>
      <c r="AD201" s="83">
        <f>'1 DAve'!R6</f>
        <v>0</v>
      </c>
      <c r="AE201" s="83">
        <f>'1 DAve'!S6</f>
        <v>0</v>
      </c>
      <c r="AF201" s="83">
        <f>'1 DAve'!T6</f>
        <v>0</v>
      </c>
      <c r="AG201" s="83">
        <f>'1 DAve'!U6</f>
        <v>0</v>
      </c>
      <c r="AH201" s="83">
        <f>'1 DAve'!V6</f>
        <v>0</v>
      </c>
      <c r="AI201" s="83">
        <f>'1 DAve'!W6</f>
        <v>0</v>
      </c>
      <c r="AJ201" s="83">
        <f>'1 DAve'!X6</f>
        <v>0</v>
      </c>
      <c r="AK201" s="83">
        <f>'1 DAve'!Y6</f>
        <v>0</v>
      </c>
      <c r="AL201" s="83">
        <f>'1 DAve'!Z6</f>
        <v>0</v>
      </c>
      <c r="AM201" s="83">
        <f>'1 DAve'!AA6</f>
        <v>0</v>
      </c>
    </row>
    <row r="202" spans="1:39" ht="15.5">
      <c r="A202" s="26">
        <f t="shared" si="23"/>
        <v>201</v>
      </c>
      <c r="B202" s="26"/>
      <c r="C202" s="70" t="str">
        <f>'1 DAve'!B13</f>
        <v>Charlie Mansfield</v>
      </c>
      <c r="D202" s="70" t="str">
        <f>'1 DAve'!C13</f>
        <v>Ellistown Elites</v>
      </c>
      <c r="E202" s="71">
        <f>'1 DAve'!G13</f>
        <v>18.283999999999999</v>
      </c>
      <c r="F202" s="71">
        <f>'1 DAve'!E13</f>
        <v>18.283999999999999</v>
      </c>
      <c r="G202" s="72">
        <f t="shared" si="18"/>
        <v>5</v>
      </c>
      <c r="H202" s="69">
        <f>'SLT 1'!D13+'SLT 2'!D13+'SLT 3'!D13+'SLT 4'!D13+'SLT 5'!D13+'WK1'!D13+'WK2'!D13+'WK3'!D13+'WK4'!D13+'WK5'!D13+'WK6'!D13+'WK7'!D13+'WK8'!D13+'WK9'!D13+'WK10'!D13+'WK11'!D13+'WK12'!D13+'WK13'!D13+'WK14'!D13+'WK15'!D13</f>
        <v>0</v>
      </c>
      <c r="I202" s="89">
        <f>'SLT 1'!E13+'SLT 2'!E13+'SLT 3'!E13+'SLT 4'!E13+'SLT 5'!E13+'WK1'!E13+'WK2'!E13+'WK3'!E13+'WK4'!E13+'WK5'!E13+'WK6'!E13+'WK7'!E13+'WK8'!E13+'WK9'!E13+'WK10'!E13+'WK11'!E13+'WK12'!E13+'WK13'!E13+'WK14'!E13+'WK15'!E13</f>
        <v>5</v>
      </c>
      <c r="J202" s="81">
        <f t="shared" si="19"/>
        <v>0</v>
      </c>
      <c r="K202" s="73">
        <f>'SLT 1'!F13+'SLT 2'!F13+'SLT 3'!F13+'SLT 4'!F13+'SLT 5'!F13+'WK1'!F13+'WK2'!F13+'WK3'!F13+'WK4'!F13+'WK5'!F13+'WK6'!F13+'WK7'!F13+'WK8'!F13+'WK9'!F13+'WK10'!F13+'WK11'!F13+'WK12'!F13+'WK13'!F13+'WK14'!F13+'WK15'!F13</f>
        <v>6</v>
      </c>
      <c r="L202" s="73">
        <f>'SLT 1'!G13+'SLT 2'!G13+'SLT 3'!G13+'SLT 4'!G13+'SLT 5'!G13+'WK1'!G13+'WK2'!G13+'WK3'!G13+'WK4'!G13+'WK5'!G13+'WK6'!G13+'WK7'!G13+'WK8'!G13+'WK9'!G13+'WK10'!G13+'WK11'!G13+'WK12'!G13+'WK13'!G13+'WK14'!G13+'WK15'!G13</f>
        <v>20</v>
      </c>
      <c r="M202" s="72">
        <f t="shared" si="20"/>
        <v>26</v>
      </c>
      <c r="N202" s="82">
        <f t="shared" si="21"/>
        <v>23.076923076923077</v>
      </c>
      <c r="O202" s="72">
        <f>'SLT 1'!H13+'SLT 2'!H13+'SLT 3'!H13+'SLT 4'!H13+'SLT 5'!H13+'WK1'!H13+'WK2'!H13+'WK3'!H13+'WK4'!H13+'WK5'!H13+'WK6'!H13+'WK7'!H13+'WK8'!H13+'WK9'!H13+'WK10'!H13+'WK11'!H13+'WK12'!H13+'WK13'!H13+'WK14'!H13+'WK15'!H13</f>
        <v>27</v>
      </c>
      <c r="P202" s="72">
        <f>'SLT 1'!I13+'SLT 2'!I13+'SLT 3'!I13+'SLT 4'!I13+'SLT 5'!I13+'WK1'!I13+'WK2'!I13+'WK3'!I13+'WK4'!I13+'WK5'!I13+'WK6'!I13+'WK7'!I13+'WK8'!I13+'WK9'!I13+'WK10'!I13+'WK11'!I13+'WK12'!I13+'WK13'!I13+'WK14'!I13+'WK15'!I13</f>
        <v>0</v>
      </c>
      <c r="Q202" s="72">
        <f>'SLT 1'!J13+'SLT 2'!J13+'SLT 3'!J13+'SLT 4'!J13+'SLT 5'!J13+'WK1'!J13+'WK2'!J13+'WK3'!J13+'WK4'!J13+'WK5'!J13+'WK6'!J13+'WK7'!J13+'WK8'!J13+'WK9'!J13+'WK10'!J13+'WK11'!J13+'WK12'!J13+'WK13'!J13+'WK14'!J13+'WK15'!J13</f>
        <v>0</v>
      </c>
      <c r="R202" s="71">
        <f t="shared" si="22"/>
        <v>1.0384615384615385</v>
      </c>
      <c r="S202" s="87">
        <f>'Hi Fin'!C13</f>
        <v>58</v>
      </c>
      <c r="T202" s="116">
        <f>'1 DAve'!H13</f>
        <v>16.29</v>
      </c>
      <c r="U202" s="83">
        <f>'1 DAve'!I13</f>
        <v>0</v>
      </c>
      <c r="V202" s="116">
        <f>'1 DAve'!J13</f>
        <v>20.88</v>
      </c>
      <c r="W202" s="116">
        <f>'1 DAve'!K13</f>
        <v>18.170000000000002</v>
      </c>
      <c r="X202" s="116">
        <f>'1 DAve'!L13</f>
        <v>18.55</v>
      </c>
      <c r="Y202" s="116">
        <f>'1 DAve'!M13</f>
        <v>17.53</v>
      </c>
      <c r="Z202" s="83">
        <f>'1 DAve'!N13</f>
        <v>0</v>
      </c>
      <c r="AA202" s="83">
        <f>'1 DAve'!O13</f>
        <v>0</v>
      </c>
      <c r="AB202" s="83">
        <f>'1 DAve'!P13</f>
        <v>0</v>
      </c>
      <c r="AC202" s="83">
        <f>'1 DAve'!Q13</f>
        <v>0</v>
      </c>
      <c r="AD202" s="83">
        <f>'1 DAve'!R13</f>
        <v>0</v>
      </c>
      <c r="AE202" s="83">
        <f>'1 DAve'!S13</f>
        <v>0</v>
      </c>
      <c r="AF202" s="83">
        <f>'1 DAve'!T13</f>
        <v>0</v>
      </c>
      <c r="AG202" s="83">
        <f>'1 DAve'!U13</f>
        <v>0</v>
      </c>
      <c r="AH202" s="83">
        <f>'1 DAve'!V13</f>
        <v>0</v>
      </c>
      <c r="AI202" s="83">
        <f>'1 DAve'!W13</f>
        <v>0</v>
      </c>
      <c r="AJ202" s="83">
        <f>'1 DAve'!X13</f>
        <v>0</v>
      </c>
      <c r="AK202" s="83">
        <f>'1 DAve'!Y13</f>
        <v>0</v>
      </c>
      <c r="AL202" s="83">
        <f>'1 DAve'!Z13</f>
        <v>0</v>
      </c>
      <c r="AM202" s="83">
        <f>'1 DAve'!AA13</f>
        <v>0</v>
      </c>
    </row>
    <row r="203" spans="1:39" ht="15.5">
      <c r="A203" s="26">
        <f t="shared" si="23"/>
        <v>202</v>
      </c>
      <c r="B203" s="26"/>
      <c r="C203" s="70" t="str">
        <f>'1 DAve'!B204</f>
        <v>Reece Dando</v>
      </c>
      <c r="D203" s="70" t="str">
        <f>'1 DAve'!C204</f>
        <v>Central Cobras</v>
      </c>
      <c r="E203" s="71">
        <f>'1 DAve'!G204</f>
        <v>18.28</v>
      </c>
      <c r="F203" s="71">
        <f>'1 DAve'!E204</f>
        <v>18.28</v>
      </c>
      <c r="G203" s="72">
        <f t="shared" si="18"/>
        <v>2</v>
      </c>
      <c r="H203" s="69">
        <f>'SLT 1'!D204+'SLT 2'!D204+'SLT 3'!D204+'SLT 4'!D204+'SLT 5'!D204+'WK1'!D204+'WK2'!D204+'WK3'!D204+'WK4'!D204+'WK5'!D204+'WK6'!D204+'WK7'!D204+'WK8'!D204+'WK9'!D204+'WK10'!D204+'WK11'!D204+'WK12'!D204+'WK13'!D204+'WK14'!D204+'WK15'!D204</f>
        <v>0</v>
      </c>
      <c r="I203" s="89">
        <f>'SLT 1'!E204+'SLT 2'!E204+'SLT 3'!E204+'SLT 4'!E204+'SLT 5'!E204+'WK1'!E204+'WK2'!E204+'WK3'!E204+'WK4'!E204+'WK5'!E204+'WK6'!E204+'WK7'!E204+'WK8'!E204+'WK9'!E204+'WK10'!E204+'WK11'!E204+'WK12'!E204+'WK13'!E204+'WK14'!E204+'WK15'!E204</f>
        <v>2</v>
      </c>
      <c r="J203" s="81">
        <f t="shared" si="19"/>
        <v>0</v>
      </c>
      <c r="K203" s="73">
        <f>'SLT 1'!F204+'SLT 2'!F204+'SLT 3'!F204+'SLT 4'!F204+'SLT 5'!F204+'WK1'!F204+'WK2'!F204+'WK3'!F204+'WK4'!F204+'WK5'!F204+'WK6'!F204+'WK7'!F204+'WK8'!F204+'WK9'!F204+'WK10'!F204+'WK11'!F204+'WK12'!F204+'WK13'!F204+'WK14'!F204+'WK15'!F204</f>
        <v>1</v>
      </c>
      <c r="L203" s="73">
        <f>'SLT 1'!G204+'SLT 2'!G204+'SLT 3'!G204+'SLT 4'!G204+'SLT 5'!G204+'WK1'!G204+'WK2'!G204+'WK3'!G204+'WK4'!G204+'WK5'!G204+'WK6'!G204+'WK7'!G204+'WK8'!G204+'WK9'!G204+'WK10'!G204+'WK11'!G204+'WK12'!G204+'WK13'!G204+'WK14'!G204+'WK15'!G204</f>
        <v>8</v>
      </c>
      <c r="M203" s="72">
        <f t="shared" si="20"/>
        <v>9</v>
      </c>
      <c r="N203" s="82">
        <f t="shared" si="21"/>
        <v>11.111111111111111</v>
      </c>
      <c r="O203" s="72">
        <f>'SLT 1'!H204+'SLT 2'!H204+'SLT 3'!H204+'SLT 4'!H204+'SLT 5'!H204+'WK1'!H204+'WK2'!H204+'WK3'!H204+'WK4'!H204+'WK5'!H204+'WK6'!H204+'WK7'!H204+'WK8'!H204+'WK9'!H204+'WK10'!H204+'WK11'!H204+'WK12'!H204+'WK13'!H204+'WK14'!H204+'WK15'!H204</f>
        <v>7</v>
      </c>
      <c r="P203" s="72">
        <f>'SLT 1'!I204+'SLT 2'!I204+'SLT 3'!I204+'SLT 4'!I204+'SLT 5'!I204+'WK1'!I204+'WK2'!I204+'WK3'!I204+'WK4'!I204+'WK5'!I204+'WK6'!I204+'WK7'!I204+'WK8'!I204+'WK9'!I204+'WK10'!I204+'WK11'!I204+'WK12'!I204+'WK13'!I204+'WK14'!I204+'WK15'!I204</f>
        <v>0</v>
      </c>
      <c r="Q203" s="72">
        <f>'SLT 1'!J204+'SLT 2'!J204+'SLT 3'!J204+'SLT 4'!J204+'SLT 5'!J204+'WK1'!J204+'WK2'!J204+'WK3'!J204+'WK4'!J204+'WK5'!J204+'WK6'!J204+'WK7'!J204+'WK8'!J204+'WK9'!J204+'WK10'!J204+'WK11'!J204+'WK12'!J204+'WK13'!J204+'WK14'!J204+'WK15'!J204</f>
        <v>0</v>
      </c>
      <c r="R203" s="71">
        <f t="shared" si="22"/>
        <v>0.77777777777777779</v>
      </c>
      <c r="S203" s="87">
        <f>'Hi Fin'!C204</f>
        <v>40</v>
      </c>
      <c r="T203" s="83">
        <f>'1 DAve'!H204</f>
        <v>0</v>
      </c>
      <c r="U203" s="83">
        <f>'1 DAve'!I204</f>
        <v>0</v>
      </c>
      <c r="V203" s="83">
        <f>'1 DAve'!J204</f>
        <v>0</v>
      </c>
      <c r="W203" s="83">
        <f>'1 DAve'!K204</f>
        <v>0</v>
      </c>
      <c r="X203" s="116">
        <f>'1 DAve'!L204</f>
        <v>18.47</v>
      </c>
      <c r="Y203" s="83">
        <f>'1 DAve'!M204</f>
        <v>0</v>
      </c>
      <c r="Z203" s="116">
        <f>'1 DAve'!N204</f>
        <v>18.09</v>
      </c>
      <c r="AA203" s="83">
        <f>'1 DAve'!O204</f>
        <v>0</v>
      </c>
      <c r="AB203" s="83">
        <f>'1 DAve'!P204</f>
        <v>0</v>
      </c>
      <c r="AC203" s="83">
        <f>'1 DAve'!Q204</f>
        <v>0</v>
      </c>
      <c r="AD203" s="83">
        <f>'1 DAve'!R204</f>
        <v>0</v>
      </c>
      <c r="AE203" s="83">
        <f>'1 DAve'!S204</f>
        <v>0</v>
      </c>
      <c r="AF203" s="83">
        <f>'1 DAve'!T204</f>
        <v>0</v>
      </c>
      <c r="AG203" s="83">
        <f>'1 DAve'!U204</f>
        <v>0</v>
      </c>
      <c r="AH203" s="83">
        <f>'1 DAve'!V204</f>
        <v>0</v>
      </c>
      <c r="AI203" s="83">
        <f>'1 DAve'!W204</f>
        <v>0</v>
      </c>
      <c r="AJ203" s="83">
        <f>'1 DAve'!X204</f>
        <v>0</v>
      </c>
      <c r="AK203" s="83">
        <f>'1 DAve'!Y204</f>
        <v>0</v>
      </c>
      <c r="AL203" s="83">
        <f>'1 DAve'!Z204</f>
        <v>0</v>
      </c>
      <c r="AM203" s="83">
        <f>'1 DAve'!AA204</f>
        <v>0</v>
      </c>
    </row>
    <row r="204" spans="1:39" ht="15.5">
      <c r="A204" s="26">
        <f t="shared" si="23"/>
        <v>203</v>
      </c>
      <c r="B204" s="26"/>
      <c r="C204" s="70" t="str">
        <f>'1 DAve'!B155</f>
        <v>Mick Parkes</v>
      </c>
      <c r="D204" s="70" t="str">
        <f>'1 DAve'!C155</f>
        <v>Enderby North</v>
      </c>
      <c r="E204" s="71">
        <f>'1 DAve'!G155</f>
        <v>18.154999999999998</v>
      </c>
      <c r="F204" s="71">
        <f>'1 DAve'!E155</f>
        <v>18.154999999999998</v>
      </c>
      <c r="G204" s="72">
        <f t="shared" si="18"/>
        <v>4</v>
      </c>
      <c r="H204" s="69">
        <f>'SLT 1'!D155+'SLT 2'!D155+'SLT 3'!D155+'SLT 4'!D155+'SLT 5'!D155+'WK1'!D155+'WK2'!D155+'WK3'!D155+'WK4'!D155+'WK5'!D155+'WK6'!D155+'WK7'!D155+'WK8'!D155+'WK9'!D155+'WK10'!D155+'WK11'!D155+'WK12'!D155+'WK13'!D155+'WK14'!D155+'WK15'!D155</f>
        <v>0</v>
      </c>
      <c r="I204" s="89">
        <f>'SLT 1'!E155+'SLT 2'!E155+'SLT 3'!E155+'SLT 4'!E155+'SLT 5'!E155+'WK1'!E155+'WK2'!E155+'WK3'!E155+'WK4'!E155+'WK5'!E155+'WK6'!E155+'WK7'!E155+'WK8'!E155+'WK9'!E155+'WK10'!E155+'WK11'!E155+'WK12'!E155+'WK13'!E155+'WK14'!E155+'WK15'!E155</f>
        <v>4</v>
      </c>
      <c r="J204" s="81">
        <f t="shared" si="19"/>
        <v>0</v>
      </c>
      <c r="K204" s="73">
        <f>'SLT 1'!F155+'SLT 2'!F155+'SLT 3'!F155+'SLT 4'!F155+'SLT 5'!F155+'WK1'!F155+'WK2'!F155+'WK3'!F155+'WK4'!F155+'WK5'!F155+'WK6'!F155+'WK7'!F155+'WK8'!F155+'WK9'!F155+'WK10'!F155+'WK11'!F155+'WK12'!F155+'WK13'!F155+'WK14'!F155+'WK15'!F155</f>
        <v>5</v>
      </c>
      <c r="L204" s="73">
        <f>'SLT 1'!G155+'SLT 2'!G155+'SLT 3'!G155+'SLT 4'!G155+'SLT 5'!G155+'WK1'!G155+'WK2'!G155+'WK3'!G155+'WK4'!G155+'WK5'!G155+'WK6'!G155+'WK7'!G155+'WK8'!G155+'WK9'!G155+'WK10'!G155+'WK11'!G155+'WK12'!G155+'WK13'!G155+'WK14'!G155+'WK15'!G155</f>
        <v>16</v>
      </c>
      <c r="M204" s="72">
        <f t="shared" si="20"/>
        <v>21</v>
      </c>
      <c r="N204" s="82">
        <f t="shared" si="21"/>
        <v>23.80952380952381</v>
      </c>
      <c r="O204" s="72">
        <f>'SLT 1'!H155+'SLT 2'!H155+'SLT 3'!H155+'SLT 4'!H155+'SLT 5'!H155+'WK1'!H155+'WK2'!H155+'WK3'!H155+'WK4'!H155+'WK5'!H155+'WK6'!H155+'WK7'!H155+'WK8'!H155+'WK9'!H155+'WK10'!H155+'WK11'!H155+'WK12'!H155+'WK13'!H155+'WK14'!H155+'WK15'!H155</f>
        <v>13</v>
      </c>
      <c r="P204" s="72">
        <f>'SLT 1'!I155+'SLT 2'!I155+'SLT 3'!I155+'SLT 4'!I155+'SLT 5'!I155+'WK1'!I155+'WK2'!I155+'WK3'!I155+'WK4'!I155+'WK5'!I155+'WK6'!I155+'WK7'!I155+'WK8'!I155+'WK9'!I155+'WK10'!I155+'WK11'!I155+'WK12'!I155+'WK13'!I155+'WK14'!I155+'WK15'!I155</f>
        <v>0</v>
      </c>
      <c r="Q204" s="72">
        <f>'SLT 1'!J155+'SLT 2'!J155+'SLT 3'!J155+'SLT 4'!J155+'SLT 5'!J155+'WK1'!J155+'WK2'!J155+'WK3'!J155+'WK4'!J155+'WK5'!J155+'WK6'!J155+'WK7'!J155+'WK8'!J155+'WK9'!J155+'WK10'!J155+'WK11'!J155+'WK12'!J155+'WK13'!J155+'WK14'!J155+'WK15'!J155</f>
        <v>0</v>
      </c>
      <c r="R204" s="71">
        <f t="shared" si="22"/>
        <v>0.61904761904761907</v>
      </c>
      <c r="S204" s="87">
        <f>'Hi Fin'!C155</f>
        <v>65</v>
      </c>
      <c r="T204" s="83">
        <f>'1 DAve'!H155</f>
        <v>0</v>
      </c>
      <c r="U204" s="83">
        <f>'1 DAve'!I155</f>
        <v>0</v>
      </c>
      <c r="V204" s="116">
        <f>'1 DAve'!J155</f>
        <v>19.29</v>
      </c>
      <c r="W204" s="116">
        <f>'1 DAve'!K155</f>
        <v>17.53</v>
      </c>
      <c r="X204" s="83">
        <f>'1 DAve'!L155</f>
        <v>0</v>
      </c>
      <c r="Y204" s="116">
        <f>'1 DAve'!M155</f>
        <v>17.809999999999999</v>
      </c>
      <c r="Z204" s="83">
        <f>'1 DAve'!N155</f>
        <v>0</v>
      </c>
      <c r="AA204" s="116">
        <f>'1 DAve'!O155</f>
        <v>17.989999999999998</v>
      </c>
      <c r="AB204" s="83">
        <f>'1 DAve'!P155</f>
        <v>0</v>
      </c>
      <c r="AC204" s="83">
        <f>'1 DAve'!Q155</f>
        <v>0</v>
      </c>
      <c r="AD204" s="83">
        <f>'1 DAve'!R155</f>
        <v>0</v>
      </c>
      <c r="AE204" s="83">
        <f>'1 DAve'!S155</f>
        <v>0</v>
      </c>
      <c r="AF204" s="83">
        <f>'1 DAve'!T155</f>
        <v>0</v>
      </c>
      <c r="AG204" s="83">
        <f>'1 DAve'!U155</f>
        <v>0</v>
      </c>
      <c r="AH204" s="83">
        <f>'1 DAve'!V155</f>
        <v>0</v>
      </c>
      <c r="AI204" s="83">
        <f>'1 DAve'!W155</f>
        <v>0</v>
      </c>
      <c r="AJ204" s="83">
        <f>'1 DAve'!X155</f>
        <v>0</v>
      </c>
      <c r="AK204" s="83">
        <f>'1 DAve'!Y155</f>
        <v>0</v>
      </c>
      <c r="AL204" s="83">
        <f>'1 DAve'!Z155</f>
        <v>0</v>
      </c>
      <c r="AM204" s="83">
        <f>'1 DAve'!AA155</f>
        <v>0</v>
      </c>
    </row>
    <row r="205" spans="1:39" ht="15.5">
      <c r="A205" s="26">
        <f t="shared" si="23"/>
        <v>204</v>
      </c>
      <c r="B205" s="26"/>
      <c r="C205" s="70" t="str">
        <f>'1 DAve'!B214</f>
        <v>Callum Powell</v>
      </c>
      <c r="D205" s="70" t="str">
        <f>'1 DAve'!C214</f>
        <v>Wykin</v>
      </c>
      <c r="E205" s="71">
        <f>'1 DAve'!G214</f>
        <v>18.14</v>
      </c>
      <c r="F205" s="71">
        <f>'1 DAve'!E214</f>
        <v>18.14</v>
      </c>
      <c r="G205" s="72">
        <f t="shared" si="18"/>
        <v>1</v>
      </c>
      <c r="H205" s="69">
        <f>'SLT 1'!D214+'SLT 2'!D214+'SLT 3'!D214+'SLT 4'!D214+'SLT 5'!D214+'WK1'!D214+'WK2'!D214+'WK3'!D214+'WK4'!D214+'WK5'!D214+'WK6'!D214+'WK7'!D214+'WK8'!D214+'WK9'!D214+'WK10'!D214+'WK11'!D214+'WK12'!D214+'WK13'!D214+'WK14'!D214+'WK15'!D214</f>
        <v>0</v>
      </c>
      <c r="I205" s="89">
        <f>'SLT 1'!E214+'SLT 2'!E214+'SLT 3'!E214+'SLT 4'!E214+'SLT 5'!E214+'WK1'!E214+'WK2'!E214+'WK3'!E214+'WK4'!E214+'WK5'!E214+'WK6'!E214+'WK7'!E214+'WK8'!E214+'WK9'!E214+'WK10'!E214+'WK11'!E214+'WK12'!E214+'WK13'!E214+'WK14'!E214+'WK15'!E214</f>
        <v>1</v>
      </c>
      <c r="J205" s="81">
        <f t="shared" si="19"/>
        <v>0</v>
      </c>
      <c r="K205" s="73">
        <f>'SLT 1'!F214+'SLT 2'!F214+'SLT 3'!F214+'SLT 4'!F214+'SLT 5'!F214+'WK1'!F214+'WK2'!F214+'WK3'!F214+'WK4'!F214+'WK5'!F214+'WK6'!F214+'WK7'!F214+'WK8'!F214+'WK9'!F214+'WK10'!F214+'WK11'!F214+'WK12'!F214+'WK13'!F214+'WK14'!F214+'WK15'!F214</f>
        <v>2</v>
      </c>
      <c r="L205" s="73">
        <f>'SLT 1'!G214+'SLT 2'!G214+'SLT 3'!G214+'SLT 4'!G214+'SLT 5'!G214+'WK1'!G214+'WK2'!G214+'WK3'!G214+'WK4'!G214+'WK5'!G214+'WK6'!G214+'WK7'!G214+'WK8'!G214+'WK9'!G214+'WK10'!G214+'WK11'!G214+'WK12'!G214+'WK13'!G214+'WK14'!G214+'WK15'!G214</f>
        <v>4</v>
      </c>
      <c r="M205" s="72">
        <f t="shared" si="20"/>
        <v>6</v>
      </c>
      <c r="N205" s="82">
        <f t="shared" si="21"/>
        <v>33.333333333333336</v>
      </c>
      <c r="O205" s="72">
        <f>'SLT 1'!H214+'SLT 2'!H214+'SLT 3'!H214+'SLT 4'!H214+'SLT 5'!H214+'WK1'!H214+'WK2'!H214+'WK3'!H214+'WK4'!H214+'WK5'!H214+'WK6'!H214+'WK7'!H214+'WK8'!H214+'WK9'!H214+'WK10'!H214+'WK11'!H214+'WK12'!H214+'WK13'!H214+'WK14'!H214+'WK15'!H214</f>
        <v>6</v>
      </c>
      <c r="P205" s="72">
        <f>'SLT 1'!I214+'SLT 2'!I214+'SLT 3'!I214+'SLT 4'!I214+'SLT 5'!I214+'WK1'!I214+'WK2'!I214+'WK3'!I214+'WK4'!I214+'WK5'!I214+'WK6'!I214+'WK7'!I214+'WK8'!I214+'WK9'!I214+'WK10'!I214+'WK11'!I214+'WK12'!I214+'WK13'!I214+'WK14'!I214+'WK15'!I214</f>
        <v>0</v>
      </c>
      <c r="Q205" s="72">
        <f>'SLT 1'!J214+'SLT 2'!J214+'SLT 3'!J214+'SLT 4'!J214+'SLT 5'!J214+'WK1'!J214+'WK2'!J214+'WK3'!J214+'WK4'!J214+'WK5'!J214+'WK6'!J214+'WK7'!J214+'WK8'!J214+'WK9'!J214+'WK10'!J214+'WK11'!J214+'WK12'!J214+'WK13'!J214+'WK14'!J214+'WK15'!J214</f>
        <v>0</v>
      </c>
      <c r="R205" s="71">
        <f t="shared" si="22"/>
        <v>1</v>
      </c>
      <c r="S205" s="87">
        <f>'Hi Fin'!C214</f>
        <v>40</v>
      </c>
      <c r="T205" s="83">
        <f>'1 DAve'!H214</f>
        <v>0</v>
      </c>
      <c r="U205" s="83">
        <f>'1 DAve'!I214</f>
        <v>0</v>
      </c>
      <c r="V205" s="83">
        <f>'1 DAve'!J214</f>
        <v>0</v>
      </c>
      <c r="W205" s="83">
        <f>'1 DAve'!K214</f>
        <v>0</v>
      </c>
      <c r="X205" s="83">
        <f>'1 DAve'!L214</f>
        <v>0</v>
      </c>
      <c r="Y205" s="116">
        <f>'1 DAve'!M214</f>
        <v>18.14</v>
      </c>
      <c r="Z205" s="83">
        <f>'1 DAve'!N214</f>
        <v>0</v>
      </c>
      <c r="AA205" s="83">
        <f>'1 DAve'!O214</f>
        <v>0</v>
      </c>
      <c r="AB205" s="83">
        <f>'1 DAve'!P214</f>
        <v>0</v>
      </c>
      <c r="AC205" s="83">
        <f>'1 DAve'!Q214</f>
        <v>0</v>
      </c>
      <c r="AD205" s="83">
        <f>'1 DAve'!R214</f>
        <v>0</v>
      </c>
      <c r="AE205" s="83">
        <f>'1 DAve'!S214</f>
        <v>0</v>
      </c>
      <c r="AF205" s="83">
        <f>'1 DAve'!T214</f>
        <v>0</v>
      </c>
      <c r="AG205" s="83">
        <f>'1 DAve'!U214</f>
        <v>0</v>
      </c>
      <c r="AH205" s="83">
        <f>'1 DAve'!V214</f>
        <v>0</v>
      </c>
      <c r="AI205" s="83">
        <f>'1 DAve'!W214</f>
        <v>0</v>
      </c>
      <c r="AJ205" s="83">
        <f>'1 DAve'!X214</f>
        <v>0</v>
      </c>
      <c r="AK205" s="83">
        <f>'1 DAve'!Y214</f>
        <v>0</v>
      </c>
      <c r="AL205" s="83">
        <f>'1 DAve'!Z214</f>
        <v>0</v>
      </c>
      <c r="AM205" s="83">
        <f>'1 DAve'!AA214</f>
        <v>0</v>
      </c>
    </row>
    <row r="206" spans="1:39" ht="15.5">
      <c r="A206" s="26">
        <f t="shared" si="23"/>
        <v>205</v>
      </c>
      <c r="B206" s="26"/>
      <c r="C206" s="70" t="str">
        <f>'1 DAve'!B18</f>
        <v>Ashley Mansfield</v>
      </c>
      <c r="D206" s="70" t="str">
        <f>'1 DAve'!C18</f>
        <v>Ellistown Elites</v>
      </c>
      <c r="E206" s="71">
        <f>'1 DAve'!G18</f>
        <v>18.106666666666666</v>
      </c>
      <c r="F206" s="71">
        <f>'1 DAve'!E18</f>
        <v>18.106666666666666</v>
      </c>
      <c r="G206" s="72">
        <f t="shared" si="18"/>
        <v>6</v>
      </c>
      <c r="H206" s="69">
        <f>'SLT 1'!D18+'SLT 2'!D18+'SLT 3'!D18+'SLT 4'!D18+'SLT 5'!D18+'WK1'!D18+'WK2'!D18+'WK3'!D18+'WK4'!D18+'WK5'!D18+'WK6'!D18+'WK7'!D18+'WK8'!D18+'WK9'!D18+'WK10'!D18+'WK11'!D18+'WK12'!D18+'WK13'!D18+'WK14'!D18+'WK15'!D18</f>
        <v>0</v>
      </c>
      <c r="I206" s="89">
        <f>'SLT 1'!E18+'SLT 2'!E18+'SLT 3'!E18+'SLT 4'!E18+'SLT 5'!E18+'WK1'!E18+'WK2'!E18+'WK3'!E18+'WK4'!E18+'WK5'!E18+'WK6'!E18+'WK7'!E18+'WK8'!E18+'WK9'!E18+'WK10'!E18+'WK11'!E18+'WK12'!E18+'WK13'!E18+'WK14'!E18+'WK15'!E18</f>
        <v>6</v>
      </c>
      <c r="J206" s="81">
        <f t="shared" si="19"/>
        <v>0</v>
      </c>
      <c r="K206" s="73">
        <f>'SLT 1'!F18+'SLT 2'!F18+'SLT 3'!F18+'SLT 4'!F18+'SLT 5'!F18+'WK1'!F18+'WK2'!F18+'WK3'!F18+'WK4'!F18+'WK5'!F18+'WK6'!F18+'WK7'!F18+'WK8'!F18+'WK9'!F18+'WK10'!F18+'WK11'!F18+'WK12'!F18+'WK13'!F18+'WK14'!F18+'WK15'!F18</f>
        <v>5</v>
      </c>
      <c r="L206" s="73">
        <f>'SLT 1'!G18+'SLT 2'!G18+'SLT 3'!G18+'SLT 4'!G18+'SLT 5'!G18+'WK1'!G18+'WK2'!G18+'WK3'!G18+'WK4'!G18+'WK5'!G18+'WK6'!G18+'WK7'!G18+'WK8'!G18+'WK9'!G18+'WK10'!G18+'WK11'!G18+'WK12'!G18+'WK13'!G18+'WK14'!G18+'WK15'!G18</f>
        <v>24</v>
      </c>
      <c r="M206" s="72">
        <f t="shared" si="20"/>
        <v>29</v>
      </c>
      <c r="N206" s="82">
        <f t="shared" si="21"/>
        <v>17.241379310344826</v>
      </c>
      <c r="O206" s="72">
        <f>'SLT 1'!H18+'SLT 2'!H18+'SLT 3'!H18+'SLT 4'!H18+'SLT 5'!H18+'WK1'!H18+'WK2'!H18+'WK3'!H18+'WK4'!H18+'WK5'!H18+'WK6'!H18+'WK7'!H18+'WK8'!H18+'WK9'!H18+'WK10'!H18+'WK11'!H18+'WK12'!H18+'WK13'!H18+'WK14'!H18+'WK15'!H18</f>
        <v>28</v>
      </c>
      <c r="P206" s="72">
        <f>'SLT 1'!I18+'SLT 2'!I18+'SLT 3'!I18+'SLT 4'!I18+'SLT 5'!I18+'WK1'!I18+'WK2'!I18+'WK3'!I18+'WK4'!I18+'WK5'!I18+'WK6'!I18+'WK7'!I18+'WK8'!I18+'WK9'!I18+'WK10'!I18+'WK11'!I18+'WK12'!I18+'WK13'!I18+'WK14'!I18+'WK15'!I18</f>
        <v>0</v>
      </c>
      <c r="Q206" s="72">
        <f>'SLT 1'!J18+'SLT 2'!J18+'SLT 3'!J18+'SLT 4'!J18+'SLT 5'!J18+'WK1'!J18+'WK2'!J18+'WK3'!J18+'WK4'!J18+'WK5'!J18+'WK6'!J18+'WK7'!J18+'WK8'!J18+'WK9'!J18+'WK10'!J18+'WK11'!J18+'WK12'!J18+'WK13'!J18+'WK14'!J18+'WK15'!J18</f>
        <v>0</v>
      </c>
      <c r="R206" s="71">
        <f t="shared" si="22"/>
        <v>0.96551724137931039</v>
      </c>
      <c r="S206" s="87">
        <f>'Hi Fin'!C18</f>
        <v>96</v>
      </c>
      <c r="T206" s="116">
        <f>'1 DAve'!H18</f>
        <v>18.88</v>
      </c>
      <c r="U206" s="83">
        <f>'1 DAve'!I18</f>
        <v>0</v>
      </c>
      <c r="V206" s="116">
        <f>'1 DAve'!J18</f>
        <v>18.95</v>
      </c>
      <c r="W206" s="116">
        <f>'1 DAve'!K18</f>
        <v>21.65</v>
      </c>
      <c r="X206" s="116">
        <f>'1 DAve'!L18</f>
        <v>19.16</v>
      </c>
      <c r="Y206" s="116">
        <f>'1 DAve'!M18</f>
        <v>11.91</v>
      </c>
      <c r="Z206" s="116">
        <f>'1 DAve'!N18</f>
        <v>18.09</v>
      </c>
      <c r="AA206" s="83">
        <f>'1 DAve'!O18</f>
        <v>0</v>
      </c>
      <c r="AB206" s="83">
        <f>'1 DAve'!P18</f>
        <v>0</v>
      </c>
      <c r="AC206" s="83">
        <f>'1 DAve'!Q18</f>
        <v>0</v>
      </c>
      <c r="AD206" s="83">
        <f>'1 DAve'!R18</f>
        <v>0</v>
      </c>
      <c r="AE206" s="83">
        <f>'1 DAve'!S18</f>
        <v>0</v>
      </c>
      <c r="AF206" s="83">
        <f>'1 DAve'!T18</f>
        <v>0</v>
      </c>
      <c r="AG206" s="83">
        <f>'1 DAve'!U18</f>
        <v>0</v>
      </c>
      <c r="AH206" s="83">
        <f>'1 DAve'!V18</f>
        <v>0</v>
      </c>
      <c r="AI206" s="83">
        <f>'1 DAve'!W18</f>
        <v>0</v>
      </c>
      <c r="AJ206" s="83">
        <f>'1 DAve'!X18</f>
        <v>0</v>
      </c>
      <c r="AK206" s="83">
        <f>'1 DAve'!Y18</f>
        <v>0</v>
      </c>
      <c r="AL206" s="83">
        <f>'1 DAve'!Z18</f>
        <v>0</v>
      </c>
      <c r="AM206" s="83">
        <f>'1 DAve'!AA18</f>
        <v>0</v>
      </c>
    </row>
    <row r="207" spans="1:39" ht="15.5">
      <c r="A207" s="26">
        <f t="shared" si="23"/>
        <v>206</v>
      </c>
      <c r="B207" s="26"/>
      <c r="C207" s="70" t="str">
        <f>'1 DAve'!B215</f>
        <v>Jack Paul</v>
      </c>
      <c r="D207" s="70" t="str">
        <f>'1 DAve'!C215</f>
        <v>Wykin</v>
      </c>
      <c r="E207" s="71">
        <f>'1 DAve'!G215</f>
        <v>17.096666666666668</v>
      </c>
      <c r="F207" s="71">
        <f>'1 DAve'!E215</f>
        <v>18.096666666666668</v>
      </c>
      <c r="G207" s="72">
        <f t="shared" si="18"/>
        <v>3</v>
      </c>
      <c r="H207" s="69">
        <f>'SLT 1'!D215+'SLT 2'!D215+'SLT 3'!D215+'SLT 4'!D215+'SLT 5'!D215+'WK1'!D215+'WK2'!D215+'WK3'!D215+'WK4'!D215+'WK5'!D215+'WK6'!D215+'WK7'!D215+'WK8'!D215+'WK9'!D215+'WK10'!D215+'WK11'!D215+'WK12'!D215+'WK13'!D215+'WK14'!D215+'WK15'!D215</f>
        <v>1</v>
      </c>
      <c r="I207" s="89">
        <f>'SLT 1'!E215+'SLT 2'!E215+'SLT 3'!E215+'SLT 4'!E215+'SLT 5'!E215+'WK1'!E215+'WK2'!E215+'WK3'!E215+'WK4'!E215+'WK5'!E215+'WK6'!E215+'WK7'!E215+'WK8'!E215+'WK9'!E215+'WK10'!E215+'WK11'!E215+'WK12'!E215+'WK13'!E215+'WK14'!E215+'WK15'!E215</f>
        <v>2</v>
      </c>
      <c r="J207" s="81">
        <f t="shared" si="19"/>
        <v>33.333333333333336</v>
      </c>
      <c r="K207" s="73">
        <f>'SLT 1'!F215+'SLT 2'!F215+'SLT 3'!F215+'SLT 4'!F215+'SLT 5'!F215+'WK1'!F215+'WK2'!F215+'WK3'!F215+'WK4'!F215+'WK5'!F215+'WK6'!F215+'WK7'!F215+'WK8'!F215+'WK9'!F215+'WK10'!F215+'WK11'!F215+'WK12'!F215+'WK13'!F215+'WK14'!F215+'WK15'!F215</f>
        <v>4</v>
      </c>
      <c r="L207" s="73">
        <f>'SLT 1'!G215+'SLT 2'!G215+'SLT 3'!G215+'SLT 4'!G215+'SLT 5'!G215+'WK1'!G215+'WK2'!G215+'WK3'!G215+'WK4'!G215+'WK5'!G215+'WK6'!G215+'WK7'!G215+'WK8'!G215+'WK9'!G215+'WK10'!G215+'WK11'!G215+'WK12'!G215+'WK13'!G215+'WK14'!G215+'WK15'!G215</f>
        <v>10</v>
      </c>
      <c r="M207" s="72">
        <f t="shared" si="20"/>
        <v>14</v>
      </c>
      <c r="N207" s="82">
        <f t="shared" si="21"/>
        <v>28.571428571428573</v>
      </c>
      <c r="O207" s="72">
        <f>'SLT 1'!H215+'SLT 2'!H215+'SLT 3'!H215+'SLT 4'!H215+'SLT 5'!H215+'WK1'!H215+'WK2'!H215+'WK3'!H215+'WK4'!H215+'WK5'!H215+'WK6'!H215+'WK7'!H215+'WK8'!H215+'WK9'!H215+'WK10'!H215+'WK11'!H215+'WK12'!H215+'WK13'!H215+'WK14'!H215+'WK15'!H215</f>
        <v>15</v>
      </c>
      <c r="P207" s="72">
        <f>'SLT 1'!I215+'SLT 2'!I215+'SLT 3'!I215+'SLT 4'!I215+'SLT 5'!I215+'WK1'!I215+'WK2'!I215+'WK3'!I215+'WK4'!I215+'WK5'!I215+'WK6'!I215+'WK7'!I215+'WK8'!I215+'WK9'!I215+'WK10'!I215+'WK11'!I215+'WK12'!I215+'WK13'!I215+'WK14'!I215+'WK15'!I215</f>
        <v>0</v>
      </c>
      <c r="Q207" s="72">
        <f>'SLT 1'!J215+'SLT 2'!J215+'SLT 3'!J215+'SLT 4'!J215+'SLT 5'!J215+'WK1'!J215+'WK2'!J215+'WK3'!J215+'WK4'!J215+'WK5'!J215+'WK6'!J215+'WK7'!J215+'WK8'!J215+'WK9'!J215+'WK10'!J215+'WK11'!J215+'WK12'!J215+'WK13'!J215+'WK14'!J215+'WK15'!J215</f>
        <v>0</v>
      </c>
      <c r="R207" s="71">
        <f t="shared" si="22"/>
        <v>1.0714285714285714</v>
      </c>
      <c r="S207" s="117">
        <f>'Hi Fin'!C215</f>
        <v>116</v>
      </c>
      <c r="T207" s="83">
        <f>'1 DAve'!H215</f>
        <v>0</v>
      </c>
      <c r="U207" s="83">
        <f>'1 DAve'!I215</f>
        <v>0</v>
      </c>
      <c r="V207" s="83">
        <f>'1 DAve'!J215</f>
        <v>0</v>
      </c>
      <c r="W207" s="83">
        <f>'1 DAve'!K215</f>
        <v>0</v>
      </c>
      <c r="X207" s="115">
        <f>'1 DAve'!L215</f>
        <v>17.399999999999999</v>
      </c>
      <c r="Y207" s="116">
        <f>'1 DAve'!M215</f>
        <v>17.55</v>
      </c>
      <c r="Z207" s="83">
        <f>'1 DAve'!N215</f>
        <v>0</v>
      </c>
      <c r="AA207" s="116">
        <f>'1 DAve'!O215</f>
        <v>16.34</v>
      </c>
      <c r="AB207" s="83">
        <f>'1 DAve'!P215</f>
        <v>0</v>
      </c>
      <c r="AC207" s="83">
        <f>'1 DAve'!Q215</f>
        <v>0</v>
      </c>
      <c r="AD207" s="83">
        <f>'1 DAve'!R215</f>
        <v>0</v>
      </c>
      <c r="AE207" s="83">
        <f>'1 DAve'!S215</f>
        <v>0</v>
      </c>
      <c r="AF207" s="83">
        <f>'1 DAve'!T215</f>
        <v>0</v>
      </c>
      <c r="AG207" s="83">
        <f>'1 DAve'!U215</f>
        <v>0</v>
      </c>
      <c r="AH207" s="83">
        <f>'1 DAve'!V215</f>
        <v>0</v>
      </c>
      <c r="AI207" s="83">
        <f>'1 DAve'!W215</f>
        <v>0</v>
      </c>
      <c r="AJ207" s="83">
        <f>'1 DAve'!X215</f>
        <v>0</v>
      </c>
      <c r="AK207" s="83">
        <f>'1 DAve'!Y215</f>
        <v>0</v>
      </c>
      <c r="AL207" s="83">
        <f>'1 DAve'!Z215</f>
        <v>0</v>
      </c>
      <c r="AM207" s="83">
        <f>'1 DAve'!AA215</f>
        <v>0</v>
      </c>
    </row>
    <row r="208" spans="1:39" ht="15.5">
      <c r="A208" s="26">
        <f t="shared" si="23"/>
        <v>207</v>
      </c>
      <c r="B208" s="26"/>
      <c r="C208" s="70" t="str">
        <f>'1 DAve'!B156</f>
        <v>Chris Ward</v>
      </c>
      <c r="D208" s="70" t="str">
        <f>'1 DAve'!C156</f>
        <v>Enderby North</v>
      </c>
      <c r="E208" s="71">
        <f>'1 DAve'!G156</f>
        <v>18.076666666666668</v>
      </c>
      <c r="F208" s="71">
        <f>'1 DAve'!E156</f>
        <v>18.076666666666668</v>
      </c>
      <c r="G208" s="72">
        <f t="shared" si="18"/>
        <v>3</v>
      </c>
      <c r="H208" s="69">
        <f>'SLT 1'!D156+'SLT 2'!D156+'SLT 3'!D156+'SLT 4'!D156+'SLT 5'!D156+'WK1'!D156+'WK2'!D156+'WK3'!D156+'WK4'!D156+'WK5'!D156+'WK6'!D156+'WK7'!D156+'WK8'!D156+'WK9'!D156+'WK10'!D156+'WK11'!D156+'WK12'!D156+'WK13'!D156+'WK14'!D156+'WK15'!D156</f>
        <v>0</v>
      </c>
      <c r="I208" s="89">
        <f>'SLT 1'!E156+'SLT 2'!E156+'SLT 3'!E156+'SLT 4'!E156+'SLT 5'!E156+'WK1'!E156+'WK2'!E156+'WK3'!E156+'WK4'!E156+'WK5'!E156+'WK6'!E156+'WK7'!E156+'WK8'!E156+'WK9'!E156+'WK10'!E156+'WK11'!E156+'WK12'!E156+'WK13'!E156+'WK14'!E156+'WK15'!E156</f>
        <v>3</v>
      </c>
      <c r="J208" s="81">
        <f t="shared" si="19"/>
        <v>0</v>
      </c>
      <c r="K208" s="73">
        <f>'SLT 1'!F156+'SLT 2'!F156+'SLT 3'!F156+'SLT 4'!F156+'SLT 5'!F156+'WK1'!F156+'WK2'!F156+'WK3'!F156+'WK4'!F156+'WK5'!F156+'WK6'!F156+'WK7'!F156+'WK8'!F156+'WK9'!F156+'WK10'!F156+'WK11'!F156+'WK12'!F156+'WK13'!F156+'WK14'!F156+'WK15'!F156</f>
        <v>5</v>
      </c>
      <c r="L208" s="73">
        <f>'SLT 1'!G156+'SLT 2'!G156+'SLT 3'!G156+'SLT 4'!G156+'SLT 5'!G156+'WK1'!G156+'WK2'!G156+'WK3'!G156+'WK4'!G156+'WK5'!G156+'WK6'!G156+'WK7'!G156+'WK8'!G156+'WK9'!G156+'WK10'!G156+'WK11'!G156+'WK12'!G156+'WK13'!G156+'WK14'!G156+'WK15'!G156</f>
        <v>12</v>
      </c>
      <c r="M208" s="72">
        <f t="shared" si="20"/>
        <v>17</v>
      </c>
      <c r="N208" s="82">
        <f t="shared" si="21"/>
        <v>29.411764705882355</v>
      </c>
      <c r="O208" s="72">
        <f>'SLT 1'!H156+'SLT 2'!H156+'SLT 3'!H156+'SLT 4'!H156+'SLT 5'!H156+'WK1'!H156+'WK2'!H156+'WK3'!H156+'WK4'!H156+'WK5'!H156+'WK6'!H156+'WK7'!H156+'WK8'!H156+'WK9'!H156+'WK10'!H156+'WK11'!H156+'WK12'!H156+'WK13'!H156+'WK14'!H156+'WK15'!H156</f>
        <v>14</v>
      </c>
      <c r="P208" s="72">
        <f>'SLT 1'!I156+'SLT 2'!I156+'SLT 3'!I156+'SLT 4'!I156+'SLT 5'!I156+'WK1'!I156+'WK2'!I156+'WK3'!I156+'WK4'!I156+'WK5'!I156+'WK6'!I156+'WK7'!I156+'WK8'!I156+'WK9'!I156+'WK10'!I156+'WK11'!I156+'WK12'!I156+'WK13'!I156+'WK14'!I156+'WK15'!I156</f>
        <v>0</v>
      </c>
      <c r="Q208" s="72">
        <f>'SLT 1'!J156+'SLT 2'!J156+'SLT 3'!J156+'SLT 4'!J156+'SLT 5'!J156+'WK1'!J156+'WK2'!J156+'WK3'!J156+'WK4'!J156+'WK5'!J156+'WK6'!J156+'WK7'!J156+'WK8'!J156+'WK9'!J156+'WK10'!J156+'WK11'!J156+'WK12'!J156+'WK13'!J156+'WK14'!J156+'WK15'!J156</f>
        <v>1</v>
      </c>
      <c r="R208" s="71">
        <f t="shared" si="22"/>
        <v>0.88235294117647056</v>
      </c>
      <c r="S208" s="87">
        <f>'Hi Fin'!C156</f>
        <v>68</v>
      </c>
      <c r="T208" s="83">
        <f>'1 DAve'!H156</f>
        <v>0</v>
      </c>
      <c r="U208" s="83">
        <f>'1 DAve'!I156</f>
        <v>0</v>
      </c>
      <c r="V208" s="116">
        <f>'1 DAve'!J156</f>
        <v>20.22</v>
      </c>
      <c r="W208" s="116">
        <f>'1 DAve'!K156</f>
        <v>17.850000000000001</v>
      </c>
      <c r="X208" s="83">
        <f>'1 DAve'!L156</f>
        <v>0</v>
      </c>
      <c r="Y208" s="83">
        <f>'1 DAve'!M156</f>
        <v>0</v>
      </c>
      <c r="Z208" s="116">
        <f>'1 DAve'!N156</f>
        <v>16.16</v>
      </c>
      <c r="AA208" s="83">
        <f>'1 DAve'!O156</f>
        <v>0</v>
      </c>
      <c r="AB208" s="83">
        <f>'1 DAve'!P156</f>
        <v>0</v>
      </c>
      <c r="AC208" s="83">
        <f>'1 DAve'!Q156</f>
        <v>0</v>
      </c>
      <c r="AD208" s="83">
        <f>'1 DAve'!R156</f>
        <v>0</v>
      </c>
      <c r="AE208" s="83">
        <f>'1 DAve'!S156</f>
        <v>0</v>
      </c>
      <c r="AF208" s="83">
        <f>'1 DAve'!T156</f>
        <v>0</v>
      </c>
      <c r="AG208" s="83">
        <f>'1 DAve'!U156</f>
        <v>0</v>
      </c>
      <c r="AH208" s="83">
        <f>'1 DAve'!V156</f>
        <v>0</v>
      </c>
      <c r="AI208" s="83">
        <f>'1 DAve'!W156</f>
        <v>0</v>
      </c>
      <c r="AJ208" s="83">
        <f>'1 DAve'!X156</f>
        <v>0</v>
      </c>
      <c r="AK208" s="83">
        <f>'1 DAve'!Y156</f>
        <v>0</v>
      </c>
      <c r="AL208" s="83">
        <f>'1 DAve'!Z156</f>
        <v>0</v>
      </c>
      <c r="AM208" s="83">
        <f>'1 DAve'!AA156</f>
        <v>0</v>
      </c>
    </row>
    <row r="209" spans="1:39" ht="15.5">
      <c r="A209" s="26">
        <f t="shared" si="23"/>
        <v>208</v>
      </c>
      <c r="B209" s="26"/>
      <c r="C209" s="70" t="str">
        <f>'1 DAve'!B231</f>
        <v>Ant Hall</v>
      </c>
      <c r="D209" s="70" t="str">
        <f>'1 DAve'!C231</f>
        <v>Ellistown Elites</v>
      </c>
      <c r="E209" s="71">
        <f>'1 DAve'!G231</f>
        <v>17.05</v>
      </c>
      <c r="F209" s="71">
        <f>'1 DAve'!E231</f>
        <v>18.05</v>
      </c>
      <c r="G209" s="72">
        <f t="shared" si="18"/>
        <v>1</v>
      </c>
      <c r="H209" s="69">
        <f>'SLT 1'!D231+'SLT 2'!D231+'SLT 3'!D231+'SLT 4'!D231+'SLT 5'!D231+'WK1'!D231+'WK2'!D231+'WK3'!D231+'WK4'!D231+'WK5'!D231+'WK6'!D231+'WK7'!D231+'WK8'!D231+'WK9'!D231+'WK10'!D231+'WK11'!D231+'WK12'!D231+'WK13'!D231+'WK14'!D231+'WK15'!D231</f>
        <v>1</v>
      </c>
      <c r="I209" s="89">
        <f>'SLT 1'!E231+'SLT 2'!E231+'SLT 3'!E231+'SLT 4'!E231+'SLT 5'!E231+'WK1'!E231+'WK2'!E231+'WK3'!E231+'WK4'!E231+'WK5'!E231+'WK6'!E231+'WK7'!E231+'WK8'!E231+'WK9'!E231+'WK10'!E231+'WK11'!E231+'WK12'!E231+'WK13'!E231+'WK14'!E231+'WK15'!E231</f>
        <v>0</v>
      </c>
      <c r="J209" s="81">
        <f t="shared" si="19"/>
        <v>100</v>
      </c>
      <c r="K209" s="73">
        <f>'SLT 1'!F231+'SLT 2'!F231+'SLT 3'!F231+'SLT 4'!F231+'SLT 5'!F231+'WK1'!F231+'WK2'!F231+'WK3'!F231+'WK4'!F231+'WK5'!F231+'WK6'!F231+'WK7'!F231+'WK8'!F231+'WK9'!F231+'WK10'!F231+'WK11'!F231+'WK12'!F231+'WK13'!F231+'WK14'!F231+'WK15'!F231</f>
        <v>4</v>
      </c>
      <c r="L209" s="73">
        <f>'SLT 1'!G231+'SLT 2'!G231+'SLT 3'!G231+'SLT 4'!G231+'SLT 5'!G231+'WK1'!G231+'WK2'!G231+'WK3'!G231+'WK4'!G231+'WK5'!G231+'WK6'!G231+'WK7'!G231+'WK8'!G231+'WK9'!G231+'WK10'!G231+'WK11'!G231+'WK12'!G231+'WK13'!G231+'WK14'!G231+'WK15'!G231</f>
        <v>3</v>
      </c>
      <c r="M209" s="72">
        <f t="shared" si="20"/>
        <v>7</v>
      </c>
      <c r="N209" s="82">
        <f t="shared" si="21"/>
        <v>57.142857142857146</v>
      </c>
      <c r="O209" s="72">
        <f>'SLT 1'!H231+'SLT 2'!H231+'SLT 3'!H231+'SLT 4'!H231+'SLT 5'!H231+'WK1'!H231+'WK2'!H231+'WK3'!H231+'WK4'!H231+'WK5'!H231+'WK6'!H231+'WK7'!H231+'WK8'!H231+'WK9'!H231+'WK10'!H231+'WK11'!H231+'WK12'!H231+'WK13'!H231+'WK14'!H231+'WK15'!H231</f>
        <v>5</v>
      </c>
      <c r="P209" s="72">
        <f>'SLT 1'!I231+'SLT 2'!I231+'SLT 3'!I231+'SLT 4'!I231+'SLT 5'!I231+'WK1'!I231+'WK2'!I231+'WK3'!I231+'WK4'!I231+'WK5'!I231+'WK6'!I231+'WK7'!I231+'WK8'!I231+'WK9'!I231+'WK10'!I231+'WK11'!I231+'WK12'!I231+'WK13'!I231+'WK14'!I231+'WK15'!I231</f>
        <v>0</v>
      </c>
      <c r="Q209" s="72">
        <f>'SLT 1'!J231+'SLT 2'!J231+'SLT 3'!J231+'SLT 4'!J231+'SLT 5'!J231+'WK1'!J231+'WK2'!J231+'WK3'!J231+'WK4'!J231+'WK5'!J231+'WK6'!J231+'WK7'!J231+'WK8'!J231+'WK9'!J231+'WK10'!J231+'WK11'!J231+'WK12'!J231+'WK13'!J231+'WK14'!J231+'WK15'!J231</f>
        <v>0</v>
      </c>
      <c r="R209" s="71">
        <f t="shared" si="22"/>
        <v>0.7142857142857143</v>
      </c>
      <c r="S209" s="87">
        <f>'Hi Fin'!C231</f>
        <v>68</v>
      </c>
      <c r="T209" s="83">
        <f>'1 DAve'!H231</f>
        <v>0</v>
      </c>
      <c r="U209" s="83">
        <f>'1 DAve'!I231</f>
        <v>0</v>
      </c>
      <c r="V209" s="83">
        <f>'1 DAve'!J231</f>
        <v>0</v>
      </c>
      <c r="W209" s="83">
        <f>'1 DAve'!K231</f>
        <v>0</v>
      </c>
      <c r="X209" s="83">
        <f>'1 DAve'!L231</f>
        <v>0</v>
      </c>
      <c r="Y209" s="83">
        <f>'1 DAve'!M231</f>
        <v>0</v>
      </c>
      <c r="Z209" s="115">
        <f>'1 DAve'!N231</f>
        <v>17.05</v>
      </c>
      <c r="AA209" s="83">
        <f>'1 DAve'!O231</f>
        <v>0</v>
      </c>
      <c r="AB209" s="83">
        <f>'1 DAve'!P231</f>
        <v>0</v>
      </c>
      <c r="AC209" s="83">
        <f>'1 DAve'!Q231</f>
        <v>0</v>
      </c>
      <c r="AD209" s="83">
        <f>'1 DAve'!R231</f>
        <v>0</v>
      </c>
      <c r="AE209" s="83">
        <f>'1 DAve'!S231</f>
        <v>0</v>
      </c>
      <c r="AF209" s="83">
        <f>'1 DAve'!T231</f>
        <v>0</v>
      </c>
      <c r="AG209" s="83">
        <f>'1 DAve'!U231</f>
        <v>0</v>
      </c>
      <c r="AH209" s="83">
        <f>'1 DAve'!V231</f>
        <v>0</v>
      </c>
      <c r="AI209" s="83">
        <f>'1 DAve'!W231</f>
        <v>0</v>
      </c>
      <c r="AJ209" s="83">
        <f>'1 DAve'!X231</f>
        <v>0</v>
      </c>
      <c r="AK209" s="83">
        <f>'1 DAve'!Y231</f>
        <v>0</v>
      </c>
      <c r="AL209" s="83">
        <f>'1 DAve'!Z231</f>
        <v>0</v>
      </c>
      <c r="AM209" s="83">
        <f>'1 DAve'!AA231</f>
        <v>0</v>
      </c>
    </row>
    <row r="210" spans="1:39" ht="15.5">
      <c r="A210" s="26">
        <f t="shared" si="23"/>
        <v>209</v>
      </c>
      <c r="B210" s="26"/>
      <c r="C210" s="70" t="str">
        <f>'1 DAve'!B114</f>
        <v>Grant Swinburn</v>
      </c>
      <c r="D210" s="70" t="str">
        <f>'1 DAve'!C114</f>
        <v>Brinklow Lions</v>
      </c>
      <c r="E210" s="71">
        <f>'1 DAve'!G114</f>
        <v>18.023333333333333</v>
      </c>
      <c r="F210" s="71">
        <f>'1 DAve'!E114</f>
        <v>18.023333333333333</v>
      </c>
      <c r="G210" s="72">
        <f t="shared" si="18"/>
        <v>3</v>
      </c>
      <c r="H210" s="69">
        <f>'SLT 1'!D114+'SLT 2'!D114+'SLT 3'!D114+'SLT 4'!D114+'SLT 5'!D114+'WK1'!D114+'WK2'!D114+'WK3'!D114+'WK4'!D114+'WK5'!D114+'WK6'!D114+'WK7'!D114+'WK8'!D114+'WK9'!D114+'WK10'!D114+'WK11'!D114+'WK12'!D114+'WK13'!D114+'WK14'!D114+'WK15'!D114</f>
        <v>0</v>
      </c>
      <c r="I210" s="89">
        <f>'SLT 1'!E114+'SLT 2'!E114+'SLT 3'!E114+'SLT 4'!E114+'SLT 5'!E114+'WK1'!E114+'WK2'!E114+'WK3'!E114+'WK4'!E114+'WK5'!E114+'WK6'!E114+'WK7'!E114+'WK8'!E114+'WK9'!E114+'WK10'!E114+'WK11'!E114+'WK12'!E114+'WK13'!E114+'WK14'!E114+'WK15'!E114</f>
        <v>3</v>
      </c>
      <c r="J210" s="81">
        <f t="shared" si="19"/>
        <v>0</v>
      </c>
      <c r="K210" s="73">
        <f>'SLT 1'!F114+'SLT 2'!F114+'SLT 3'!F114+'SLT 4'!F114+'SLT 5'!F114+'WK1'!F114+'WK2'!F114+'WK3'!F114+'WK4'!F114+'WK5'!F114+'WK6'!F114+'WK7'!F114+'WK8'!F114+'WK9'!F114+'WK10'!F114+'WK11'!F114+'WK12'!F114+'WK13'!F114+'WK14'!F114+'WK15'!F114</f>
        <v>1</v>
      </c>
      <c r="L210" s="73">
        <f>'SLT 1'!G114+'SLT 2'!G114+'SLT 3'!G114+'SLT 4'!G114+'SLT 5'!G114+'WK1'!G114+'WK2'!G114+'WK3'!G114+'WK4'!G114+'WK5'!G114+'WK6'!G114+'WK7'!G114+'WK8'!G114+'WK9'!G114+'WK10'!G114+'WK11'!G114+'WK12'!G114+'WK13'!G114+'WK14'!G114+'WK15'!G114</f>
        <v>12</v>
      </c>
      <c r="M210" s="72">
        <f t="shared" si="20"/>
        <v>13</v>
      </c>
      <c r="N210" s="82">
        <f t="shared" si="21"/>
        <v>7.6923076923076925</v>
      </c>
      <c r="O210" s="72">
        <f>'SLT 1'!H114+'SLT 2'!H114+'SLT 3'!H114+'SLT 4'!H114+'SLT 5'!H114+'WK1'!H114+'WK2'!H114+'WK3'!H114+'WK4'!H114+'WK5'!H114+'WK6'!H114+'WK7'!H114+'WK8'!H114+'WK9'!H114+'WK10'!H114+'WK11'!H114+'WK12'!H114+'WK13'!H114+'WK14'!H114+'WK15'!H114</f>
        <v>5</v>
      </c>
      <c r="P210" s="72">
        <f>'SLT 1'!I114+'SLT 2'!I114+'SLT 3'!I114+'SLT 4'!I114+'SLT 5'!I114+'WK1'!I114+'WK2'!I114+'WK3'!I114+'WK4'!I114+'WK5'!I114+'WK6'!I114+'WK7'!I114+'WK8'!I114+'WK9'!I114+'WK10'!I114+'WK11'!I114+'WK12'!I114+'WK13'!I114+'WK14'!I114+'WK15'!I114</f>
        <v>0</v>
      </c>
      <c r="Q210" s="72">
        <f>'SLT 1'!J114+'SLT 2'!J114+'SLT 3'!J114+'SLT 4'!J114+'SLT 5'!J114+'WK1'!J114+'WK2'!J114+'WK3'!J114+'WK4'!J114+'WK5'!J114+'WK6'!J114+'WK7'!J114+'WK8'!J114+'WK9'!J114+'WK10'!J114+'WK11'!J114+'WK12'!J114+'WK13'!J114+'WK14'!J114+'WK15'!J114</f>
        <v>1</v>
      </c>
      <c r="R210" s="71">
        <f t="shared" si="22"/>
        <v>0.46153846153846156</v>
      </c>
      <c r="S210" s="87">
        <f>'Hi Fin'!C114</f>
        <v>16</v>
      </c>
      <c r="T210" s="83">
        <f>'1 DAve'!H114</f>
        <v>0</v>
      </c>
      <c r="U210" s="116">
        <f>'1 DAve'!I114</f>
        <v>16.52</v>
      </c>
      <c r="V210" s="116">
        <f>'1 DAve'!J114</f>
        <v>18.98</v>
      </c>
      <c r="W210" s="83">
        <f>'1 DAve'!K114</f>
        <v>0</v>
      </c>
      <c r="X210" s="116">
        <f>'1 DAve'!L114</f>
        <v>18.57</v>
      </c>
      <c r="Y210" s="83">
        <f>'1 DAve'!M114</f>
        <v>0</v>
      </c>
      <c r="Z210" s="83">
        <f>'1 DAve'!N114</f>
        <v>0</v>
      </c>
      <c r="AA210" s="83">
        <f>'1 DAve'!O114</f>
        <v>0</v>
      </c>
      <c r="AB210" s="83">
        <f>'1 DAve'!P114</f>
        <v>0</v>
      </c>
      <c r="AC210" s="83">
        <f>'1 DAve'!Q114</f>
        <v>0</v>
      </c>
      <c r="AD210" s="83">
        <f>'1 DAve'!R114</f>
        <v>0</v>
      </c>
      <c r="AE210" s="83">
        <f>'1 DAve'!S114</f>
        <v>0</v>
      </c>
      <c r="AF210" s="83">
        <f>'1 DAve'!T114</f>
        <v>0</v>
      </c>
      <c r="AG210" s="83">
        <f>'1 DAve'!U114</f>
        <v>0</v>
      </c>
      <c r="AH210" s="83">
        <f>'1 DAve'!V114</f>
        <v>0</v>
      </c>
      <c r="AI210" s="83">
        <f>'1 DAve'!W114</f>
        <v>0</v>
      </c>
      <c r="AJ210" s="83">
        <f>'1 DAve'!X114</f>
        <v>0</v>
      </c>
      <c r="AK210" s="83">
        <f>'1 DAve'!Y114</f>
        <v>0</v>
      </c>
      <c r="AL210" s="83">
        <f>'1 DAve'!Z114</f>
        <v>0</v>
      </c>
      <c r="AM210" s="83">
        <f>'1 DAve'!AA114</f>
        <v>0</v>
      </c>
    </row>
    <row r="211" spans="1:39" ht="15.5">
      <c r="A211" s="26">
        <f t="shared" si="23"/>
        <v>210</v>
      </c>
      <c r="B211" s="26"/>
      <c r="C211" s="70" t="str">
        <f>'1 DAve'!B173</f>
        <v>Chris Lines</v>
      </c>
      <c r="D211" s="70" t="str">
        <f>'1 DAve'!C173</f>
        <v>Brinklow Lions</v>
      </c>
      <c r="E211" s="71">
        <f>'1 DAve'!G173</f>
        <v>18.02</v>
      </c>
      <c r="F211" s="71">
        <f>'1 DAve'!E173</f>
        <v>18.02</v>
      </c>
      <c r="G211" s="72">
        <f t="shared" si="18"/>
        <v>1</v>
      </c>
      <c r="H211" s="69">
        <f>'SLT 1'!D173+'SLT 2'!D173+'SLT 3'!D173+'SLT 4'!D173+'SLT 5'!D173+'WK1'!D173+'WK2'!D173+'WK3'!D173+'WK4'!D173+'WK5'!D173+'WK6'!D173+'WK7'!D173+'WK8'!D173+'WK9'!D173+'WK10'!D173+'WK11'!D173+'WK12'!D173+'WK13'!D173+'WK14'!D173+'WK15'!D173</f>
        <v>0</v>
      </c>
      <c r="I211" s="89">
        <f>'SLT 1'!E173+'SLT 2'!E173+'SLT 3'!E173+'SLT 4'!E173+'SLT 5'!E173+'WK1'!E173+'WK2'!E173+'WK3'!E173+'WK4'!E173+'WK5'!E173+'WK6'!E173+'WK7'!E173+'WK8'!E173+'WK9'!E173+'WK10'!E173+'WK11'!E173+'WK12'!E173+'WK13'!E173+'WK14'!E173+'WK15'!E173</f>
        <v>1</v>
      </c>
      <c r="J211" s="81">
        <f t="shared" si="19"/>
        <v>0</v>
      </c>
      <c r="K211" s="73">
        <f>'SLT 1'!F173+'SLT 2'!F173+'SLT 3'!F173+'SLT 4'!F173+'SLT 5'!F173+'WK1'!F173+'WK2'!F173+'WK3'!F173+'WK4'!F173+'WK5'!F173+'WK6'!F173+'WK7'!F173+'WK8'!F173+'WK9'!F173+'WK10'!F173+'WK11'!F173+'WK12'!F173+'WK13'!F173+'WK14'!F173+'WK15'!F173</f>
        <v>1</v>
      </c>
      <c r="L211" s="73">
        <f>'SLT 1'!G173+'SLT 2'!G173+'SLT 3'!G173+'SLT 4'!G173+'SLT 5'!G173+'WK1'!G173+'WK2'!G173+'WK3'!G173+'WK4'!G173+'WK5'!G173+'WK6'!G173+'WK7'!G173+'WK8'!G173+'WK9'!G173+'WK10'!G173+'WK11'!G173+'WK12'!G173+'WK13'!G173+'WK14'!G173+'WK15'!G173</f>
        <v>4</v>
      </c>
      <c r="M211" s="72">
        <f t="shared" si="20"/>
        <v>5</v>
      </c>
      <c r="N211" s="82">
        <f t="shared" si="21"/>
        <v>20</v>
      </c>
      <c r="O211" s="72">
        <f>'SLT 1'!H173+'SLT 2'!H173+'SLT 3'!H173+'SLT 4'!H173+'SLT 5'!H173+'WK1'!H173+'WK2'!H173+'WK3'!H173+'WK4'!H173+'WK5'!H173+'WK6'!H173+'WK7'!H173+'WK8'!H173+'WK9'!H173+'WK10'!H173+'WK11'!H173+'WK12'!H173+'WK13'!H173+'WK14'!H173+'WK15'!H173</f>
        <v>2</v>
      </c>
      <c r="P211" s="72">
        <f>'SLT 1'!I173+'SLT 2'!I173+'SLT 3'!I173+'SLT 4'!I173+'SLT 5'!I173+'WK1'!I173+'WK2'!I173+'WK3'!I173+'WK4'!I173+'WK5'!I173+'WK6'!I173+'WK7'!I173+'WK8'!I173+'WK9'!I173+'WK10'!I173+'WK11'!I173+'WK12'!I173+'WK13'!I173+'WK14'!I173+'WK15'!I173</f>
        <v>0</v>
      </c>
      <c r="Q211" s="72">
        <f>'SLT 1'!J173+'SLT 2'!J173+'SLT 3'!J173+'SLT 4'!J173+'SLT 5'!J173+'WK1'!J173+'WK2'!J173+'WK3'!J173+'WK4'!J173+'WK5'!J173+'WK6'!J173+'WK7'!J173+'WK8'!J173+'WK9'!J173+'WK10'!J173+'WK11'!J173+'WK12'!J173+'WK13'!J173+'WK14'!J173+'WK15'!J173</f>
        <v>0</v>
      </c>
      <c r="R211" s="71">
        <f t="shared" si="22"/>
        <v>0.4</v>
      </c>
      <c r="S211" s="87">
        <f>'Hi Fin'!C173</f>
        <v>18</v>
      </c>
      <c r="T211" s="83">
        <f>'1 DAve'!H173</f>
        <v>0</v>
      </c>
      <c r="U211" s="83">
        <f>'1 DAve'!I173</f>
        <v>0</v>
      </c>
      <c r="V211" s="116">
        <f>'1 DAve'!J173</f>
        <v>18.02</v>
      </c>
      <c r="W211" s="83">
        <f>'1 DAve'!K173</f>
        <v>0</v>
      </c>
      <c r="X211" s="83">
        <f>'1 DAve'!L173</f>
        <v>0</v>
      </c>
      <c r="Y211" s="83">
        <f>'1 DAve'!M173</f>
        <v>0</v>
      </c>
      <c r="Z211" s="83">
        <f>'1 DAve'!N173</f>
        <v>0</v>
      </c>
      <c r="AA211" s="83">
        <f>'1 DAve'!O173</f>
        <v>0</v>
      </c>
      <c r="AB211" s="83">
        <f>'1 DAve'!P173</f>
        <v>0</v>
      </c>
      <c r="AC211" s="83">
        <f>'1 DAve'!Q173</f>
        <v>0</v>
      </c>
      <c r="AD211" s="83">
        <f>'1 DAve'!R173</f>
        <v>0</v>
      </c>
      <c r="AE211" s="83">
        <f>'1 DAve'!S173</f>
        <v>0</v>
      </c>
      <c r="AF211" s="83">
        <f>'1 DAve'!T173</f>
        <v>0</v>
      </c>
      <c r="AG211" s="83">
        <f>'1 DAve'!U173</f>
        <v>0</v>
      </c>
      <c r="AH211" s="83">
        <f>'1 DAve'!V173</f>
        <v>0</v>
      </c>
      <c r="AI211" s="83">
        <f>'1 DAve'!W173</f>
        <v>0</v>
      </c>
      <c r="AJ211" s="83">
        <f>'1 DAve'!X173</f>
        <v>0</v>
      </c>
      <c r="AK211" s="83">
        <f>'1 DAve'!Y173</f>
        <v>0</v>
      </c>
      <c r="AL211" s="83">
        <f>'1 DAve'!Z173</f>
        <v>0</v>
      </c>
      <c r="AM211" s="83">
        <f>'1 DAve'!AA173</f>
        <v>0</v>
      </c>
    </row>
    <row r="212" spans="1:39" ht="15.5">
      <c r="A212" s="26">
        <f t="shared" si="23"/>
        <v>211</v>
      </c>
      <c r="B212" s="26"/>
      <c r="C212" s="70" t="str">
        <f>'1 DAve'!B236</f>
        <v>Chris Ingram</v>
      </c>
      <c r="D212" s="70" t="str">
        <f>'1 DAve'!C236</f>
        <v>Hillmorton</v>
      </c>
      <c r="E212" s="71">
        <f>'1 DAve'!G236</f>
        <v>18</v>
      </c>
      <c r="F212" s="71">
        <f>'1 DAve'!E236</f>
        <v>18</v>
      </c>
      <c r="G212" s="72">
        <f t="shared" si="18"/>
        <v>1</v>
      </c>
      <c r="H212" s="69">
        <f>'SLT 1'!D236+'SLT 2'!D236+'SLT 3'!D236+'SLT 4'!D236+'SLT 5'!D236+'WK1'!D236+'WK2'!D236+'WK3'!D236+'WK4'!D236+'WK5'!D236+'WK6'!D236+'WK7'!D236+'WK8'!D236+'WK9'!D236+'WK10'!D236+'WK11'!D236+'WK12'!D236+'WK13'!D236+'WK14'!D236+'WK15'!D236</f>
        <v>0</v>
      </c>
      <c r="I212" s="89">
        <f>'SLT 1'!E236+'SLT 2'!E236+'SLT 3'!E236+'SLT 4'!E236+'SLT 5'!E236+'WK1'!E236+'WK2'!E236+'WK3'!E236+'WK4'!E236+'WK5'!E236+'WK6'!E236+'WK7'!E236+'WK8'!E236+'WK9'!E236+'WK10'!E236+'WK11'!E236+'WK12'!E236+'WK13'!E236+'WK14'!E236+'WK15'!E236</f>
        <v>1</v>
      </c>
      <c r="J212" s="81">
        <f t="shared" si="19"/>
        <v>0</v>
      </c>
      <c r="K212" s="73">
        <f>'SLT 1'!F236+'SLT 2'!F236+'SLT 3'!F236+'SLT 4'!F236+'SLT 5'!F236+'WK1'!F236+'WK2'!F236+'WK3'!F236+'WK4'!F236+'WK5'!F236+'WK6'!F236+'WK7'!F236+'WK8'!F236+'WK9'!F236+'WK10'!F236+'WK11'!F236+'WK12'!F236+'WK13'!F236+'WK14'!F236+'WK15'!F236</f>
        <v>1</v>
      </c>
      <c r="L212" s="73">
        <f>'SLT 1'!G236+'SLT 2'!G236+'SLT 3'!G236+'SLT 4'!G236+'SLT 5'!G236+'WK1'!G236+'WK2'!G236+'WK3'!G236+'WK4'!G236+'WK5'!G236+'WK6'!G236+'WK7'!G236+'WK8'!G236+'WK9'!G236+'WK10'!G236+'WK11'!G236+'WK12'!G236+'WK13'!G236+'WK14'!G236+'WK15'!G236</f>
        <v>4</v>
      </c>
      <c r="M212" s="72">
        <f t="shared" si="20"/>
        <v>5</v>
      </c>
      <c r="N212" s="82">
        <f t="shared" si="21"/>
        <v>20</v>
      </c>
      <c r="O212" s="72">
        <f>'SLT 1'!H236+'SLT 2'!H236+'SLT 3'!H236+'SLT 4'!H236+'SLT 5'!H236+'WK1'!H236+'WK2'!H236+'WK3'!H236+'WK4'!H236+'WK5'!H236+'WK6'!H236+'WK7'!H236+'WK8'!H236+'WK9'!H236+'WK10'!H236+'WK11'!H236+'WK12'!H236+'WK13'!H236+'WK14'!H236+'WK15'!H236</f>
        <v>1</v>
      </c>
      <c r="P212" s="72">
        <f>'SLT 1'!I236+'SLT 2'!I236+'SLT 3'!I236+'SLT 4'!I236+'SLT 5'!I236+'WK1'!I236+'WK2'!I236+'WK3'!I236+'WK4'!I236+'WK5'!I236+'WK6'!I236+'WK7'!I236+'WK8'!I236+'WK9'!I236+'WK10'!I236+'WK11'!I236+'WK12'!I236+'WK13'!I236+'WK14'!I236+'WK15'!I236</f>
        <v>0</v>
      </c>
      <c r="Q212" s="72">
        <f>'SLT 1'!J236+'SLT 2'!J236+'SLT 3'!J236+'SLT 4'!J236+'SLT 5'!J236+'WK1'!J236+'WK2'!J236+'WK3'!J236+'WK4'!J236+'WK5'!J236+'WK6'!J236+'WK7'!J236+'WK8'!J236+'WK9'!J236+'WK10'!J236+'WK11'!J236+'WK12'!J236+'WK13'!J236+'WK14'!J236+'WK15'!J236</f>
        <v>2</v>
      </c>
      <c r="R212" s="71">
        <f t="shared" si="22"/>
        <v>0.6</v>
      </c>
      <c r="S212" s="87">
        <f>'Hi Fin'!C236</f>
        <v>32</v>
      </c>
      <c r="T212" s="83">
        <f>'1 DAve'!H236</f>
        <v>0</v>
      </c>
      <c r="U212" s="83">
        <f>'1 DAve'!I236</f>
        <v>0</v>
      </c>
      <c r="V212" s="83">
        <f>'1 DAve'!J236</f>
        <v>0</v>
      </c>
      <c r="W212" s="83">
        <f>'1 DAve'!K236</f>
        <v>0</v>
      </c>
      <c r="X212" s="83">
        <f>'1 DAve'!L236</f>
        <v>0</v>
      </c>
      <c r="Y212" s="83">
        <f>'1 DAve'!M236</f>
        <v>0</v>
      </c>
      <c r="Z212" s="116">
        <f>'1 DAve'!N236</f>
        <v>18</v>
      </c>
      <c r="AA212" s="83">
        <f>'1 DAve'!O236</f>
        <v>0</v>
      </c>
      <c r="AB212" s="83">
        <f>'1 DAve'!P236</f>
        <v>0</v>
      </c>
      <c r="AC212" s="83">
        <f>'1 DAve'!Q236</f>
        <v>0</v>
      </c>
      <c r="AD212" s="83">
        <f>'1 DAve'!R236</f>
        <v>0</v>
      </c>
      <c r="AE212" s="83">
        <f>'1 DAve'!S236</f>
        <v>0</v>
      </c>
      <c r="AF212" s="83">
        <f>'1 DAve'!T236</f>
        <v>0</v>
      </c>
      <c r="AG212" s="83">
        <f>'1 DAve'!U236</f>
        <v>0</v>
      </c>
      <c r="AH212" s="83">
        <f>'1 DAve'!V236</f>
        <v>0</v>
      </c>
      <c r="AI212" s="83">
        <f>'1 DAve'!W236</f>
        <v>0</v>
      </c>
      <c r="AJ212" s="83">
        <f>'1 DAve'!X236</f>
        <v>0</v>
      </c>
      <c r="AK212" s="83">
        <f>'1 DAve'!Y236</f>
        <v>0</v>
      </c>
      <c r="AL212" s="83">
        <f>'1 DAve'!Z236</f>
        <v>0</v>
      </c>
      <c r="AM212" s="83">
        <f>'1 DAve'!AA236</f>
        <v>0</v>
      </c>
    </row>
    <row r="213" spans="1:39" ht="15.5">
      <c r="A213" s="26">
        <f t="shared" si="23"/>
        <v>212</v>
      </c>
      <c r="B213" s="26"/>
      <c r="C213" s="70" t="str">
        <f>'1 DAve'!B22</f>
        <v>Tony Nicholson</v>
      </c>
      <c r="D213" s="70" t="str">
        <f>'1 DAve'!C22</f>
        <v>Enderby North</v>
      </c>
      <c r="E213" s="71">
        <f>'1 DAve'!G22</f>
        <v>17.9925</v>
      </c>
      <c r="F213" s="71">
        <f>'1 DAve'!E22</f>
        <v>17.9925</v>
      </c>
      <c r="G213" s="72">
        <f t="shared" si="18"/>
        <v>4</v>
      </c>
      <c r="H213" s="69">
        <f>'SLT 1'!D22+'SLT 2'!D22+'SLT 3'!D22+'SLT 4'!D22+'SLT 5'!D22+'WK1'!D22+'WK2'!D22+'WK3'!D22+'WK4'!D22+'WK5'!D22+'WK6'!D22+'WK7'!D22+'WK8'!D22+'WK9'!D22+'WK10'!D22+'WK11'!D22+'WK12'!D22+'WK13'!D22+'WK14'!D22+'WK15'!D22</f>
        <v>0</v>
      </c>
      <c r="I213" s="89">
        <f>'SLT 1'!E22+'SLT 2'!E22+'SLT 3'!E22+'SLT 4'!E22+'SLT 5'!E22+'WK1'!E22+'WK2'!E22+'WK3'!E22+'WK4'!E22+'WK5'!E22+'WK6'!E22+'WK7'!E22+'WK8'!E22+'WK9'!E22+'WK10'!E22+'WK11'!E22+'WK12'!E22+'WK13'!E22+'WK14'!E22+'WK15'!E22</f>
        <v>4</v>
      </c>
      <c r="J213" s="81">
        <f t="shared" si="19"/>
        <v>0</v>
      </c>
      <c r="K213" s="73">
        <f>'SLT 1'!F22+'SLT 2'!F22+'SLT 3'!F22+'SLT 4'!F22+'SLT 5'!F22+'WK1'!F22+'WK2'!F22+'WK3'!F22+'WK4'!F22+'WK5'!F22+'WK6'!F22+'WK7'!F22+'WK8'!F22+'WK9'!F22+'WK10'!F22+'WK11'!F22+'WK12'!F22+'WK13'!F22+'WK14'!F22+'WK15'!F22</f>
        <v>7</v>
      </c>
      <c r="L213" s="73">
        <f>'SLT 1'!G22+'SLT 2'!G22+'SLT 3'!G22+'SLT 4'!G22+'SLT 5'!G22+'WK1'!G22+'WK2'!G22+'WK3'!G22+'WK4'!G22+'WK5'!G22+'WK6'!G22+'WK7'!G22+'WK8'!G22+'WK9'!G22+'WK10'!G22+'WK11'!G22+'WK12'!G22+'WK13'!G22+'WK14'!G22+'WK15'!G22</f>
        <v>16</v>
      </c>
      <c r="M213" s="72">
        <f t="shared" si="20"/>
        <v>23</v>
      </c>
      <c r="N213" s="82">
        <f t="shared" si="21"/>
        <v>30.434782608695649</v>
      </c>
      <c r="O213" s="72">
        <f>'SLT 1'!H22+'SLT 2'!H22+'SLT 3'!H22+'SLT 4'!H22+'SLT 5'!H22+'WK1'!H22+'WK2'!H22+'WK3'!H22+'WK4'!H22+'WK5'!H22+'WK6'!H22+'WK7'!H22+'WK8'!H22+'WK9'!H22+'WK10'!H22+'WK11'!H22+'WK12'!H22+'WK13'!H22+'WK14'!H22+'WK15'!H22</f>
        <v>18</v>
      </c>
      <c r="P213" s="72">
        <f>'SLT 1'!I22+'SLT 2'!I22+'SLT 3'!I22+'SLT 4'!I22+'SLT 5'!I22+'WK1'!I22+'WK2'!I22+'WK3'!I22+'WK4'!I22+'WK5'!I22+'WK6'!I22+'WK7'!I22+'WK8'!I22+'WK9'!I22+'WK10'!I22+'WK11'!I22+'WK12'!I22+'WK13'!I22+'WK14'!I22+'WK15'!I22</f>
        <v>0</v>
      </c>
      <c r="Q213" s="72">
        <f>'SLT 1'!J22+'SLT 2'!J22+'SLT 3'!J22+'SLT 4'!J22+'SLT 5'!J22+'WK1'!J22+'WK2'!J22+'WK3'!J22+'WK4'!J22+'WK5'!J22+'WK6'!J22+'WK7'!J22+'WK8'!J22+'WK9'!J22+'WK10'!J22+'WK11'!J22+'WK12'!J22+'WK13'!J22+'WK14'!J22+'WK15'!J22</f>
        <v>2</v>
      </c>
      <c r="R213" s="71">
        <f t="shared" si="22"/>
        <v>0.86956521739130432</v>
      </c>
      <c r="S213" s="87">
        <f>'Hi Fin'!C22</f>
        <v>90</v>
      </c>
      <c r="T213" s="116">
        <f>'1 DAve'!H22</f>
        <v>20.59</v>
      </c>
      <c r="U213" s="116">
        <f>'1 DAve'!I22</f>
        <v>18.350000000000001</v>
      </c>
      <c r="V213" s="116">
        <f>'1 DAve'!J22</f>
        <v>13.76</v>
      </c>
      <c r="W213" s="83">
        <f>'1 DAve'!K22</f>
        <v>0</v>
      </c>
      <c r="X213" s="83">
        <f>'1 DAve'!L22</f>
        <v>0</v>
      </c>
      <c r="Y213" s="116">
        <f>'1 DAve'!M22</f>
        <v>19.27</v>
      </c>
      <c r="Z213" s="83">
        <f>'1 DAve'!N22</f>
        <v>0</v>
      </c>
      <c r="AA213" s="83">
        <f>'1 DAve'!O22</f>
        <v>0</v>
      </c>
      <c r="AB213" s="83">
        <f>'1 DAve'!P22</f>
        <v>0</v>
      </c>
      <c r="AC213" s="83">
        <f>'1 DAve'!Q22</f>
        <v>0</v>
      </c>
      <c r="AD213" s="83">
        <f>'1 DAve'!R22</f>
        <v>0</v>
      </c>
      <c r="AE213" s="83">
        <f>'1 DAve'!S22</f>
        <v>0</v>
      </c>
      <c r="AF213" s="83">
        <f>'1 DAve'!T22</f>
        <v>0</v>
      </c>
      <c r="AG213" s="83">
        <f>'1 DAve'!U22</f>
        <v>0</v>
      </c>
      <c r="AH213" s="83">
        <f>'1 DAve'!V22</f>
        <v>0</v>
      </c>
      <c r="AI213" s="83">
        <f>'1 DAve'!W22</f>
        <v>0</v>
      </c>
      <c r="AJ213" s="83">
        <f>'1 DAve'!X22</f>
        <v>0</v>
      </c>
      <c r="AK213" s="83">
        <f>'1 DAve'!Y22</f>
        <v>0</v>
      </c>
      <c r="AL213" s="83">
        <f>'1 DAve'!Z22</f>
        <v>0</v>
      </c>
      <c r="AM213" s="83">
        <f>'1 DAve'!AA22</f>
        <v>0</v>
      </c>
    </row>
    <row r="214" spans="1:39" ht="15.5">
      <c r="A214" s="26">
        <f t="shared" si="23"/>
        <v>213</v>
      </c>
      <c r="B214" s="26"/>
      <c r="C214" s="70" t="str">
        <f>'1 DAve'!B133</f>
        <v>Chris Copeland</v>
      </c>
      <c r="D214" s="70" t="str">
        <f>'1 DAve'!C133</f>
        <v>Grosvenor</v>
      </c>
      <c r="E214" s="71">
        <f>'1 DAve'!G133</f>
        <v>17.989999999999998</v>
      </c>
      <c r="F214" s="71">
        <f>'1 DAve'!E133</f>
        <v>17.989999999999998</v>
      </c>
      <c r="G214" s="72">
        <f t="shared" si="18"/>
        <v>1</v>
      </c>
      <c r="H214" s="69">
        <f>'SLT 1'!D133+'SLT 2'!D133+'SLT 3'!D133+'SLT 4'!D133+'SLT 5'!D133+'WK1'!D133+'WK2'!D133+'WK3'!D133+'WK4'!D133+'WK5'!D133+'WK6'!D133+'WK7'!D133+'WK8'!D133+'WK9'!D133+'WK10'!D133+'WK11'!D133+'WK12'!D133+'WK13'!D133+'WK14'!D133+'WK15'!D133</f>
        <v>0</v>
      </c>
      <c r="I214" s="89">
        <f>'SLT 1'!E133+'SLT 2'!E133+'SLT 3'!E133+'SLT 4'!E133+'SLT 5'!E133+'WK1'!E133+'WK2'!E133+'WK3'!E133+'WK4'!E133+'WK5'!E133+'WK6'!E133+'WK7'!E133+'WK8'!E133+'WK9'!E133+'WK10'!E133+'WK11'!E133+'WK12'!E133+'WK13'!E133+'WK14'!E133+'WK15'!E133</f>
        <v>1</v>
      </c>
      <c r="J214" s="81">
        <f t="shared" si="19"/>
        <v>0</v>
      </c>
      <c r="K214" s="73">
        <f>'SLT 1'!F133+'SLT 2'!F133+'SLT 3'!F133+'SLT 4'!F133+'SLT 5'!F133+'WK1'!F133+'WK2'!F133+'WK3'!F133+'WK4'!F133+'WK5'!F133+'WK6'!F133+'WK7'!F133+'WK8'!F133+'WK9'!F133+'WK10'!F133+'WK11'!F133+'WK12'!F133+'WK13'!F133+'WK14'!F133+'WK15'!F133</f>
        <v>0</v>
      </c>
      <c r="L214" s="73">
        <f>'SLT 1'!G133+'SLT 2'!G133+'SLT 3'!G133+'SLT 4'!G133+'SLT 5'!G133+'WK1'!G133+'WK2'!G133+'WK3'!G133+'WK4'!G133+'WK5'!G133+'WK6'!G133+'WK7'!G133+'WK8'!G133+'WK9'!G133+'WK10'!G133+'WK11'!G133+'WK12'!G133+'WK13'!G133+'WK14'!G133+'WK15'!G133</f>
        <v>4</v>
      </c>
      <c r="M214" s="72">
        <f t="shared" si="20"/>
        <v>4</v>
      </c>
      <c r="N214" s="82">
        <f t="shared" si="21"/>
        <v>0</v>
      </c>
      <c r="O214" s="72">
        <f>'SLT 1'!H133+'SLT 2'!H133+'SLT 3'!H133+'SLT 4'!H133+'SLT 5'!H133+'WK1'!H133+'WK2'!H133+'WK3'!H133+'WK4'!H133+'WK5'!H133+'WK6'!H133+'WK7'!H133+'WK8'!H133+'WK9'!H133+'WK10'!H133+'WK11'!H133+'WK12'!H133+'WK13'!H133+'WK14'!H133+'WK15'!H133</f>
        <v>1</v>
      </c>
      <c r="P214" s="72">
        <f>'SLT 1'!I133+'SLT 2'!I133+'SLT 3'!I133+'SLT 4'!I133+'SLT 5'!I133+'WK1'!I133+'WK2'!I133+'WK3'!I133+'WK4'!I133+'WK5'!I133+'WK6'!I133+'WK7'!I133+'WK8'!I133+'WK9'!I133+'WK10'!I133+'WK11'!I133+'WK12'!I133+'WK13'!I133+'WK14'!I133+'WK15'!I133</f>
        <v>0</v>
      </c>
      <c r="Q214" s="72">
        <f>'SLT 1'!J133+'SLT 2'!J133+'SLT 3'!J133+'SLT 4'!J133+'SLT 5'!J133+'WK1'!J133+'WK2'!J133+'WK3'!J133+'WK4'!J133+'WK5'!J133+'WK6'!J133+'WK7'!J133+'WK8'!J133+'WK9'!J133+'WK10'!J133+'WK11'!J133+'WK12'!J133+'WK13'!J133+'WK14'!J133+'WK15'!J133</f>
        <v>0</v>
      </c>
      <c r="R214" s="71">
        <f t="shared" si="22"/>
        <v>0.25</v>
      </c>
      <c r="S214" s="87">
        <f>'Hi Fin'!C133</f>
        <v>0</v>
      </c>
      <c r="T214" s="83">
        <f>'1 DAve'!H133</f>
        <v>0</v>
      </c>
      <c r="U214" s="116">
        <f>'1 DAve'!I133</f>
        <v>17.989999999999998</v>
      </c>
      <c r="V214" s="83">
        <f>'1 DAve'!J133</f>
        <v>0</v>
      </c>
      <c r="W214" s="83">
        <f>'1 DAve'!K133</f>
        <v>0</v>
      </c>
      <c r="X214" s="83">
        <f>'1 DAve'!L133</f>
        <v>0</v>
      </c>
      <c r="Y214" s="83">
        <f>'1 DAve'!M133</f>
        <v>0</v>
      </c>
      <c r="Z214" s="83">
        <f>'1 DAve'!N133</f>
        <v>0</v>
      </c>
      <c r="AA214" s="83">
        <f>'1 DAve'!O133</f>
        <v>0</v>
      </c>
      <c r="AB214" s="83">
        <f>'1 DAve'!P133</f>
        <v>0</v>
      </c>
      <c r="AC214" s="83">
        <f>'1 DAve'!Q133</f>
        <v>0</v>
      </c>
      <c r="AD214" s="83">
        <f>'1 DAve'!R133</f>
        <v>0</v>
      </c>
      <c r="AE214" s="83">
        <f>'1 DAve'!S133</f>
        <v>0</v>
      </c>
      <c r="AF214" s="83">
        <f>'1 DAve'!T133</f>
        <v>0</v>
      </c>
      <c r="AG214" s="83">
        <f>'1 DAve'!U133</f>
        <v>0</v>
      </c>
      <c r="AH214" s="83">
        <f>'1 DAve'!V133</f>
        <v>0</v>
      </c>
      <c r="AI214" s="83">
        <f>'1 DAve'!W133</f>
        <v>0</v>
      </c>
      <c r="AJ214" s="83">
        <f>'1 DAve'!X133</f>
        <v>0</v>
      </c>
      <c r="AK214" s="83">
        <f>'1 DAve'!Y133</f>
        <v>0</v>
      </c>
      <c r="AL214" s="83">
        <f>'1 DAve'!Z133</f>
        <v>0</v>
      </c>
      <c r="AM214" s="83">
        <f>'1 DAve'!AA133</f>
        <v>0</v>
      </c>
    </row>
    <row r="215" spans="1:39" ht="15.5">
      <c r="A215" s="26">
        <f t="shared" si="23"/>
        <v>214</v>
      </c>
      <c r="B215" s="26"/>
      <c r="C215" s="70" t="str">
        <f>'1 DAve'!B178</f>
        <v>Harvey Roberts</v>
      </c>
      <c r="D215" s="70" t="str">
        <f>'1 DAve'!C178</f>
        <v>Enderby Eagles</v>
      </c>
      <c r="E215" s="71">
        <f>'1 DAve'!G178</f>
        <v>16.963333333333335</v>
      </c>
      <c r="F215" s="71">
        <f>'1 DAve'!E178</f>
        <v>17.963333333333335</v>
      </c>
      <c r="G215" s="72">
        <f t="shared" si="18"/>
        <v>3</v>
      </c>
      <c r="H215" s="69">
        <f>'SLT 1'!D178+'SLT 2'!D178+'SLT 3'!D178+'SLT 4'!D178+'SLT 5'!D178+'WK1'!D178+'WK2'!D178+'WK3'!D178+'WK4'!D178+'WK5'!D178+'WK6'!D178+'WK7'!D178+'WK8'!D178+'WK9'!D178+'WK10'!D178+'WK11'!D178+'WK12'!D178+'WK13'!D178+'WK14'!D178+'WK15'!D178</f>
        <v>1</v>
      </c>
      <c r="I215" s="89">
        <f>'SLT 1'!E178+'SLT 2'!E178+'SLT 3'!E178+'SLT 4'!E178+'SLT 5'!E178+'WK1'!E178+'WK2'!E178+'WK3'!E178+'WK4'!E178+'WK5'!E178+'WK6'!E178+'WK7'!E178+'WK8'!E178+'WK9'!E178+'WK10'!E178+'WK11'!E178+'WK12'!E178+'WK13'!E178+'WK14'!E178+'WK15'!E178</f>
        <v>2</v>
      </c>
      <c r="J215" s="81">
        <f t="shared" si="19"/>
        <v>33.333333333333336</v>
      </c>
      <c r="K215" s="73">
        <f>'SLT 1'!F178+'SLT 2'!F178+'SLT 3'!F178+'SLT 4'!F178+'SLT 5'!F178+'WK1'!F178+'WK2'!F178+'WK3'!F178+'WK4'!F178+'WK5'!F178+'WK6'!F178+'WK7'!F178+'WK8'!F178+'WK9'!F178+'WK10'!F178+'WK11'!F178+'WK12'!F178+'WK13'!F178+'WK14'!F178+'WK15'!F178</f>
        <v>4</v>
      </c>
      <c r="L215" s="73">
        <f>'SLT 1'!G178+'SLT 2'!G178+'SLT 3'!G178+'SLT 4'!G178+'SLT 5'!G178+'WK1'!G178+'WK2'!G178+'WK3'!G178+'WK4'!G178+'WK5'!G178+'WK6'!G178+'WK7'!G178+'WK8'!G178+'WK9'!G178+'WK10'!G178+'WK11'!G178+'WK12'!G178+'WK13'!G178+'WK14'!G178+'WK15'!G178</f>
        <v>9</v>
      </c>
      <c r="M215" s="72">
        <f t="shared" si="20"/>
        <v>13</v>
      </c>
      <c r="N215" s="82">
        <f t="shared" si="21"/>
        <v>30.76923076923077</v>
      </c>
      <c r="O215" s="72">
        <f>'SLT 1'!H178+'SLT 2'!H178+'SLT 3'!H178+'SLT 4'!H178+'SLT 5'!H178+'WK1'!H178+'WK2'!H178+'WK3'!H178+'WK4'!H178+'WK5'!H178+'WK6'!H178+'WK7'!H178+'WK8'!H178+'WK9'!H178+'WK10'!H178+'WK11'!H178+'WK12'!H178+'WK13'!H178+'WK14'!H178+'WK15'!H178</f>
        <v>9</v>
      </c>
      <c r="P215" s="72">
        <f>'SLT 1'!I178+'SLT 2'!I178+'SLT 3'!I178+'SLT 4'!I178+'SLT 5'!I178+'WK1'!I178+'WK2'!I178+'WK3'!I178+'WK4'!I178+'WK5'!I178+'WK6'!I178+'WK7'!I178+'WK8'!I178+'WK9'!I178+'WK10'!I178+'WK11'!I178+'WK12'!I178+'WK13'!I178+'WK14'!I178+'WK15'!I178</f>
        <v>0</v>
      </c>
      <c r="Q215" s="72">
        <f>'SLT 1'!J178+'SLT 2'!J178+'SLT 3'!J178+'SLT 4'!J178+'SLT 5'!J178+'WK1'!J178+'WK2'!J178+'WK3'!J178+'WK4'!J178+'WK5'!J178+'WK6'!J178+'WK7'!J178+'WK8'!J178+'WK9'!J178+'WK10'!J178+'WK11'!J178+'WK12'!J178+'WK13'!J178+'WK14'!J178+'WK15'!J178</f>
        <v>0</v>
      </c>
      <c r="R215" s="71">
        <f t="shared" si="22"/>
        <v>0.69230769230769229</v>
      </c>
      <c r="S215" s="87">
        <f>'Hi Fin'!C178</f>
        <v>60</v>
      </c>
      <c r="T215" s="83">
        <f>'1 DAve'!H178</f>
        <v>0</v>
      </c>
      <c r="U215" s="83">
        <f>'1 DAve'!I178</f>
        <v>0</v>
      </c>
      <c r="V215" s="115">
        <f>'1 DAve'!J178</f>
        <v>17.71</v>
      </c>
      <c r="W215" s="116">
        <f>'1 DAve'!K178</f>
        <v>16.71</v>
      </c>
      <c r="X215" s="83">
        <f>'1 DAve'!L178</f>
        <v>0</v>
      </c>
      <c r="Y215" s="83">
        <f>'1 DAve'!M178</f>
        <v>0</v>
      </c>
      <c r="Z215" s="83">
        <f>'1 DAve'!N178</f>
        <v>0</v>
      </c>
      <c r="AA215" s="83">
        <f>'1 DAve'!O178</f>
        <v>0</v>
      </c>
      <c r="AB215" s="116">
        <f>'1 DAve'!P178</f>
        <v>16.47</v>
      </c>
      <c r="AC215" s="83">
        <f>'1 DAve'!Q178</f>
        <v>0</v>
      </c>
      <c r="AD215" s="83">
        <f>'1 DAve'!R178</f>
        <v>0</v>
      </c>
      <c r="AE215" s="83">
        <f>'1 DAve'!S178</f>
        <v>0</v>
      </c>
      <c r="AF215" s="83">
        <f>'1 DAve'!T178</f>
        <v>0</v>
      </c>
      <c r="AG215" s="83">
        <f>'1 DAve'!U178</f>
        <v>0</v>
      </c>
      <c r="AH215" s="83">
        <f>'1 DAve'!V178</f>
        <v>0</v>
      </c>
      <c r="AI215" s="83">
        <f>'1 DAve'!W178</f>
        <v>0</v>
      </c>
      <c r="AJ215" s="83">
        <f>'1 DAve'!X178</f>
        <v>0</v>
      </c>
      <c r="AK215" s="83">
        <f>'1 DAve'!Y178</f>
        <v>0</v>
      </c>
      <c r="AL215" s="83">
        <f>'1 DAve'!Z178</f>
        <v>0</v>
      </c>
      <c r="AM215" s="83">
        <f>'1 DAve'!AA178</f>
        <v>0</v>
      </c>
    </row>
    <row r="216" spans="1:39" ht="15.5">
      <c r="A216" s="26">
        <f t="shared" si="23"/>
        <v>215</v>
      </c>
      <c r="B216" s="26"/>
      <c r="C216" s="70" t="str">
        <f>'1 DAve'!B220</f>
        <v>Miles Berrill</v>
      </c>
      <c r="D216" s="70" t="str">
        <f>'1 DAve'!C220</f>
        <v>Ellistown Elites</v>
      </c>
      <c r="E216" s="71">
        <f>'1 DAve'!G220</f>
        <v>17.95</v>
      </c>
      <c r="F216" s="71">
        <f>'1 DAve'!E220</f>
        <v>17.95</v>
      </c>
      <c r="G216" s="72">
        <f t="shared" si="18"/>
        <v>2</v>
      </c>
      <c r="H216" s="69">
        <f>'SLT 1'!D220+'SLT 2'!D220+'SLT 3'!D220+'SLT 4'!D220+'SLT 5'!D220+'WK1'!D220+'WK2'!D220+'WK3'!D220+'WK4'!D220+'WK5'!D220+'WK6'!D220+'WK7'!D220+'WK8'!D220+'WK9'!D220+'WK10'!D220+'WK11'!D220+'WK12'!D220+'WK13'!D220+'WK14'!D220+'WK15'!D220</f>
        <v>0</v>
      </c>
      <c r="I216" s="89">
        <f>'SLT 1'!E220+'SLT 2'!E220+'SLT 3'!E220+'SLT 4'!E220+'SLT 5'!E220+'WK1'!E220+'WK2'!E220+'WK3'!E220+'WK4'!E220+'WK5'!E220+'WK6'!E220+'WK7'!E220+'WK8'!E220+'WK9'!E220+'WK10'!E220+'WK11'!E220+'WK12'!E220+'WK13'!E220+'WK14'!E220+'WK15'!E220</f>
        <v>2</v>
      </c>
      <c r="J216" s="81">
        <f t="shared" si="19"/>
        <v>0</v>
      </c>
      <c r="K216" s="73">
        <f>'SLT 1'!F220+'SLT 2'!F220+'SLT 3'!F220+'SLT 4'!F220+'SLT 5'!F220+'WK1'!F220+'WK2'!F220+'WK3'!F220+'WK4'!F220+'WK5'!F220+'WK6'!F220+'WK7'!F220+'WK8'!F220+'WK9'!F220+'WK10'!F220+'WK11'!F220+'WK12'!F220+'WK13'!F220+'WK14'!F220+'WK15'!F220</f>
        <v>0</v>
      </c>
      <c r="L216" s="73">
        <f>'SLT 1'!G220+'SLT 2'!G220+'SLT 3'!G220+'SLT 4'!G220+'SLT 5'!G220+'WK1'!G220+'WK2'!G220+'WK3'!G220+'WK4'!G220+'WK5'!G220+'WK6'!G220+'WK7'!G220+'WK8'!G220+'WK9'!G220+'WK10'!G220+'WK11'!G220+'WK12'!G220+'WK13'!G220+'WK14'!G220+'WK15'!G220</f>
        <v>8</v>
      </c>
      <c r="M216" s="72">
        <f t="shared" si="20"/>
        <v>8</v>
      </c>
      <c r="N216" s="82">
        <f t="shared" si="21"/>
        <v>0</v>
      </c>
      <c r="O216" s="72">
        <f>'SLT 1'!H220+'SLT 2'!H220+'SLT 3'!H220+'SLT 4'!H220+'SLT 5'!H220+'WK1'!H220+'WK2'!H220+'WK3'!H220+'WK4'!H220+'WK5'!H220+'WK6'!H220+'WK7'!H220+'WK8'!H220+'WK9'!H220+'WK10'!H220+'WK11'!H220+'WK12'!H220+'WK13'!H220+'WK14'!H220+'WK15'!H220</f>
        <v>8</v>
      </c>
      <c r="P216" s="72">
        <f>'SLT 1'!I220+'SLT 2'!I220+'SLT 3'!I220+'SLT 4'!I220+'SLT 5'!I220+'WK1'!I220+'WK2'!I220+'WK3'!I220+'WK4'!I220+'WK5'!I220+'WK6'!I220+'WK7'!I220+'WK8'!I220+'WK9'!I220+'WK10'!I220+'WK11'!I220+'WK12'!I220+'WK13'!I220+'WK14'!I220+'WK15'!I220</f>
        <v>0</v>
      </c>
      <c r="Q216" s="72">
        <f>'SLT 1'!J220+'SLT 2'!J220+'SLT 3'!J220+'SLT 4'!J220+'SLT 5'!J220+'WK1'!J220+'WK2'!J220+'WK3'!J220+'WK4'!J220+'WK5'!J220+'WK6'!J220+'WK7'!J220+'WK8'!J220+'WK9'!J220+'WK10'!J220+'WK11'!J220+'WK12'!J220+'WK13'!J220+'WK14'!J220+'WK15'!J220</f>
        <v>0</v>
      </c>
      <c r="R216" s="71">
        <f t="shared" si="22"/>
        <v>1</v>
      </c>
      <c r="S216" s="87">
        <f>'Hi Fin'!C220</f>
        <v>0</v>
      </c>
      <c r="T216" s="83">
        <f>'1 DAve'!H220</f>
        <v>0</v>
      </c>
      <c r="U216" s="83">
        <f>'1 DAve'!I220</f>
        <v>0</v>
      </c>
      <c r="V216" s="83">
        <f>'1 DAve'!J220</f>
        <v>0</v>
      </c>
      <c r="W216" s="83">
        <f>'1 DAve'!K220</f>
        <v>0</v>
      </c>
      <c r="X216" s="83">
        <f>'1 DAve'!L220</f>
        <v>0</v>
      </c>
      <c r="Y216" s="116">
        <f>'1 DAve'!M220</f>
        <v>14.4</v>
      </c>
      <c r="Z216" s="116">
        <f>'1 DAve'!N220</f>
        <v>21.5</v>
      </c>
      <c r="AA216" s="83">
        <f>'1 DAve'!O220</f>
        <v>0</v>
      </c>
      <c r="AB216" s="83">
        <f>'1 DAve'!P220</f>
        <v>0</v>
      </c>
      <c r="AC216" s="83">
        <f>'1 DAve'!Q220</f>
        <v>0</v>
      </c>
      <c r="AD216" s="83">
        <f>'1 DAve'!R220</f>
        <v>0</v>
      </c>
      <c r="AE216" s="83">
        <f>'1 DAve'!S220</f>
        <v>0</v>
      </c>
      <c r="AF216" s="83">
        <f>'1 DAve'!T220</f>
        <v>0</v>
      </c>
      <c r="AG216" s="83">
        <f>'1 DAve'!U220</f>
        <v>0</v>
      </c>
      <c r="AH216" s="83">
        <f>'1 DAve'!V220</f>
        <v>0</v>
      </c>
      <c r="AI216" s="83">
        <f>'1 DAve'!W220</f>
        <v>0</v>
      </c>
      <c r="AJ216" s="83">
        <f>'1 DAve'!X220</f>
        <v>0</v>
      </c>
      <c r="AK216" s="83">
        <f>'1 DAve'!Y220</f>
        <v>0</v>
      </c>
      <c r="AL216" s="83">
        <f>'1 DAve'!Z220</f>
        <v>0</v>
      </c>
      <c r="AM216" s="83">
        <f>'1 DAve'!AA220</f>
        <v>0</v>
      </c>
    </row>
    <row r="217" spans="1:39" ht="15.5">
      <c r="A217" s="26">
        <f t="shared" si="23"/>
        <v>216</v>
      </c>
      <c r="B217" s="26"/>
      <c r="C217" s="70" t="str">
        <f>'1 DAve'!B23</f>
        <v>Bailey Ward</v>
      </c>
      <c r="D217" s="70" t="str">
        <f>'1 DAve'!C23</f>
        <v>Enderby North</v>
      </c>
      <c r="E217" s="71">
        <f>'1 DAve'!G23</f>
        <v>17.919999999999998</v>
      </c>
      <c r="F217" s="71">
        <f>'1 DAve'!E23</f>
        <v>17.919999999999998</v>
      </c>
      <c r="G217" s="72">
        <f t="shared" si="18"/>
        <v>6</v>
      </c>
      <c r="H217" s="69">
        <f>'SLT 1'!D23+'SLT 2'!D23+'SLT 3'!D23+'SLT 4'!D23+'SLT 5'!D23+'WK1'!D23+'WK2'!D23+'WK3'!D23+'WK4'!D23+'WK5'!D23+'WK6'!D23+'WK7'!D23+'WK8'!D23+'WK9'!D23+'WK10'!D23+'WK11'!D23+'WK12'!D23+'WK13'!D23+'WK14'!D23+'WK15'!D23</f>
        <v>0</v>
      </c>
      <c r="I217" s="89">
        <f>'SLT 1'!E23+'SLT 2'!E23+'SLT 3'!E23+'SLT 4'!E23+'SLT 5'!E23+'WK1'!E23+'WK2'!E23+'WK3'!E23+'WK4'!E23+'WK5'!E23+'WK6'!E23+'WK7'!E23+'WK8'!E23+'WK9'!E23+'WK10'!E23+'WK11'!E23+'WK12'!E23+'WK13'!E23+'WK14'!E23+'WK15'!E23</f>
        <v>6</v>
      </c>
      <c r="J217" s="81">
        <f t="shared" si="19"/>
        <v>0</v>
      </c>
      <c r="K217" s="73">
        <f>'SLT 1'!F23+'SLT 2'!F23+'SLT 3'!F23+'SLT 4'!F23+'SLT 5'!F23+'WK1'!F23+'WK2'!F23+'WK3'!F23+'WK4'!F23+'WK5'!F23+'WK6'!F23+'WK7'!F23+'WK8'!F23+'WK9'!F23+'WK10'!F23+'WK11'!F23+'WK12'!F23+'WK13'!F23+'WK14'!F23+'WK15'!F23</f>
        <v>7</v>
      </c>
      <c r="L217" s="73">
        <f>'SLT 1'!G23+'SLT 2'!G23+'SLT 3'!G23+'SLT 4'!G23+'SLT 5'!G23+'WK1'!G23+'WK2'!G23+'WK3'!G23+'WK4'!G23+'WK5'!G23+'WK6'!G23+'WK7'!G23+'WK8'!G23+'WK9'!G23+'WK10'!G23+'WK11'!G23+'WK12'!G23+'WK13'!G23+'WK14'!G23+'WK15'!G23</f>
        <v>24</v>
      </c>
      <c r="M217" s="72">
        <f t="shared" si="20"/>
        <v>31</v>
      </c>
      <c r="N217" s="82">
        <f t="shared" si="21"/>
        <v>22.58064516129032</v>
      </c>
      <c r="O217" s="72">
        <f>'SLT 1'!H23+'SLT 2'!H23+'SLT 3'!H23+'SLT 4'!H23+'SLT 5'!H23+'WK1'!H23+'WK2'!H23+'WK3'!H23+'WK4'!H23+'WK5'!H23+'WK6'!H23+'WK7'!H23+'WK8'!H23+'WK9'!H23+'WK10'!H23+'WK11'!H23+'WK12'!H23+'WK13'!H23+'WK14'!H23+'WK15'!H23</f>
        <v>18</v>
      </c>
      <c r="P217" s="72">
        <f>'SLT 1'!I23+'SLT 2'!I23+'SLT 3'!I23+'SLT 4'!I23+'SLT 5'!I23+'WK1'!I23+'WK2'!I23+'WK3'!I23+'WK4'!I23+'WK5'!I23+'WK6'!I23+'WK7'!I23+'WK8'!I23+'WK9'!I23+'WK10'!I23+'WK11'!I23+'WK12'!I23+'WK13'!I23+'WK14'!I23+'WK15'!I23</f>
        <v>0</v>
      </c>
      <c r="Q217" s="72">
        <f>'SLT 1'!J23+'SLT 2'!J23+'SLT 3'!J23+'SLT 4'!J23+'SLT 5'!J23+'WK1'!J23+'WK2'!J23+'WK3'!J23+'WK4'!J23+'WK5'!J23+'WK6'!J23+'WK7'!J23+'WK8'!J23+'WK9'!J23+'WK10'!J23+'WK11'!J23+'WK12'!J23+'WK13'!J23+'WK14'!J23+'WK15'!J23</f>
        <v>0</v>
      </c>
      <c r="R217" s="71">
        <f t="shared" si="22"/>
        <v>0.58064516129032262</v>
      </c>
      <c r="S217" s="87">
        <f>'Hi Fin'!C23</f>
        <v>95</v>
      </c>
      <c r="T217" s="116">
        <f>'1 DAve'!H23</f>
        <v>17.75</v>
      </c>
      <c r="U217" s="116">
        <f>'1 DAve'!I23</f>
        <v>15.44</v>
      </c>
      <c r="V217" s="116">
        <f>'1 DAve'!J23</f>
        <v>18.329999999999998</v>
      </c>
      <c r="W217" s="116">
        <f>'1 DAve'!K23</f>
        <v>19.63</v>
      </c>
      <c r="X217" s="83">
        <f>'1 DAve'!L23</f>
        <v>0</v>
      </c>
      <c r="Y217" s="116">
        <f>'1 DAve'!M23</f>
        <v>19.02</v>
      </c>
      <c r="Z217" s="116">
        <f>'1 DAve'!N23</f>
        <v>17.350000000000001</v>
      </c>
      <c r="AA217" s="83">
        <f>'1 DAve'!O23</f>
        <v>0</v>
      </c>
      <c r="AB217" s="83">
        <f>'1 DAve'!P23</f>
        <v>0</v>
      </c>
      <c r="AC217" s="83">
        <f>'1 DAve'!Q23</f>
        <v>0</v>
      </c>
      <c r="AD217" s="83">
        <f>'1 DAve'!R23</f>
        <v>0</v>
      </c>
      <c r="AE217" s="83">
        <f>'1 DAve'!S23</f>
        <v>0</v>
      </c>
      <c r="AF217" s="83">
        <f>'1 DAve'!T23</f>
        <v>0</v>
      </c>
      <c r="AG217" s="83">
        <f>'1 DAve'!U23</f>
        <v>0</v>
      </c>
      <c r="AH217" s="83">
        <f>'1 DAve'!V23</f>
        <v>0</v>
      </c>
      <c r="AI217" s="83">
        <f>'1 DAve'!W23</f>
        <v>0</v>
      </c>
      <c r="AJ217" s="83">
        <f>'1 DAve'!X23</f>
        <v>0</v>
      </c>
      <c r="AK217" s="83">
        <f>'1 DAve'!Y23</f>
        <v>0</v>
      </c>
      <c r="AL217" s="83">
        <f>'1 DAve'!Z23</f>
        <v>0</v>
      </c>
      <c r="AM217" s="83">
        <f>'1 DAve'!AA23</f>
        <v>0</v>
      </c>
    </row>
    <row r="218" spans="1:39" ht="15.5">
      <c r="A218" s="26">
        <f t="shared" si="23"/>
        <v>217</v>
      </c>
      <c r="B218" s="26"/>
      <c r="C218" s="70" t="str">
        <f>'1 DAve'!B245</f>
        <v>Haiden Bowes</v>
      </c>
      <c r="D218" s="70" t="str">
        <f>'1 DAve'!C245</f>
        <v>Brinklow Lions</v>
      </c>
      <c r="E218" s="71">
        <f>'1 DAve'!G245</f>
        <v>17.77</v>
      </c>
      <c r="F218" s="71">
        <f>'1 DAve'!E245</f>
        <v>17.77</v>
      </c>
      <c r="G218" s="72">
        <f t="shared" si="18"/>
        <v>1</v>
      </c>
      <c r="H218" s="69">
        <f>'SLT 1'!D245+'SLT 2'!D245+'SLT 3'!D245+'SLT 4'!D245+'SLT 5'!D245+'WK1'!D245+'WK2'!D245+'WK3'!D245+'WK4'!D245+'WK5'!D245+'WK6'!D245+'WK7'!D245+'WK8'!D245+'WK9'!D245+'WK10'!D245+'WK11'!D245+'WK12'!D245+'WK13'!D245+'WK14'!D245+'WK15'!D245</f>
        <v>0</v>
      </c>
      <c r="I218" s="89">
        <f>'SLT 1'!E245+'SLT 2'!E245+'SLT 3'!E245+'SLT 4'!E245+'SLT 5'!E245+'WK1'!E245+'WK2'!E245+'WK3'!E245+'WK4'!E245+'WK5'!E245+'WK6'!E245+'WK7'!E245+'WK8'!E245+'WK9'!E245+'WK10'!E245+'WK11'!E245+'WK12'!E245+'WK13'!E245+'WK14'!E245+'WK15'!E245</f>
        <v>1</v>
      </c>
      <c r="J218" s="81">
        <f t="shared" si="19"/>
        <v>0</v>
      </c>
      <c r="K218" s="73">
        <f>'SLT 1'!F245+'SLT 2'!F245+'SLT 3'!F245+'SLT 4'!F245+'SLT 5'!F245+'WK1'!F245+'WK2'!F245+'WK3'!F245+'WK4'!F245+'WK5'!F245+'WK6'!F245+'WK7'!F245+'WK8'!F245+'WK9'!F245+'WK10'!F245+'WK11'!F245+'WK12'!F245+'WK13'!F245+'WK14'!F245+'WK15'!F245</f>
        <v>0</v>
      </c>
      <c r="L218" s="73">
        <f>'SLT 1'!G245+'SLT 2'!G245+'SLT 3'!G245+'SLT 4'!G245+'SLT 5'!G245+'WK1'!G245+'WK2'!G245+'WK3'!G245+'WK4'!G245+'WK5'!G245+'WK6'!G245+'WK7'!G245+'WK8'!G245+'WK9'!G245+'WK10'!G245+'WK11'!G245+'WK12'!G245+'WK13'!G245+'WK14'!G245+'WK15'!G245</f>
        <v>4</v>
      </c>
      <c r="M218" s="72">
        <f t="shared" si="20"/>
        <v>4</v>
      </c>
      <c r="N218" s="82">
        <f t="shared" si="21"/>
        <v>0</v>
      </c>
      <c r="O218" s="72">
        <f>'SLT 1'!H245+'SLT 2'!H245+'SLT 3'!H245+'SLT 4'!H245+'SLT 5'!H245+'WK1'!H245+'WK2'!H245+'WK3'!H245+'WK4'!H245+'WK5'!H245+'WK6'!H245+'WK7'!H245+'WK8'!H245+'WK9'!H245+'WK10'!H245+'WK11'!H245+'WK12'!H245+'WK13'!H245+'WK14'!H245+'WK15'!H245</f>
        <v>1</v>
      </c>
      <c r="P218" s="72">
        <f>'SLT 1'!I245+'SLT 2'!I245+'SLT 3'!I245+'SLT 4'!I245+'SLT 5'!I245+'WK1'!I245+'WK2'!I245+'WK3'!I245+'WK4'!I245+'WK5'!I245+'WK6'!I245+'WK7'!I245+'WK8'!I245+'WK9'!I245+'WK10'!I245+'WK11'!I245+'WK12'!I245+'WK13'!I245+'WK14'!I245+'WK15'!I245</f>
        <v>0</v>
      </c>
      <c r="Q218" s="72">
        <f>'SLT 1'!J245+'SLT 2'!J245+'SLT 3'!J245+'SLT 4'!J245+'SLT 5'!J245+'WK1'!J245+'WK2'!J245+'WK3'!J245+'WK4'!J245+'WK5'!J245+'WK6'!J245+'WK7'!J245+'WK8'!J245+'WK9'!J245+'WK10'!J245+'WK11'!J245+'WK12'!J245+'WK13'!J245+'WK14'!J245+'WK15'!J245</f>
        <v>0</v>
      </c>
      <c r="R218" s="71">
        <f t="shared" si="22"/>
        <v>0.25</v>
      </c>
      <c r="S218" s="87">
        <f>'Hi Fin'!C245</f>
        <v>0</v>
      </c>
      <c r="T218" s="83">
        <f>'1 DAve'!H245</f>
        <v>0</v>
      </c>
      <c r="U218" s="83">
        <f>'1 DAve'!I245</f>
        <v>0</v>
      </c>
      <c r="V218" s="83">
        <f>'1 DAve'!J245</f>
        <v>0</v>
      </c>
      <c r="W218" s="83">
        <f>'1 DAve'!K245</f>
        <v>0</v>
      </c>
      <c r="X218" s="83">
        <f>'1 DAve'!L245</f>
        <v>0</v>
      </c>
      <c r="Y218" s="83">
        <f>'1 DAve'!M245</f>
        <v>0</v>
      </c>
      <c r="Z218" s="83">
        <f>'1 DAve'!N245</f>
        <v>0</v>
      </c>
      <c r="AA218" s="116">
        <f>'1 DAve'!O245</f>
        <v>17.77</v>
      </c>
      <c r="AB218" s="83">
        <f>'1 DAve'!P245</f>
        <v>0</v>
      </c>
      <c r="AC218" s="83">
        <f>'1 DAve'!Q245</f>
        <v>0</v>
      </c>
      <c r="AD218" s="83">
        <f>'1 DAve'!R245</f>
        <v>0</v>
      </c>
      <c r="AE218" s="83">
        <f>'1 DAve'!S245</f>
        <v>0</v>
      </c>
      <c r="AF218" s="83">
        <f>'1 DAve'!T245</f>
        <v>0</v>
      </c>
      <c r="AG218" s="83">
        <f>'1 DAve'!U245</f>
        <v>0</v>
      </c>
      <c r="AH218" s="83">
        <f>'1 DAve'!V245</f>
        <v>0</v>
      </c>
      <c r="AI218" s="83">
        <f>'1 DAve'!W245</f>
        <v>0</v>
      </c>
      <c r="AJ218" s="83">
        <f>'1 DAve'!X245</f>
        <v>0</v>
      </c>
      <c r="AK218" s="83">
        <f>'1 DAve'!Y245</f>
        <v>0</v>
      </c>
      <c r="AL218" s="83">
        <f>'1 DAve'!Z245</f>
        <v>0</v>
      </c>
      <c r="AM218" s="83">
        <f>'1 DAve'!AA245</f>
        <v>0</v>
      </c>
    </row>
    <row r="219" spans="1:39" ht="15.5">
      <c r="A219" s="26">
        <f t="shared" si="23"/>
        <v>218</v>
      </c>
      <c r="B219" s="26"/>
      <c r="C219" s="70" t="str">
        <f>'1 DAve'!B221</f>
        <v>Ryan Wilkes</v>
      </c>
      <c r="D219" s="70" t="str">
        <f>'1 DAve'!C221</f>
        <v>Ellistown Elites</v>
      </c>
      <c r="E219" s="71">
        <f>'1 DAve'!G221</f>
        <v>17.690000000000001</v>
      </c>
      <c r="F219" s="71">
        <f>'1 DAve'!E221</f>
        <v>17.690000000000001</v>
      </c>
      <c r="G219" s="72">
        <f t="shared" si="18"/>
        <v>2</v>
      </c>
      <c r="H219" s="69">
        <f>'SLT 1'!D221+'SLT 2'!D221+'SLT 3'!D221+'SLT 4'!D221+'SLT 5'!D221+'WK1'!D221+'WK2'!D221+'WK3'!D221+'WK4'!D221+'WK5'!D221+'WK6'!D221+'WK7'!D221+'WK8'!D221+'WK9'!D221+'WK10'!D221+'WK11'!D221+'WK12'!D221+'WK13'!D221+'WK14'!D221+'WK15'!D221</f>
        <v>0</v>
      </c>
      <c r="I219" s="89">
        <f>'SLT 1'!E221+'SLT 2'!E221+'SLT 3'!E221+'SLT 4'!E221+'SLT 5'!E221+'WK1'!E221+'WK2'!E221+'WK3'!E221+'WK4'!E221+'WK5'!E221+'WK6'!E221+'WK7'!E221+'WK8'!E221+'WK9'!E221+'WK10'!E221+'WK11'!E221+'WK12'!E221+'WK13'!E221+'WK14'!E221+'WK15'!E221</f>
        <v>2</v>
      </c>
      <c r="J219" s="81">
        <f t="shared" si="19"/>
        <v>0</v>
      </c>
      <c r="K219" s="73">
        <f>'SLT 1'!F221+'SLT 2'!F221+'SLT 3'!F221+'SLT 4'!F221+'SLT 5'!F221+'WK1'!F221+'WK2'!F221+'WK3'!F221+'WK4'!F221+'WK5'!F221+'WK6'!F221+'WK7'!F221+'WK8'!F221+'WK9'!F221+'WK10'!F221+'WK11'!F221+'WK12'!F221+'WK13'!F221+'WK14'!F221+'WK15'!F221</f>
        <v>0</v>
      </c>
      <c r="L219" s="73">
        <f>'SLT 1'!G221+'SLT 2'!G221+'SLT 3'!G221+'SLT 4'!G221+'SLT 5'!G221+'WK1'!G221+'WK2'!G221+'WK3'!G221+'WK4'!G221+'WK5'!G221+'WK6'!G221+'WK7'!G221+'WK8'!G221+'WK9'!G221+'WK10'!G221+'WK11'!G221+'WK12'!G221+'WK13'!G221+'WK14'!G221+'WK15'!G221</f>
        <v>8</v>
      </c>
      <c r="M219" s="72">
        <f t="shared" si="20"/>
        <v>8</v>
      </c>
      <c r="N219" s="82">
        <f t="shared" si="21"/>
        <v>0</v>
      </c>
      <c r="O219" s="72">
        <f>'SLT 1'!H221+'SLT 2'!H221+'SLT 3'!H221+'SLT 4'!H221+'SLT 5'!H221+'WK1'!H221+'WK2'!H221+'WK3'!H221+'WK4'!H221+'WK5'!H221+'WK6'!H221+'WK7'!H221+'WK8'!H221+'WK9'!H221+'WK10'!H221+'WK11'!H221+'WK12'!H221+'WK13'!H221+'WK14'!H221+'WK15'!H221</f>
        <v>8</v>
      </c>
      <c r="P219" s="72">
        <f>'SLT 1'!I221+'SLT 2'!I221+'SLT 3'!I221+'SLT 4'!I221+'SLT 5'!I221+'WK1'!I221+'WK2'!I221+'WK3'!I221+'WK4'!I221+'WK5'!I221+'WK6'!I221+'WK7'!I221+'WK8'!I221+'WK9'!I221+'WK10'!I221+'WK11'!I221+'WK12'!I221+'WK13'!I221+'WK14'!I221+'WK15'!I221</f>
        <v>0</v>
      </c>
      <c r="Q219" s="72">
        <f>'SLT 1'!J221+'SLT 2'!J221+'SLT 3'!J221+'SLT 4'!J221+'SLT 5'!J221+'WK1'!J221+'WK2'!J221+'WK3'!J221+'WK4'!J221+'WK5'!J221+'WK6'!J221+'WK7'!J221+'WK8'!J221+'WK9'!J221+'WK10'!J221+'WK11'!J221+'WK12'!J221+'WK13'!J221+'WK14'!J221+'WK15'!J221</f>
        <v>0</v>
      </c>
      <c r="R219" s="71">
        <f t="shared" si="22"/>
        <v>1</v>
      </c>
      <c r="S219" s="87">
        <f>'Hi Fin'!C221</f>
        <v>0</v>
      </c>
      <c r="T219" s="83">
        <f>'1 DAve'!H221</f>
        <v>0</v>
      </c>
      <c r="U219" s="83">
        <f>'1 DAve'!I221</f>
        <v>0</v>
      </c>
      <c r="V219" s="83">
        <f>'1 DAve'!J221</f>
        <v>0</v>
      </c>
      <c r="W219" s="83">
        <f>'1 DAve'!K221</f>
        <v>0</v>
      </c>
      <c r="X219" s="83">
        <f>'1 DAve'!L221</f>
        <v>0</v>
      </c>
      <c r="Y219" s="116">
        <f>'1 DAve'!M221</f>
        <v>17.010000000000002</v>
      </c>
      <c r="Z219" s="116">
        <f>'1 DAve'!N221</f>
        <v>18.37</v>
      </c>
      <c r="AA219" s="83">
        <f>'1 DAve'!O221</f>
        <v>0</v>
      </c>
      <c r="AB219" s="83">
        <f>'1 DAve'!P221</f>
        <v>0</v>
      </c>
      <c r="AC219" s="83">
        <f>'1 DAve'!Q221</f>
        <v>0</v>
      </c>
      <c r="AD219" s="83">
        <f>'1 DAve'!R221</f>
        <v>0</v>
      </c>
      <c r="AE219" s="83">
        <f>'1 DAve'!S221</f>
        <v>0</v>
      </c>
      <c r="AF219" s="83">
        <f>'1 DAve'!T221</f>
        <v>0</v>
      </c>
      <c r="AG219" s="83">
        <f>'1 DAve'!U221</f>
        <v>0</v>
      </c>
      <c r="AH219" s="83">
        <f>'1 DAve'!V221</f>
        <v>0</v>
      </c>
      <c r="AI219" s="83">
        <f>'1 DAve'!W221</f>
        <v>0</v>
      </c>
      <c r="AJ219" s="83">
        <f>'1 DAve'!X221</f>
        <v>0</v>
      </c>
      <c r="AK219" s="83">
        <f>'1 DAve'!Y221</f>
        <v>0</v>
      </c>
      <c r="AL219" s="83">
        <f>'1 DAve'!Z221</f>
        <v>0</v>
      </c>
      <c r="AM219" s="83">
        <f>'1 DAve'!AA221</f>
        <v>0</v>
      </c>
    </row>
    <row r="220" spans="1:39" ht="15.5">
      <c r="A220" s="26">
        <f t="shared" si="23"/>
        <v>219</v>
      </c>
      <c r="B220" s="26"/>
      <c r="C220" s="70" t="str">
        <f>'1 DAve'!B7</f>
        <v>Jamie Urquhart</v>
      </c>
      <c r="D220" s="70" t="str">
        <f>'1 DAve'!C7</f>
        <v>Royal Oak</v>
      </c>
      <c r="E220" s="71">
        <f>'1 DAve'!G7</f>
        <v>16.689999999999998</v>
      </c>
      <c r="F220" s="71">
        <f>'1 DAve'!E7</f>
        <v>17.689999999999998</v>
      </c>
      <c r="G220" s="72">
        <f t="shared" si="18"/>
        <v>2</v>
      </c>
      <c r="H220" s="69">
        <f>'SLT 1'!D7+'SLT 2'!D7+'SLT 3'!D7+'SLT 4'!D7+'SLT 5'!D7+'WK1'!D7+'WK2'!D7+'WK3'!D7+'WK4'!D7+'WK5'!D7+'WK6'!D7+'WK7'!D7+'WK8'!D7+'WK9'!D7+'WK10'!D7+'WK11'!D7+'WK12'!D7+'WK13'!D7+'WK14'!D7+'WK15'!D7</f>
        <v>1</v>
      </c>
      <c r="I220" s="89">
        <f>'SLT 1'!E7+'SLT 2'!E7+'SLT 3'!E7+'SLT 4'!E7+'SLT 5'!E7+'WK1'!E7+'WK2'!E7+'WK3'!E7+'WK4'!E7+'WK5'!E7+'WK6'!E7+'WK7'!E7+'WK8'!E7+'WK9'!E7+'WK10'!E7+'WK11'!E7+'WK12'!E7+'WK13'!E7+'WK14'!E7+'WK15'!E7</f>
        <v>1</v>
      </c>
      <c r="J220" s="81">
        <f t="shared" si="19"/>
        <v>50</v>
      </c>
      <c r="K220" s="73">
        <f>'SLT 1'!F7+'SLT 2'!F7+'SLT 3'!F7+'SLT 4'!F7+'SLT 5'!F7+'WK1'!F7+'WK2'!F7+'WK3'!F7+'WK4'!F7+'WK5'!F7+'WK6'!F7+'WK7'!F7+'WK8'!F7+'WK9'!F7+'WK10'!F7+'WK11'!F7+'WK12'!F7+'WK13'!F7+'WK14'!F7+'WK15'!F7</f>
        <v>4</v>
      </c>
      <c r="L220" s="73">
        <f>'SLT 1'!G7+'SLT 2'!G7+'SLT 3'!G7+'SLT 4'!G7+'SLT 5'!G7+'WK1'!G7+'WK2'!G7+'WK3'!G7+'WK4'!G7+'WK5'!G7+'WK6'!G7+'WK7'!G7+'WK8'!G7+'WK9'!G7+'WK10'!G7+'WK11'!G7+'WK12'!G7+'WK13'!G7+'WK14'!G7+'WK15'!G7</f>
        <v>7</v>
      </c>
      <c r="M220" s="72">
        <f t="shared" si="20"/>
        <v>11</v>
      </c>
      <c r="N220" s="82">
        <f t="shared" si="21"/>
        <v>36.363636363636367</v>
      </c>
      <c r="O220" s="72">
        <f>'SLT 1'!H7+'SLT 2'!H7+'SLT 3'!H7+'SLT 4'!H7+'SLT 5'!H7+'WK1'!H7+'WK2'!H7+'WK3'!H7+'WK4'!H7+'WK5'!H7+'WK6'!H7+'WK7'!H7+'WK8'!H7+'WK9'!H7+'WK10'!H7+'WK11'!H7+'WK12'!H7+'WK13'!H7+'WK14'!H7+'WK15'!H7</f>
        <v>5</v>
      </c>
      <c r="P220" s="72">
        <f>'SLT 1'!I7+'SLT 2'!I7+'SLT 3'!I7+'SLT 4'!I7+'SLT 5'!I7+'WK1'!I7+'WK2'!I7+'WK3'!I7+'WK4'!I7+'WK5'!I7+'WK6'!I7+'WK7'!I7+'WK8'!I7+'WK9'!I7+'WK10'!I7+'WK11'!I7+'WK12'!I7+'WK13'!I7+'WK14'!I7+'WK15'!I7</f>
        <v>0</v>
      </c>
      <c r="Q220" s="72">
        <f>'SLT 1'!J7+'SLT 2'!J7+'SLT 3'!J7+'SLT 4'!J7+'SLT 5'!J7+'WK1'!J7+'WK2'!J7+'WK3'!J7+'WK4'!J7+'WK5'!J7+'WK6'!J7+'WK7'!J7+'WK8'!J7+'WK9'!J7+'WK10'!J7+'WK11'!J7+'WK12'!J7+'WK13'!J7+'WK14'!J7+'WK15'!J7</f>
        <v>0</v>
      </c>
      <c r="R220" s="71">
        <f t="shared" si="22"/>
        <v>0.45454545454545453</v>
      </c>
      <c r="S220" s="87">
        <f>'Hi Fin'!C7</f>
        <v>60</v>
      </c>
      <c r="T220" s="115">
        <f>'1 DAve'!H7</f>
        <v>16.649999999999999</v>
      </c>
      <c r="U220" s="83">
        <f>'1 DAve'!I7</f>
        <v>0</v>
      </c>
      <c r="V220" s="83">
        <f>'1 DAve'!J7</f>
        <v>0</v>
      </c>
      <c r="W220" s="83">
        <f>'1 DAve'!K7</f>
        <v>0</v>
      </c>
      <c r="X220" s="83">
        <f>'1 DAve'!L7</f>
        <v>0</v>
      </c>
      <c r="Y220" s="83">
        <f>'1 DAve'!M7</f>
        <v>0</v>
      </c>
      <c r="Z220" s="116">
        <f>'1 DAve'!N7</f>
        <v>16.73</v>
      </c>
      <c r="AA220" s="83">
        <f>'1 DAve'!O7</f>
        <v>0</v>
      </c>
      <c r="AB220" s="83">
        <f>'1 DAve'!P7</f>
        <v>0</v>
      </c>
      <c r="AC220" s="83">
        <f>'1 DAve'!Q7</f>
        <v>0</v>
      </c>
      <c r="AD220" s="83">
        <f>'1 DAve'!R7</f>
        <v>0</v>
      </c>
      <c r="AE220" s="83">
        <f>'1 DAve'!S7</f>
        <v>0</v>
      </c>
      <c r="AF220" s="83">
        <f>'1 DAve'!T7</f>
        <v>0</v>
      </c>
      <c r="AG220" s="83">
        <f>'1 DAve'!U7</f>
        <v>0</v>
      </c>
      <c r="AH220" s="83">
        <f>'1 DAve'!V7</f>
        <v>0</v>
      </c>
      <c r="AI220" s="83">
        <f>'1 DAve'!W7</f>
        <v>0</v>
      </c>
      <c r="AJ220" s="83">
        <f>'1 DAve'!X7</f>
        <v>0</v>
      </c>
      <c r="AK220" s="83">
        <f>'1 DAve'!Y7</f>
        <v>0</v>
      </c>
      <c r="AL220" s="83">
        <f>'1 DAve'!Z7</f>
        <v>0</v>
      </c>
      <c r="AM220" s="83">
        <f>'1 DAve'!AA7</f>
        <v>0</v>
      </c>
    </row>
    <row r="221" spans="1:39" ht="15.5">
      <c r="A221" s="26">
        <f t="shared" si="23"/>
        <v>220</v>
      </c>
      <c r="B221" s="26"/>
      <c r="C221" s="70" t="str">
        <f>'1 DAve'!B16</f>
        <v>Lewis Pallett</v>
      </c>
      <c r="D221" s="70" t="str">
        <f>'1 DAve'!C16</f>
        <v>Ellistown Elites</v>
      </c>
      <c r="E221" s="71">
        <f>'1 DAve'!G16</f>
        <v>16.563333333333333</v>
      </c>
      <c r="F221" s="71">
        <f>'1 DAve'!E16</f>
        <v>17.563333333333333</v>
      </c>
      <c r="G221" s="72">
        <f t="shared" si="18"/>
        <v>6</v>
      </c>
      <c r="H221" s="69">
        <f>'SLT 1'!D16+'SLT 2'!D16+'SLT 3'!D16+'SLT 4'!D16+'SLT 5'!D16+'WK1'!D16+'WK2'!D16+'WK3'!D16+'WK4'!D16+'WK5'!D16+'WK6'!D16+'WK7'!D16+'WK8'!D16+'WK9'!D16+'WK10'!D16+'WK11'!D16+'WK12'!D16+'WK13'!D16+'WK14'!D16+'WK15'!D16</f>
        <v>1</v>
      </c>
      <c r="I221" s="89">
        <f>'SLT 1'!E16+'SLT 2'!E16+'SLT 3'!E16+'SLT 4'!E16+'SLT 5'!E16+'WK1'!E16+'WK2'!E16+'WK3'!E16+'WK4'!E16+'WK5'!E16+'WK6'!E16+'WK7'!E16+'WK8'!E16+'WK9'!E16+'WK10'!E16+'WK11'!E16+'WK12'!E16+'WK13'!E16+'WK14'!E16+'WK15'!E16</f>
        <v>5</v>
      </c>
      <c r="J221" s="81">
        <f t="shared" si="19"/>
        <v>16.666666666666668</v>
      </c>
      <c r="K221" s="73">
        <f>'SLT 1'!F16+'SLT 2'!F16+'SLT 3'!F16+'SLT 4'!F16+'SLT 5'!F16+'WK1'!F16+'WK2'!F16+'WK3'!F16+'WK4'!F16+'WK5'!F16+'WK6'!F16+'WK7'!F16+'WK8'!F16+'WK9'!F16+'WK10'!F16+'WK11'!F16+'WK12'!F16+'WK13'!F16+'WK14'!F16+'WK15'!F16</f>
        <v>11</v>
      </c>
      <c r="L221" s="73">
        <f>'SLT 1'!G16+'SLT 2'!G16+'SLT 3'!G16+'SLT 4'!G16+'SLT 5'!G16+'WK1'!G16+'WK2'!G16+'WK3'!G16+'WK4'!G16+'WK5'!G16+'WK6'!G16+'WK7'!G16+'WK8'!G16+'WK9'!G16+'WK10'!G16+'WK11'!G16+'WK12'!G16+'WK13'!G16+'WK14'!G16+'WK15'!G16</f>
        <v>23</v>
      </c>
      <c r="M221" s="72">
        <f t="shared" si="20"/>
        <v>34</v>
      </c>
      <c r="N221" s="82">
        <f t="shared" si="21"/>
        <v>32.352941176470594</v>
      </c>
      <c r="O221" s="72">
        <f>'SLT 1'!H16+'SLT 2'!H16+'SLT 3'!H16+'SLT 4'!H16+'SLT 5'!H16+'WK1'!H16+'WK2'!H16+'WK3'!H16+'WK4'!H16+'WK5'!H16+'WK6'!H16+'WK7'!H16+'WK8'!H16+'WK9'!H16+'WK10'!H16+'WK11'!H16+'WK12'!H16+'WK13'!H16+'WK14'!H16+'WK15'!H16</f>
        <v>21</v>
      </c>
      <c r="P221" s="72">
        <f>'SLT 1'!I16+'SLT 2'!I16+'SLT 3'!I16+'SLT 4'!I16+'SLT 5'!I16+'WK1'!I16+'WK2'!I16+'WK3'!I16+'WK4'!I16+'WK5'!I16+'WK6'!I16+'WK7'!I16+'WK8'!I16+'WK9'!I16+'WK10'!I16+'WK11'!I16+'WK12'!I16+'WK13'!I16+'WK14'!I16+'WK15'!I16</f>
        <v>0</v>
      </c>
      <c r="Q221" s="72">
        <f>'SLT 1'!J16+'SLT 2'!J16+'SLT 3'!J16+'SLT 4'!J16+'SLT 5'!J16+'WK1'!J16+'WK2'!J16+'WK3'!J16+'WK4'!J16+'WK5'!J16+'WK6'!J16+'WK7'!J16+'WK8'!J16+'WK9'!J16+'WK10'!J16+'WK11'!J16+'WK12'!J16+'WK13'!J16+'WK14'!J16+'WK15'!J16</f>
        <v>1</v>
      </c>
      <c r="R221" s="71">
        <f t="shared" si="22"/>
        <v>0.6470588235294118</v>
      </c>
      <c r="S221" s="87">
        <f>'Hi Fin'!C16</f>
        <v>97</v>
      </c>
      <c r="T221" s="116">
        <f>'1 DAve'!H16</f>
        <v>15.61</v>
      </c>
      <c r="U221" s="83">
        <f>'1 DAve'!I16</f>
        <v>0</v>
      </c>
      <c r="V221" s="116">
        <f>'1 DAve'!J16</f>
        <v>17.989999999999998</v>
      </c>
      <c r="W221" s="116">
        <f>'1 DAve'!K16</f>
        <v>17.11</v>
      </c>
      <c r="X221" s="116">
        <f>'1 DAve'!L16</f>
        <v>17.54</v>
      </c>
      <c r="Y221" s="116">
        <f>'1 DAve'!M16</f>
        <v>11.98</v>
      </c>
      <c r="Z221" s="115">
        <f>'1 DAve'!N16</f>
        <v>19.149999999999999</v>
      </c>
      <c r="AA221" s="83">
        <f>'1 DAve'!O16</f>
        <v>0</v>
      </c>
      <c r="AB221" s="83">
        <f>'1 DAve'!P16</f>
        <v>0</v>
      </c>
      <c r="AC221" s="83">
        <f>'1 DAve'!Q16</f>
        <v>0</v>
      </c>
      <c r="AD221" s="83">
        <f>'1 DAve'!R16</f>
        <v>0</v>
      </c>
      <c r="AE221" s="83">
        <f>'1 DAve'!S16</f>
        <v>0</v>
      </c>
      <c r="AF221" s="83">
        <f>'1 DAve'!T16</f>
        <v>0</v>
      </c>
      <c r="AG221" s="83">
        <f>'1 DAve'!U16</f>
        <v>0</v>
      </c>
      <c r="AH221" s="83">
        <f>'1 DAve'!V16</f>
        <v>0</v>
      </c>
      <c r="AI221" s="83">
        <f>'1 DAve'!W16</f>
        <v>0</v>
      </c>
      <c r="AJ221" s="83">
        <f>'1 DAve'!X16</f>
        <v>0</v>
      </c>
      <c r="AK221" s="83">
        <f>'1 DAve'!Y16</f>
        <v>0</v>
      </c>
      <c r="AL221" s="83">
        <f>'1 DAve'!Z16</f>
        <v>0</v>
      </c>
      <c r="AM221" s="83">
        <f>'1 DAve'!AA16</f>
        <v>0</v>
      </c>
    </row>
    <row r="222" spans="1:39" ht="15.5">
      <c r="A222" s="26">
        <f t="shared" si="23"/>
        <v>221</v>
      </c>
      <c r="B222" s="26"/>
      <c r="C222" s="70" t="str">
        <f>'1 DAve'!B99</f>
        <v>Dan Apparacio</v>
      </c>
      <c r="D222" s="70" t="str">
        <f>'1 DAve'!C99</f>
        <v>Enderby Eagles</v>
      </c>
      <c r="E222" s="71">
        <f>'1 DAve'!G99</f>
        <v>17.440000000000001</v>
      </c>
      <c r="F222" s="71">
        <f>'1 DAve'!E99</f>
        <v>17.440000000000001</v>
      </c>
      <c r="G222" s="72">
        <f t="shared" si="18"/>
        <v>1</v>
      </c>
      <c r="H222" s="69">
        <f>'SLT 1'!D99+'SLT 2'!D99+'SLT 3'!D99+'SLT 4'!D99+'SLT 5'!D99+'WK1'!D99+'WK2'!D99+'WK3'!D99+'WK4'!D99+'WK5'!D99+'WK6'!D99+'WK7'!D99+'WK8'!D99+'WK9'!D99+'WK10'!D99+'WK11'!D99+'WK12'!D99+'WK13'!D99+'WK14'!D99+'WK15'!D99</f>
        <v>0</v>
      </c>
      <c r="I222" s="89">
        <f>'SLT 1'!E99+'SLT 2'!E99+'SLT 3'!E99+'SLT 4'!E99+'SLT 5'!E99+'WK1'!E99+'WK2'!E99+'WK3'!E99+'WK4'!E99+'WK5'!E99+'WK6'!E99+'WK7'!E99+'WK8'!E99+'WK9'!E99+'WK10'!E99+'WK11'!E99+'WK12'!E99+'WK13'!E99+'WK14'!E99+'WK15'!E99</f>
        <v>1</v>
      </c>
      <c r="J222" s="81">
        <f t="shared" si="19"/>
        <v>0</v>
      </c>
      <c r="K222" s="73">
        <f>'SLT 1'!F99+'SLT 2'!F99+'SLT 3'!F99+'SLT 4'!F99+'SLT 5'!F99+'WK1'!F99+'WK2'!F99+'WK3'!F99+'WK4'!F99+'WK5'!F99+'WK6'!F99+'WK7'!F99+'WK8'!F99+'WK9'!F99+'WK10'!F99+'WK11'!F99+'WK12'!F99+'WK13'!F99+'WK14'!F99+'WK15'!F99</f>
        <v>1</v>
      </c>
      <c r="L222" s="73">
        <f>'SLT 1'!G99+'SLT 2'!G99+'SLT 3'!G99+'SLT 4'!G99+'SLT 5'!G99+'WK1'!G99+'WK2'!G99+'WK3'!G99+'WK4'!G99+'WK5'!G99+'WK6'!G99+'WK7'!G99+'WK8'!G99+'WK9'!G99+'WK10'!G99+'WK11'!G99+'WK12'!G99+'WK13'!G99+'WK14'!G99+'WK15'!G99</f>
        <v>4</v>
      </c>
      <c r="M222" s="72">
        <f t="shared" si="20"/>
        <v>5</v>
      </c>
      <c r="N222" s="82">
        <f t="shared" si="21"/>
        <v>20</v>
      </c>
      <c r="O222" s="72">
        <f>'SLT 1'!H99+'SLT 2'!H99+'SLT 3'!H99+'SLT 4'!H99+'SLT 5'!H99+'WK1'!H99+'WK2'!H99+'WK3'!H99+'WK4'!H99+'WK5'!H99+'WK6'!H99+'WK7'!H99+'WK8'!H99+'WK9'!H99+'WK10'!H99+'WK11'!H99+'WK12'!H99+'WK13'!H99+'WK14'!H99+'WK15'!H99</f>
        <v>5</v>
      </c>
      <c r="P222" s="72">
        <f>'SLT 1'!I99+'SLT 2'!I99+'SLT 3'!I99+'SLT 4'!I99+'SLT 5'!I99+'WK1'!I99+'WK2'!I99+'WK3'!I99+'WK4'!I99+'WK5'!I99+'WK6'!I99+'WK7'!I99+'WK8'!I99+'WK9'!I99+'WK10'!I99+'WK11'!I99+'WK12'!I99+'WK13'!I99+'WK14'!I99+'WK15'!I99</f>
        <v>0</v>
      </c>
      <c r="Q222" s="72">
        <f>'SLT 1'!J99+'SLT 2'!J99+'SLT 3'!J99+'SLT 4'!J99+'SLT 5'!J99+'WK1'!J99+'WK2'!J99+'WK3'!J99+'WK4'!J99+'WK5'!J99+'WK6'!J99+'WK7'!J99+'WK8'!J99+'WK9'!J99+'WK10'!J99+'WK11'!J99+'WK12'!J99+'WK13'!J99+'WK14'!J99+'WK15'!J99</f>
        <v>0</v>
      </c>
      <c r="R222" s="71">
        <f t="shared" si="22"/>
        <v>1</v>
      </c>
      <c r="S222" s="87">
        <f>'Hi Fin'!C99</f>
        <v>6</v>
      </c>
      <c r="T222" s="83">
        <f>'1 DAve'!H99</f>
        <v>0</v>
      </c>
      <c r="U222" s="116">
        <f>'1 DAve'!I99</f>
        <v>17.440000000000001</v>
      </c>
      <c r="V222" s="83">
        <f>'1 DAve'!J99</f>
        <v>0</v>
      </c>
      <c r="W222" s="83">
        <f>'1 DAve'!K99</f>
        <v>0</v>
      </c>
      <c r="X222" s="83">
        <f>'1 DAve'!L99</f>
        <v>0</v>
      </c>
      <c r="Y222" s="83">
        <f>'1 DAve'!M99</f>
        <v>0</v>
      </c>
      <c r="Z222" s="83">
        <f>'1 DAve'!N99</f>
        <v>0</v>
      </c>
      <c r="AA222" s="83">
        <f>'1 DAve'!O99</f>
        <v>0</v>
      </c>
      <c r="AB222" s="83">
        <f>'1 DAve'!P99</f>
        <v>0</v>
      </c>
      <c r="AC222" s="83">
        <f>'1 DAve'!Q99</f>
        <v>0</v>
      </c>
      <c r="AD222" s="83">
        <f>'1 DAve'!R99</f>
        <v>0</v>
      </c>
      <c r="AE222" s="83">
        <f>'1 DAve'!S99</f>
        <v>0</v>
      </c>
      <c r="AF222" s="83">
        <f>'1 DAve'!T99</f>
        <v>0</v>
      </c>
      <c r="AG222" s="83">
        <f>'1 DAve'!U99</f>
        <v>0</v>
      </c>
      <c r="AH222" s="83">
        <f>'1 DAve'!V99</f>
        <v>0</v>
      </c>
      <c r="AI222" s="83">
        <f>'1 DAve'!W99</f>
        <v>0</v>
      </c>
      <c r="AJ222" s="83">
        <f>'1 DAve'!X99</f>
        <v>0</v>
      </c>
      <c r="AK222" s="83">
        <f>'1 DAve'!Y99</f>
        <v>0</v>
      </c>
      <c r="AL222" s="83">
        <f>'1 DAve'!Z99</f>
        <v>0</v>
      </c>
      <c r="AM222" s="83">
        <f>'1 DAve'!AA99</f>
        <v>0</v>
      </c>
    </row>
    <row r="223" spans="1:39" ht="15.5">
      <c r="A223" s="26">
        <f t="shared" si="23"/>
        <v>222</v>
      </c>
      <c r="B223" s="26"/>
      <c r="C223" s="70" t="str">
        <f>'1 DAve'!B113</f>
        <v>Wayne Pulford</v>
      </c>
      <c r="D223" s="70" t="str">
        <f>'1 DAve'!C113</f>
        <v>Brinklow Lions</v>
      </c>
      <c r="E223" s="71">
        <f>'1 DAve'!G113</f>
        <v>16.324999999999999</v>
      </c>
      <c r="F223" s="71">
        <f>'1 DAve'!E113</f>
        <v>17.324999999999999</v>
      </c>
      <c r="G223" s="72">
        <f t="shared" si="18"/>
        <v>2</v>
      </c>
      <c r="H223" s="69">
        <f>'SLT 1'!D113+'SLT 2'!D113+'SLT 3'!D113+'SLT 4'!D113+'SLT 5'!D113+'WK1'!D113+'WK2'!D113+'WK3'!D113+'WK4'!D113+'WK5'!D113+'WK6'!D113+'WK7'!D113+'WK8'!D113+'WK9'!D113+'WK10'!D113+'WK11'!D113+'WK12'!D113+'WK13'!D113+'WK14'!D113+'WK15'!D113</f>
        <v>1</v>
      </c>
      <c r="I223" s="89">
        <f>'SLT 1'!E113+'SLT 2'!E113+'SLT 3'!E113+'SLT 4'!E113+'SLT 5'!E113+'WK1'!E113+'WK2'!E113+'WK3'!E113+'WK4'!E113+'WK5'!E113+'WK6'!E113+'WK7'!E113+'WK8'!E113+'WK9'!E113+'WK10'!E113+'WK11'!E113+'WK12'!E113+'WK13'!E113+'WK14'!E113+'WK15'!E113</f>
        <v>1</v>
      </c>
      <c r="J223" s="81">
        <f t="shared" si="19"/>
        <v>50</v>
      </c>
      <c r="K223" s="73">
        <f>'SLT 1'!F113+'SLT 2'!F113+'SLT 3'!F113+'SLT 4'!F113+'SLT 5'!F113+'WK1'!F113+'WK2'!F113+'WK3'!F113+'WK4'!F113+'WK5'!F113+'WK6'!F113+'WK7'!F113+'WK8'!F113+'WK9'!F113+'WK10'!F113+'WK11'!F113+'WK12'!F113+'WK13'!F113+'WK14'!F113+'WK15'!F113</f>
        <v>7</v>
      </c>
      <c r="L223" s="73">
        <f>'SLT 1'!G113+'SLT 2'!G113+'SLT 3'!G113+'SLT 4'!G113+'SLT 5'!G113+'WK1'!G113+'WK2'!G113+'WK3'!G113+'WK4'!G113+'WK5'!G113+'WK6'!G113+'WK7'!G113+'WK8'!G113+'WK9'!G113+'WK10'!G113+'WK11'!G113+'WK12'!G113+'WK13'!G113+'WK14'!G113+'WK15'!G113</f>
        <v>7</v>
      </c>
      <c r="M223" s="72">
        <f t="shared" si="20"/>
        <v>14</v>
      </c>
      <c r="N223" s="82">
        <f t="shared" si="21"/>
        <v>50</v>
      </c>
      <c r="O223" s="72">
        <f>'SLT 1'!H113+'SLT 2'!H113+'SLT 3'!H113+'SLT 4'!H113+'SLT 5'!H113+'WK1'!H113+'WK2'!H113+'WK3'!H113+'WK4'!H113+'WK5'!H113+'WK6'!H113+'WK7'!H113+'WK8'!H113+'WK9'!H113+'WK10'!H113+'WK11'!H113+'WK12'!H113+'WK13'!H113+'WK14'!H113+'WK15'!H113</f>
        <v>10</v>
      </c>
      <c r="P223" s="72">
        <f>'SLT 1'!I113+'SLT 2'!I113+'SLT 3'!I113+'SLT 4'!I113+'SLT 5'!I113+'WK1'!I113+'WK2'!I113+'WK3'!I113+'WK4'!I113+'WK5'!I113+'WK6'!I113+'WK7'!I113+'WK8'!I113+'WK9'!I113+'WK10'!I113+'WK11'!I113+'WK12'!I113+'WK13'!I113+'WK14'!I113+'WK15'!I113</f>
        <v>0</v>
      </c>
      <c r="Q223" s="72">
        <f>'SLT 1'!J113+'SLT 2'!J113+'SLT 3'!J113+'SLT 4'!J113+'SLT 5'!J113+'WK1'!J113+'WK2'!J113+'WK3'!J113+'WK4'!J113+'WK5'!J113+'WK6'!J113+'WK7'!J113+'WK8'!J113+'WK9'!J113+'WK10'!J113+'WK11'!J113+'WK12'!J113+'WK13'!J113+'WK14'!J113+'WK15'!J113</f>
        <v>1</v>
      </c>
      <c r="R223" s="71">
        <f t="shared" si="22"/>
        <v>0.7857142857142857</v>
      </c>
      <c r="S223" s="87">
        <f>'Hi Fin'!C113</f>
        <v>32</v>
      </c>
      <c r="T223" s="83">
        <f>'1 DAve'!H113</f>
        <v>0</v>
      </c>
      <c r="U223" s="116">
        <f>'1 DAve'!I113</f>
        <v>16.059999999999999</v>
      </c>
      <c r="V223" s="83">
        <f>'1 DAve'!J113</f>
        <v>0</v>
      </c>
      <c r="W223" s="115">
        <f>'1 DAve'!K113</f>
        <v>16.59</v>
      </c>
      <c r="X223" s="83">
        <f>'1 DAve'!L113</f>
        <v>0</v>
      </c>
      <c r="Y223" s="83">
        <f>'1 DAve'!M113</f>
        <v>0</v>
      </c>
      <c r="Z223" s="83">
        <f>'1 DAve'!N113</f>
        <v>0</v>
      </c>
      <c r="AA223" s="83">
        <f>'1 DAve'!O113</f>
        <v>0</v>
      </c>
      <c r="AB223" s="83">
        <f>'1 DAve'!P113</f>
        <v>0</v>
      </c>
      <c r="AC223" s="83">
        <f>'1 DAve'!Q113</f>
        <v>0</v>
      </c>
      <c r="AD223" s="83">
        <f>'1 DAve'!R113</f>
        <v>0</v>
      </c>
      <c r="AE223" s="83">
        <f>'1 DAve'!S113</f>
        <v>0</v>
      </c>
      <c r="AF223" s="83">
        <f>'1 DAve'!T113</f>
        <v>0</v>
      </c>
      <c r="AG223" s="83">
        <f>'1 DAve'!U113</f>
        <v>0</v>
      </c>
      <c r="AH223" s="83">
        <f>'1 DAve'!V113</f>
        <v>0</v>
      </c>
      <c r="AI223" s="83">
        <f>'1 DAve'!W113</f>
        <v>0</v>
      </c>
      <c r="AJ223" s="83">
        <f>'1 DAve'!X113</f>
        <v>0</v>
      </c>
      <c r="AK223" s="83">
        <f>'1 DAve'!Y113</f>
        <v>0</v>
      </c>
      <c r="AL223" s="83">
        <f>'1 DAve'!Z113</f>
        <v>0</v>
      </c>
      <c r="AM223" s="83">
        <f>'1 DAve'!AA113</f>
        <v>0</v>
      </c>
    </row>
    <row r="224" spans="1:39" ht="15.5">
      <c r="A224" s="26">
        <f t="shared" si="23"/>
        <v>223</v>
      </c>
      <c r="B224" s="26"/>
      <c r="C224" s="70" t="str">
        <f>'1 DAve'!B190</f>
        <v>Nathan Brown</v>
      </c>
      <c r="D224" s="70" t="str">
        <f>'1 DAve'!C190</f>
        <v>Ellistown Elites</v>
      </c>
      <c r="E224" s="71">
        <f>'1 DAve'!G190</f>
        <v>17.324999999999999</v>
      </c>
      <c r="F224" s="71">
        <f>'1 DAve'!E190</f>
        <v>17.324999999999999</v>
      </c>
      <c r="G224" s="72">
        <f t="shared" si="18"/>
        <v>4</v>
      </c>
      <c r="H224" s="69">
        <f>'SLT 1'!D190+'SLT 2'!D190+'SLT 3'!D190+'SLT 4'!D190+'SLT 5'!D190+'WK1'!D190+'WK2'!D190+'WK3'!D190+'WK4'!D190+'WK5'!D190+'WK6'!D190+'WK7'!D190+'WK8'!D190+'WK9'!D190+'WK10'!D190+'WK11'!D190+'WK12'!D190+'WK13'!D190+'WK14'!D190+'WK15'!D190</f>
        <v>0</v>
      </c>
      <c r="I224" s="89">
        <f>'SLT 1'!E190+'SLT 2'!E190+'SLT 3'!E190+'SLT 4'!E190+'SLT 5'!E190+'WK1'!E190+'WK2'!E190+'WK3'!E190+'WK4'!E190+'WK5'!E190+'WK6'!E190+'WK7'!E190+'WK8'!E190+'WK9'!E190+'WK10'!E190+'WK11'!E190+'WK12'!E190+'WK13'!E190+'WK14'!E190+'WK15'!E190</f>
        <v>4</v>
      </c>
      <c r="J224" s="81">
        <f t="shared" si="19"/>
        <v>0</v>
      </c>
      <c r="K224" s="73">
        <f>'SLT 1'!F190+'SLT 2'!F190+'SLT 3'!F190+'SLT 4'!F190+'SLT 5'!F190+'WK1'!F190+'WK2'!F190+'WK3'!F190+'WK4'!F190+'WK5'!F190+'WK6'!F190+'WK7'!F190+'WK8'!F190+'WK9'!F190+'WK10'!F190+'WK11'!F190+'WK12'!F190+'WK13'!F190+'WK14'!F190+'WK15'!F190</f>
        <v>2</v>
      </c>
      <c r="L224" s="73">
        <f>'SLT 1'!G190+'SLT 2'!G190+'SLT 3'!G190+'SLT 4'!G190+'SLT 5'!G190+'WK1'!G190+'WK2'!G190+'WK3'!G190+'WK4'!G190+'WK5'!G190+'WK6'!G190+'WK7'!G190+'WK8'!G190+'WK9'!G190+'WK10'!G190+'WK11'!G190+'WK12'!G190+'WK13'!G190+'WK14'!G190+'WK15'!G190</f>
        <v>16</v>
      </c>
      <c r="M224" s="72">
        <f t="shared" si="20"/>
        <v>18</v>
      </c>
      <c r="N224" s="82">
        <f t="shared" si="21"/>
        <v>11.111111111111111</v>
      </c>
      <c r="O224" s="72">
        <f>'SLT 1'!H190+'SLT 2'!H190+'SLT 3'!H190+'SLT 4'!H190+'SLT 5'!H190+'WK1'!H190+'WK2'!H190+'WK3'!H190+'WK4'!H190+'WK5'!H190+'WK6'!H190+'WK7'!H190+'WK8'!H190+'WK9'!H190+'WK10'!H190+'WK11'!H190+'WK12'!H190+'WK13'!H190+'WK14'!H190+'WK15'!H190</f>
        <v>8</v>
      </c>
      <c r="P224" s="72">
        <f>'SLT 1'!I190+'SLT 2'!I190+'SLT 3'!I190+'SLT 4'!I190+'SLT 5'!I190+'WK1'!I190+'WK2'!I190+'WK3'!I190+'WK4'!I190+'WK5'!I190+'WK6'!I190+'WK7'!I190+'WK8'!I190+'WK9'!I190+'WK10'!I190+'WK11'!I190+'WK12'!I190+'WK13'!I190+'WK14'!I190+'WK15'!I190</f>
        <v>0</v>
      </c>
      <c r="Q224" s="72">
        <f>'SLT 1'!J190+'SLT 2'!J190+'SLT 3'!J190+'SLT 4'!J190+'SLT 5'!J190+'WK1'!J190+'WK2'!J190+'WK3'!J190+'WK4'!J190+'WK5'!J190+'WK6'!J190+'WK7'!J190+'WK8'!J190+'WK9'!J190+'WK10'!J190+'WK11'!J190+'WK12'!J190+'WK13'!J190+'WK14'!J190+'WK15'!J190</f>
        <v>0</v>
      </c>
      <c r="R224" s="71">
        <f t="shared" si="22"/>
        <v>0.44444444444444442</v>
      </c>
      <c r="S224" s="87">
        <f>'Hi Fin'!C190</f>
        <v>40</v>
      </c>
      <c r="T224" s="83">
        <f>'1 DAve'!H190</f>
        <v>0</v>
      </c>
      <c r="U224" s="83">
        <f>'1 DAve'!I190</f>
        <v>0</v>
      </c>
      <c r="V224" s="83">
        <f>'1 DAve'!J190</f>
        <v>0</v>
      </c>
      <c r="W224" s="116">
        <f>'1 DAve'!K190</f>
        <v>18.38</v>
      </c>
      <c r="X224" s="116">
        <f>'1 DAve'!L190</f>
        <v>18.23</v>
      </c>
      <c r="Y224" s="116">
        <f>'1 DAve'!M190</f>
        <v>11.11</v>
      </c>
      <c r="Z224" s="116">
        <f>'1 DAve'!N190</f>
        <v>21.58</v>
      </c>
      <c r="AA224" s="83">
        <f>'1 DAve'!O190</f>
        <v>0</v>
      </c>
      <c r="AB224" s="83">
        <f>'1 DAve'!P190</f>
        <v>0</v>
      </c>
      <c r="AC224" s="83">
        <f>'1 DAve'!Q190</f>
        <v>0</v>
      </c>
      <c r="AD224" s="83">
        <f>'1 DAve'!R190</f>
        <v>0</v>
      </c>
      <c r="AE224" s="83">
        <f>'1 DAve'!S190</f>
        <v>0</v>
      </c>
      <c r="AF224" s="83">
        <f>'1 DAve'!T190</f>
        <v>0</v>
      </c>
      <c r="AG224" s="83">
        <f>'1 DAve'!U190</f>
        <v>0</v>
      </c>
      <c r="AH224" s="83">
        <f>'1 DAve'!V190</f>
        <v>0</v>
      </c>
      <c r="AI224" s="83">
        <f>'1 DAve'!W190</f>
        <v>0</v>
      </c>
      <c r="AJ224" s="83">
        <f>'1 DAve'!X190</f>
        <v>0</v>
      </c>
      <c r="AK224" s="83">
        <f>'1 DAve'!Y190</f>
        <v>0</v>
      </c>
      <c r="AL224" s="83">
        <f>'1 DAve'!Z190</f>
        <v>0</v>
      </c>
      <c r="AM224" s="83">
        <f>'1 DAve'!AA190</f>
        <v>0</v>
      </c>
    </row>
    <row r="225" spans="1:39" ht="15.5">
      <c r="A225" s="26">
        <f t="shared" si="23"/>
        <v>224</v>
      </c>
      <c r="B225" s="26"/>
      <c r="C225" s="70" t="str">
        <f>'1 DAve'!B29</f>
        <v>Adam Ayers</v>
      </c>
      <c r="D225" s="70" t="str">
        <f>'1 DAve'!C29</f>
        <v>Enderby North</v>
      </c>
      <c r="E225" s="71">
        <f>'1 DAve'!G29</f>
        <v>17.03</v>
      </c>
      <c r="F225" s="71">
        <f>'1 DAve'!E29</f>
        <v>17.03</v>
      </c>
      <c r="G225" s="72">
        <f t="shared" si="18"/>
        <v>5</v>
      </c>
      <c r="H225" s="69">
        <f>'SLT 1'!D29+'SLT 2'!D29+'SLT 3'!D29+'SLT 4'!D29+'SLT 5'!D29+'WK1'!D29+'WK2'!D29+'WK3'!D29+'WK4'!D29+'WK5'!D29+'WK6'!D29+'WK7'!D29+'WK8'!D29+'WK9'!D29+'WK10'!D29+'WK11'!D29+'WK12'!D29+'WK13'!D29+'WK14'!D29+'WK15'!D29</f>
        <v>0</v>
      </c>
      <c r="I225" s="89">
        <f>'SLT 1'!E29+'SLT 2'!E29+'SLT 3'!E29+'SLT 4'!E29+'SLT 5'!E29+'WK1'!E29+'WK2'!E29+'WK3'!E29+'WK4'!E29+'WK5'!E29+'WK6'!E29+'WK7'!E29+'WK8'!E29+'WK9'!E29+'WK10'!E29+'WK11'!E29+'WK12'!E29+'WK13'!E29+'WK14'!E29+'WK15'!E29</f>
        <v>5</v>
      </c>
      <c r="J225" s="81">
        <f t="shared" si="19"/>
        <v>0</v>
      </c>
      <c r="K225" s="73">
        <f>'SLT 1'!F29+'SLT 2'!F29+'SLT 3'!F29+'SLT 4'!F29+'SLT 5'!F29+'WK1'!F29+'WK2'!F29+'WK3'!F29+'WK4'!F29+'WK5'!F29+'WK6'!F29+'WK7'!F29+'WK8'!F29+'WK9'!F29+'WK10'!F29+'WK11'!F29+'WK12'!F29+'WK13'!F29+'WK14'!F29+'WK15'!F29</f>
        <v>1</v>
      </c>
      <c r="L225" s="73">
        <f>'SLT 1'!G29+'SLT 2'!G29+'SLT 3'!G29+'SLT 4'!G29+'SLT 5'!G29+'WK1'!G29+'WK2'!G29+'WK3'!G29+'WK4'!G29+'WK5'!G29+'WK6'!G29+'WK7'!G29+'WK8'!G29+'WK9'!G29+'WK10'!G29+'WK11'!G29+'WK12'!G29+'WK13'!G29+'WK14'!G29+'WK15'!G29</f>
        <v>20</v>
      </c>
      <c r="M225" s="72">
        <f t="shared" si="20"/>
        <v>21</v>
      </c>
      <c r="N225" s="82">
        <f t="shared" si="21"/>
        <v>4.7619047619047619</v>
      </c>
      <c r="O225" s="72">
        <f>'SLT 1'!H29+'SLT 2'!H29+'SLT 3'!H29+'SLT 4'!H29+'SLT 5'!H29+'WK1'!H29+'WK2'!H29+'WK3'!H29+'WK4'!H29+'WK5'!H29+'WK6'!H29+'WK7'!H29+'WK8'!H29+'WK9'!H29+'WK10'!H29+'WK11'!H29+'WK12'!H29+'WK13'!H29+'WK14'!H29+'WK15'!H29</f>
        <v>10</v>
      </c>
      <c r="P225" s="72">
        <f>'SLT 1'!I29+'SLT 2'!I29+'SLT 3'!I29+'SLT 4'!I29+'SLT 5'!I29+'WK1'!I29+'WK2'!I29+'WK3'!I29+'WK4'!I29+'WK5'!I29+'WK6'!I29+'WK7'!I29+'WK8'!I29+'WK9'!I29+'WK10'!I29+'WK11'!I29+'WK12'!I29+'WK13'!I29+'WK14'!I29+'WK15'!I29</f>
        <v>0</v>
      </c>
      <c r="Q225" s="72">
        <f>'SLT 1'!J29+'SLT 2'!J29+'SLT 3'!J29+'SLT 4'!J29+'SLT 5'!J29+'WK1'!J29+'WK2'!J29+'WK3'!J29+'WK4'!J29+'WK5'!J29+'WK6'!J29+'WK7'!J29+'WK8'!J29+'WK9'!J29+'WK10'!J29+'WK11'!J29+'WK12'!J29+'WK13'!J29+'WK14'!J29+'WK15'!J29</f>
        <v>0</v>
      </c>
      <c r="R225" s="71">
        <f t="shared" si="22"/>
        <v>0.47619047619047616</v>
      </c>
      <c r="S225" s="87">
        <f>'Hi Fin'!C29</f>
        <v>10</v>
      </c>
      <c r="T225" s="116">
        <f>'1 DAve'!H29</f>
        <v>17.8</v>
      </c>
      <c r="U225" s="116">
        <f>'1 DAve'!I29</f>
        <v>15.8</v>
      </c>
      <c r="V225" s="83">
        <f>'1 DAve'!J29</f>
        <v>0</v>
      </c>
      <c r="W225" s="116">
        <f>'1 DAve'!K29</f>
        <v>14.9</v>
      </c>
      <c r="X225" s="83">
        <f>'1 DAve'!L29</f>
        <v>0</v>
      </c>
      <c r="Y225" s="83">
        <f>'1 DAve'!M29</f>
        <v>0</v>
      </c>
      <c r="Z225" s="116">
        <f>'1 DAve'!N29</f>
        <v>19.5</v>
      </c>
      <c r="AA225" s="116">
        <f>'1 DAve'!O29</f>
        <v>17.149999999999999</v>
      </c>
      <c r="AB225" s="83">
        <f>'1 DAve'!P29</f>
        <v>0</v>
      </c>
      <c r="AC225" s="83">
        <f>'1 DAve'!Q29</f>
        <v>0</v>
      </c>
      <c r="AD225" s="83">
        <f>'1 DAve'!R29</f>
        <v>0</v>
      </c>
      <c r="AE225" s="83">
        <f>'1 DAve'!S29</f>
        <v>0</v>
      </c>
      <c r="AF225" s="83">
        <f>'1 DAve'!T29</f>
        <v>0</v>
      </c>
      <c r="AG225" s="83">
        <f>'1 DAve'!U29</f>
        <v>0</v>
      </c>
      <c r="AH225" s="83">
        <f>'1 DAve'!V29</f>
        <v>0</v>
      </c>
      <c r="AI225" s="83">
        <f>'1 DAve'!W29</f>
        <v>0</v>
      </c>
      <c r="AJ225" s="83">
        <f>'1 DAve'!X29</f>
        <v>0</v>
      </c>
      <c r="AK225" s="83">
        <f>'1 DAve'!Y29</f>
        <v>0</v>
      </c>
      <c r="AL225" s="83">
        <f>'1 DAve'!Z29</f>
        <v>0</v>
      </c>
      <c r="AM225" s="83">
        <f>'1 DAve'!AA29</f>
        <v>0</v>
      </c>
    </row>
    <row r="226" spans="1:39" ht="15.5">
      <c r="A226" s="26">
        <f t="shared" si="23"/>
        <v>225</v>
      </c>
      <c r="B226" s="26"/>
      <c r="C226" s="70" t="str">
        <f>'1 DAve'!B244</f>
        <v>Noah Scotting</v>
      </c>
      <c r="D226" s="70" t="str">
        <f>'1 DAve'!C244</f>
        <v>Grosvenor</v>
      </c>
      <c r="E226" s="71">
        <f>'1 DAve'!G244</f>
        <v>16.989999999999998</v>
      </c>
      <c r="F226" s="71">
        <f>'1 DAve'!E244</f>
        <v>16.989999999999998</v>
      </c>
      <c r="G226" s="72">
        <f t="shared" si="18"/>
        <v>1</v>
      </c>
      <c r="H226" s="69">
        <f>'SLT 1'!D244+'SLT 2'!D244+'SLT 3'!D244+'SLT 4'!D244+'SLT 5'!D244+'WK1'!D244+'WK2'!D244+'WK3'!D244+'WK4'!D244+'WK5'!D244+'WK6'!D244+'WK7'!D244+'WK8'!D244+'WK9'!D244+'WK10'!D244+'WK11'!D244+'WK12'!D244+'WK13'!D244+'WK14'!D244+'WK15'!D244</f>
        <v>0</v>
      </c>
      <c r="I226" s="89">
        <f>'SLT 1'!E244+'SLT 2'!E244+'SLT 3'!E244+'SLT 4'!E244+'SLT 5'!E244+'WK1'!E244+'WK2'!E244+'WK3'!E244+'WK4'!E244+'WK5'!E244+'WK6'!E244+'WK7'!E244+'WK8'!E244+'WK9'!E244+'WK10'!E244+'WK11'!E244+'WK12'!E244+'WK13'!E244+'WK14'!E244+'WK15'!E244</f>
        <v>1</v>
      </c>
      <c r="J226" s="81">
        <f t="shared" si="19"/>
        <v>0</v>
      </c>
      <c r="K226" s="73">
        <f>'SLT 1'!F244+'SLT 2'!F244+'SLT 3'!F244+'SLT 4'!F244+'SLT 5'!F244+'WK1'!F244+'WK2'!F244+'WK3'!F244+'WK4'!F244+'WK5'!F244+'WK6'!F244+'WK7'!F244+'WK8'!F244+'WK9'!F244+'WK10'!F244+'WK11'!F244+'WK12'!F244+'WK13'!F244+'WK14'!F244+'WK15'!F244</f>
        <v>2</v>
      </c>
      <c r="L226" s="73">
        <f>'SLT 1'!G244+'SLT 2'!G244+'SLT 3'!G244+'SLT 4'!G244+'SLT 5'!G244+'WK1'!G244+'WK2'!G244+'WK3'!G244+'WK4'!G244+'WK5'!G244+'WK6'!G244+'WK7'!G244+'WK8'!G244+'WK9'!G244+'WK10'!G244+'WK11'!G244+'WK12'!G244+'WK13'!G244+'WK14'!G244+'WK15'!G244</f>
        <v>4</v>
      </c>
      <c r="M226" s="72">
        <f t="shared" si="20"/>
        <v>6</v>
      </c>
      <c r="N226" s="82">
        <f t="shared" si="21"/>
        <v>33.333333333333336</v>
      </c>
      <c r="O226" s="72">
        <f>'SLT 1'!H244+'SLT 2'!H244+'SLT 3'!H244+'SLT 4'!H244+'SLT 5'!H244+'WK1'!H244+'WK2'!H244+'WK3'!H244+'WK4'!H244+'WK5'!H244+'WK6'!H244+'WK7'!H244+'WK8'!H244+'WK9'!H244+'WK10'!H244+'WK11'!H244+'WK12'!H244+'WK13'!H244+'WK14'!H244+'WK15'!H244</f>
        <v>5</v>
      </c>
      <c r="P226" s="72">
        <f>'SLT 1'!I244+'SLT 2'!I244+'SLT 3'!I244+'SLT 4'!I244+'SLT 5'!I244+'WK1'!I244+'WK2'!I244+'WK3'!I244+'WK4'!I244+'WK5'!I244+'WK6'!I244+'WK7'!I244+'WK8'!I244+'WK9'!I244+'WK10'!I244+'WK11'!I244+'WK12'!I244+'WK13'!I244+'WK14'!I244+'WK15'!I244</f>
        <v>0</v>
      </c>
      <c r="Q226" s="72">
        <f>'SLT 1'!J244+'SLT 2'!J244+'SLT 3'!J244+'SLT 4'!J244+'SLT 5'!J244+'WK1'!J244+'WK2'!J244+'WK3'!J244+'WK4'!J244+'WK5'!J244+'WK6'!J244+'WK7'!J244+'WK8'!J244+'WK9'!J244+'WK10'!J244+'WK11'!J244+'WK12'!J244+'WK13'!J244+'WK14'!J244+'WK15'!J244</f>
        <v>0</v>
      </c>
      <c r="R226" s="71">
        <f t="shared" si="22"/>
        <v>0.83333333333333337</v>
      </c>
      <c r="S226" s="87">
        <f>'Hi Fin'!C244</f>
        <v>52</v>
      </c>
      <c r="T226" s="83">
        <f>'1 DAve'!H244</f>
        <v>0</v>
      </c>
      <c r="U226" s="83">
        <f>'1 DAve'!I244</f>
        <v>0</v>
      </c>
      <c r="V226" s="83">
        <f>'1 DAve'!J244</f>
        <v>0</v>
      </c>
      <c r="W226" s="83">
        <f>'1 DAve'!K244</f>
        <v>0</v>
      </c>
      <c r="X226" s="83">
        <f>'1 DAve'!L244</f>
        <v>0</v>
      </c>
      <c r="Y226" s="83">
        <f>'1 DAve'!M244</f>
        <v>0</v>
      </c>
      <c r="Z226" s="83">
        <f>'1 DAve'!N244</f>
        <v>0</v>
      </c>
      <c r="AA226" s="116">
        <f>'1 DAve'!O244</f>
        <v>16.989999999999998</v>
      </c>
      <c r="AB226" s="83">
        <f>'1 DAve'!P244</f>
        <v>0</v>
      </c>
      <c r="AC226" s="83">
        <f>'1 DAve'!Q244</f>
        <v>0</v>
      </c>
      <c r="AD226" s="83">
        <f>'1 DAve'!R244</f>
        <v>0</v>
      </c>
      <c r="AE226" s="83">
        <f>'1 DAve'!S244</f>
        <v>0</v>
      </c>
      <c r="AF226" s="83">
        <f>'1 DAve'!T244</f>
        <v>0</v>
      </c>
      <c r="AG226" s="83">
        <f>'1 DAve'!U244</f>
        <v>0</v>
      </c>
      <c r="AH226" s="83">
        <f>'1 DAve'!V244</f>
        <v>0</v>
      </c>
      <c r="AI226" s="83">
        <f>'1 DAve'!W244</f>
        <v>0</v>
      </c>
      <c r="AJ226" s="83">
        <f>'1 DAve'!X244</f>
        <v>0</v>
      </c>
      <c r="AK226" s="83">
        <f>'1 DAve'!Y244</f>
        <v>0</v>
      </c>
      <c r="AL226" s="83">
        <f>'1 DAve'!Z244</f>
        <v>0</v>
      </c>
      <c r="AM226" s="83">
        <f>'1 DAve'!AA244</f>
        <v>0</v>
      </c>
    </row>
    <row r="227" spans="1:39" ht="15.5">
      <c r="A227" s="26">
        <f t="shared" si="23"/>
        <v>226</v>
      </c>
      <c r="B227" s="26"/>
      <c r="C227" s="70" t="str">
        <f>'1 DAve'!B213</f>
        <v>Rich Page</v>
      </c>
      <c r="D227" s="70" t="str">
        <f>'1 DAve'!C213</f>
        <v>Royal Oak</v>
      </c>
      <c r="E227" s="71">
        <f>'1 DAve'!G213</f>
        <v>16.88</v>
      </c>
      <c r="F227" s="71">
        <f>'1 DAve'!E213</f>
        <v>16.88</v>
      </c>
      <c r="G227" s="72">
        <f t="shared" si="18"/>
        <v>1</v>
      </c>
      <c r="H227" s="69">
        <f>'SLT 1'!D213+'SLT 2'!D213+'SLT 3'!D213+'SLT 4'!D213+'SLT 5'!D213+'WK1'!D213+'WK2'!D213+'WK3'!D213+'WK4'!D213+'WK5'!D213+'WK6'!D213+'WK7'!D213+'WK8'!D213+'WK9'!D213+'WK10'!D213+'WK11'!D213+'WK12'!D213+'WK13'!D213+'WK14'!D213+'WK15'!D213</f>
        <v>0</v>
      </c>
      <c r="I227" s="89">
        <f>'SLT 1'!E213+'SLT 2'!E213+'SLT 3'!E213+'SLT 4'!E213+'SLT 5'!E213+'WK1'!E213+'WK2'!E213+'WK3'!E213+'WK4'!E213+'WK5'!E213+'WK6'!E213+'WK7'!E213+'WK8'!E213+'WK9'!E213+'WK10'!E213+'WK11'!E213+'WK12'!E213+'WK13'!E213+'WK14'!E213+'WK15'!E213</f>
        <v>1</v>
      </c>
      <c r="J227" s="81">
        <f t="shared" si="19"/>
        <v>0</v>
      </c>
      <c r="K227" s="73">
        <f>'SLT 1'!F213+'SLT 2'!F213+'SLT 3'!F213+'SLT 4'!F213+'SLT 5'!F213+'WK1'!F213+'WK2'!F213+'WK3'!F213+'WK4'!F213+'WK5'!F213+'WK6'!F213+'WK7'!F213+'WK8'!F213+'WK9'!F213+'WK10'!F213+'WK11'!F213+'WK12'!F213+'WK13'!F213+'WK14'!F213+'WK15'!F213</f>
        <v>3</v>
      </c>
      <c r="L227" s="73">
        <f>'SLT 1'!G213+'SLT 2'!G213+'SLT 3'!G213+'SLT 4'!G213+'SLT 5'!G213+'WK1'!G213+'WK2'!G213+'WK3'!G213+'WK4'!G213+'WK5'!G213+'WK6'!G213+'WK7'!G213+'WK8'!G213+'WK9'!G213+'WK10'!G213+'WK11'!G213+'WK12'!G213+'WK13'!G213+'WK14'!G213+'WK15'!G213</f>
        <v>4</v>
      </c>
      <c r="M227" s="72">
        <f t="shared" si="20"/>
        <v>7</v>
      </c>
      <c r="N227" s="82">
        <f t="shared" si="21"/>
        <v>42.857142857142861</v>
      </c>
      <c r="O227" s="72">
        <f>'SLT 1'!H213+'SLT 2'!H213+'SLT 3'!H213+'SLT 4'!H213+'SLT 5'!H213+'WK1'!H213+'WK2'!H213+'WK3'!H213+'WK4'!H213+'WK5'!H213+'WK6'!H213+'WK7'!H213+'WK8'!H213+'WK9'!H213+'WK10'!H213+'WK11'!H213+'WK12'!H213+'WK13'!H213+'WK14'!H213+'WK15'!H213</f>
        <v>9</v>
      </c>
      <c r="P227" s="72">
        <f>'SLT 1'!I213+'SLT 2'!I213+'SLT 3'!I213+'SLT 4'!I213+'SLT 5'!I213+'WK1'!I213+'WK2'!I213+'WK3'!I213+'WK4'!I213+'WK5'!I213+'WK6'!I213+'WK7'!I213+'WK8'!I213+'WK9'!I213+'WK10'!I213+'WK11'!I213+'WK12'!I213+'WK13'!I213+'WK14'!I213+'WK15'!I213</f>
        <v>0</v>
      </c>
      <c r="Q227" s="72">
        <f>'SLT 1'!J213+'SLT 2'!J213+'SLT 3'!J213+'SLT 4'!J213+'SLT 5'!J213+'WK1'!J213+'WK2'!J213+'WK3'!J213+'WK4'!J213+'WK5'!J213+'WK6'!J213+'WK7'!J213+'WK8'!J213+'WK9'!J213+'WK10'!J213+'WK11'!J213+'WK12'!J213+'WK13'!J213+'WK14'!J213+'WK15'!J213</f>
        <v>0</v>
      </c>
      <c r="R227" s="71">
        <f t="shared" si="22"/>
        <v>1.2857142857142858</v>
      </c>
      <c r="S227" s="117">
        <f>'Hi Fin'!C213</f>
        <v>118</v>
      </c>
      <c r="T227" s="83">
        <f>'1 DAve'!H213</f>
        <v>0</v>
      </c>
      <c r="U227" s="83">
        <f>'1 DAve'!I213</f>
        <v>0</v>
      </c>
      <c r="V227" s="83">
        <f>'1 DAve'!J213</f>
        <v>0</v>
      </c>
      <c r="W227" s="83">
        <f>'1 DAve'!K213</f>
        <v>0</v>
      </c>
      <c r="X227" s="83">
        <f>'1 DAve'!L213</f>
        <v>0</v>
      </c>
      <c r="Y227" s="116">
        <f>'1 DAve'!M213</f>
        <v>16.88</v>
      </c>
      <c r="Z227" s="83">
        <f>'1 DAve'!N213</f>
        <v>0</v>
      </c>
      <c r="AA227" s="83">
        <f>'1 DAve'!O213</f>
        <v>0</v>
      </c>
      <c r="AB227" s="83">
        <f>'1 DAve'!P213</f>
        <v>0</v>
      </c>
      <c r="AC227" s="83">
        <f>'1 DAve'!Q213</f>
        <v>0</v>
      </c>
      <c r="AD227" s="83">
        <f>'1 DAve'!R213</f>
        <v>0</v>
      </c>
      <c r="AE227" s="83">
        <f>'1 DAve'!S213</f>
        <v>0</v>
      </c>
      <c r="AF227" s="83">
        <f>'1 DAve'!T213</f>
        <v>0</v>
      </c>
      <c r="AG227" s="83">
        <f>'1 DAve'!U213</f>
        <v>0</v>
      </c>
      <c r="AH227" s="83">
        <f>'1 DAve'!V213</f>
        <v>0</v>
      </c>
      <c r="AI227" s="83">
        <f>'1 DAve'!W213</f>
        <v>0</v>
      </c>
      <c r="AJ227" s="83">
        <f>'1 DAve'!X213</f>
        <v>0</v>
      </c>
      <c r="AK227" s="83">
        <f>'1 DAve'!Y213</f>
        <v>0</v>
      </c>
      <c r="AL227" s="83">
        <f>'1 DAve'!Z213</f>
        <v>0</v>
      </c>
      <c r="AM227" s="83">
        <f>'1 DAve'!AA213</f>
        <v>0</v>
      </c>
    </row>
    <row r="228" spans="1:39" ht="15.5">
      <c r="A228" s="26">
        <f t="shared" si="23"/>
        <v>227</v>
      </c>
      <c r="B228" s="26"/>
      <c r="C228" s="70" t="str">
        <f>'1 DAve'!B20</f>
        <v>Jacob Bancroft</v>
      </c>
      <c r="D228" s="70" t="str">
        <f>'1 DAve'!C20</f>
        <v>Ellistown Elites</v>
      </c>
      <c r="E228" s="71">
        <f>'1 DAve'!G20</f>
        <v>16.86</v>
      </c>
      <c r="F228" s="71">
        <f>'1 DAve'!E20</f>
        <v>16.86</v>
      </c>
      <c r="G228" s="72">
        <f t="shared" si="18"/>
        <v>2</v>
      </c>
      <c r="H228" s="69">
        <f>'SLT 1'!D20+'SLT 2'!D20+'SLT 3'!D20+'SLT 4'!D20+'SLT 5'!D20+'WK1'!D20+'WK2'!D20+'WK3'!D20+'WK4'!D20+'WK5'!D20+'WK6'!D20+'WK7'!D20+'WK8'!D20+'WK9'!D20+'WK10'!D20+'WK11'!D20+'WK12'!D20+'WK13'!D20+'WK14'!D20+'WK15'!D20</f>
        <v>0</v>
      </c>
      <c r="I228" s="89">
        <f>'SLT 1'!E20+'SLT 2'!E20+'SLT 3'!E20+'SLT 4'!E20+'SLT 5'!E20+'WK1'!E20+'WK2'!E20+'WK3'!E20+'WK4'!E20+'WK5'!E20+'WK6'!E20+'WK7'!E20+'WK8'!E20+'WK9'!E20+'WK10'!E20+'WK11'!E20+'WK12'!E20+'WK13'!E20+'WK14'!E20+'WK15'!E20</f>
        <v>2</v>
      </c>
      <c r="J228" s="81">
        <f t="shared" si="19"/>
        <v>0</v>
      </c>
      <c r="K228" s="73">
        <f>'SLT 1'!F20+'SLT 2'!F20+'SLT 3'!F20+'SLT 4'!F20+'SLT 5'!F20+'WK1'!F20+'WK2'!F20+'WK3'!F20+'WK4'!F20+'WK5'!F20+'WK6'!F20+'WK7'!F20+'WK8'!F20+'WK9'!F20+'WK10'!F20+'WK11'!F20+'WK12'!F20+'WK13'!F20+'WK14'!F20+'WK15'!F20</f>
        <v>5</v>
      </c>
      <c r="L228" s="73">
        <f>'SLT 1'!G20+'SLT 2'!G20+'SLT 3'!G20+'SLT 4'!G20+'SLT 5'!G20+'WK1'!G20+'WK2'!G20+'WK3'!G20+'WK4'!G20+'WK5'!G20+'WK6'!G20+'WK7'!G20+'WK8'!G20+'WK9'!G20+'WK10'!G20+'WK11'!G20+'WK12'!G20+'WK13'!G20+'WK14'!G20+'WK15'!G20</f>
        <v>8</v>
      </c>
      <c r="M228" s="72">
        <f t="shared" si="20"/>
        <v>13</v>
      </c>
      <c r="N228" s="82">
        <f t="shared" si="21"/>
        <v>38.46153846153846</v>
      </c>
      <c r="O228" s="72">
        <f>'SLT 1'!H20+'SLT 2'!H20+'SLT 3'!H20+'SLT 4'!H20+'SLT 5'!H20+'WK1'!H20+'WK2'!H20+'WK3'!H20+'WK4'!H20+'WK5'!H20+'WK6'!H20+'WK7'!H20+'WK8'!H20+'WK9'!H20+'WK10'!H20+'WK11'!H20+'WK12'!H20+'WK13'!H20+'WK14'!H20+'WK15'!H20</f>
        <v>8</v>
      </c>
      <c r="P228" s="72">
        <f>'SLT 1'!I20+'SLT 2'!I20+'SLT 3'!I20+'SLT 4'!I20+'SLT 5'!I20+'WK1'!I20+'WK2'!I20+'WK3'!I20+'WK4'!I20+'WK5'!I20+'WK6'!I20+'WK7'!I20+'WK8'!I20+'WK9'!I20+'WK10'!I20+'WK11'!I20+'WK12'!I20+'WK13'!I20+'WK14'!I20+'WK15'!I20</f>
        <v>0</v>
      </c>
      <c r="Q228" s="72">
        <f>'SLT 1'!J20+'SLT 2'!J20+'SLT 3'!J20+'SLT 4'!J20+'SLT 5'!J20+'WK1'!J20+'WK2'!J20+'WK3'!J20+'WK4'!J20+'WK5'!J20+'WK6'!J20+'WK7'!J20+'WK8'!J20+'WK9'!J20+'WK10'!J20+'WK11'!J20+'WK12'!J20+'WK13'!J20+'WK14'!J20+'WK15'!J20</f>
        <v>1</v>
      </c>
      <c r="R228" s="71">
        <f t="shared" si="22"/>
        <v>0.69230769230769229</v>
      </c>
      <c r="S228" s="87">
        <f>'Hi Fin'!C20</f>
        <v>52</v>
      </c>
      <c r="T228" s="116">
        <f>'1 DAve'!H20</f>
        <v>14.63</v>
      </c>
      <c r="U228" s="83">
        <f>'1 DAve'!I20</f>
        <v>0</v>
      </c>
      <c r="V228" s="83">
        <f>'1 DAve'!J20</f>
        <v>0</v>
      </c>
      <c r="W228" s="116">
        <f>'1 DAve'!K20</f>
        <v>19.09</v>
      </c>
      <c r="X228" s="83">
        <f>'1 DAve'!L20</f>
        <v>0</v>
      </c>
      <c r="Y228" s="83">
        <f>'1 DAve'!M20</f>
        <v>0</v>
      </c>
      <c r="Z228" s="83">
        <f>'1 DAve'!N20</f>
        <v>0</v>
      </c>
      <c r="AA228" s="83">
        <f>'1 DAve'!O20</f>
        <v>0</v>
      </c>
      <c r="AB228" s="83">
        <f>'1 DAve'!P20</f>
        <v>0</v>
      </c>
      <c r="AC228" s="83">
        <f>'1 DAve'!Q20</f>
        <v>0</v>
      </c>
      <c r="AD228" s="83">
        <f>'1 DAve'!R20</f>
        <v>0</v>
      </c>
      <c r="AE228" s="83">
        <f>'1 DAve'!S20</f>
        <v>0</v>
      </c>
      <c r="AF228" s="83">
        <f>'1 DAve'!T20</f>
        <v>0</v>
      </c>
      <c r="AG228" s="83">
        <f>'1 DAve'!U20</f>
        <v>0</v>
      </c>
      <c r="AH228" s="83">
        <f>'1 DAve'!V20</f>
        <v>0</v>
      </c>
      <c r="AI228" s="83">
        <f>'1 DAve'!W20</f>
        <v>0</v>
      </c>
      <c r="AJ228" s="83">
        <f>'1 DAve'!X20</f>
        <v>0</v>
      </c>
      <c r="AK228" s="83">
        <f>'1 DAve'!Y20</f>
        <v>0</v>
      </c>
      <c r="AL228" s="83">
        <f>'1 DAve'!Z20</f>
        <v>0</v>
      </c>
      <c r="AM228" s="83">
        <f>'1 DAve'!AA20</f>
        <v>0</v>
      </c>
    </row>
    <row r="229" spans="1:39" ht="15.5">
      <c r="A229" s="26">
        <f t="shared" si="23"/>
        <v>228</v>
      </c>
      <c r="B229" s="26"/>
      <c r="C229" s="70" t="str">
        <f>'1 DAve'!B168</f>
        <v>Rich List</v>
      </c>
      <c r="D229" s="70" t="str">
        <f>'1 DAve'!C168</f>
        <v>Wykin</v>
      </c>
      <c r="E229" s="71">
        <f>'1 DAve'!G168</f>
        <v>15.82</v>
      </c>
      <c r="F229" s="71">
        <f>'1 DAve'!E168</f>
        <v>16.82</v>
      </c>
      <c r="G229" s="72">
        <f t="shared" si="18"/>
        <v>1</v>
      </c>
      <c r="H229" s="69">
        <f>'SLT 1'!D168+'SLT 2'!D168+'SLT 3'!D168+'SLT 4'!D168+'SLT 5'!D168+'WK1'!D168+'WK2'!D168+'WK3'!D168+'WK4'!D168+'WK5'!D168+'WK6'!D168+'WK7'!D168+'WK8'!D168+'WK9'!D168+'WK10'!D168+'WK11'!D168+'WK12'!D168+'WK13'!D168+'WK14'!D168+'WK15'!D168</f>
        <v>1</v>
      </c>
      <c r="I229" s="89">
        <f>'SLT 1'!E168+'SLT 2'!E168+'SLT 3'!E168+'SLT 4'!E168+'SLT 5'!E168+'WK1'!E168+'WK2'!E168+'WK3'!E168+'WK4'!E168+'WK5'!E168+'WK6'!E168+'WK7'!E168+'WK8'!E168+'WK9'!E168+'WK10'!E168+'WK11'!E168+'WK12'!E168+'WK13'!E168+'WK14'!E168+'WK15'!E168</f>
        <v>0</v>
      </c>
      <c r="J229" s="81">
        <f t="shared" si="19"/>
        <v>100</v>
      </c>
      <c r="K229" s="73">
        <f>'SLT 1'!F168+'SLT 2'!F168+'SLT 3'!F168+'SLT 4'!F168+'SLT 5'!F168+'WK1'!F168+'WK2'!F168+'WK3'!F168+'WK4'!F168+'WK5'!F168+'WK6'!F168+'WK7'!F168+'WK8'!F168+'WK9'!F168+'WK10'!F168+'WK11'!F168+'WK12'!F168+'WK13'!F168+'WK14'!F168+'WK15'!F168</f>
        <v>4</v>
      </c>
      <c r="L229" s="73">
        <f>'SLT 1'!G168+'SLT 2'!G168+'SLT 3'!G168+'SLT 4'!G168+'SLT 5'!G168+'WK1'!G168+'WK2'!G168+'WK3'!G168+'WK4'!G168+'WK5'!G168+'WK6'!G168+'WK7'!G168+'WK8'!G168+'WK9'!G168+'WK10'!G168+'WK11'!G168+'WK12'!G168+'WK13'!G168+'WK14'!G168+'WK15'!G168</f>
        <v>3</v>
      </c>
      <c r="M229" s="72">
        <f t="shared" si="20"/>
        <v>7</v>
      </c>
      <c r="N229" s="82">
        <f t="shared" si="21"/>
        <v>57.142857142857146</v>
      </c>
      <c r="O229" s="72">
        <f>'SLT 1'!H168+'SLT 2'!H168+'SLT 3'!H168+'SLT 4'!H168+'SLT 5'!H168+'WK1'!H168+'WK2'!H168+'WK3'!H168+'WK4'!H168+'WK5'!H168+'WK6'!H168+'WK7'!H168+'WK8'!H168+'WK9'!H168+'WK10'!H168+'WK11'!H168+'WK12'!H168+'WK13'!H168+'WK14'!H168+'WK15'!H168</f>
        <v>8</v>
      </c>
      <c r="P229" s="72">
        <f>'SLT 1'!I168+'SLT 2'!I168+'SLT 3'!I168+'SLT 4'!I168+'SLT 5'!I168+'WK1'!I168+'WK2'!I168+'WK3'!I168+'WK4'!I168+'WK5'!I168+'WK6'!I168+'WK7'!I168+'WK8'!I168+'WK9'!I168+'WK10'!I168+'WK11'!I168+'WK12'!I168+'WK13'!I168+'WK14'!I168+'WK15'!I168</f>
        <v>0</v>
      </c>
      <c r="Q229" s="72">
        <f>'SLT 1'!J168+'SLT 2'!J168+'SLT 3'!J168+'SLT 4'!J168+'SLT 5'!J168+'WK1'!J168+'WK2'!J168+'WK3'!J168+'WK4'!J168+'WK5'!J168+'WK6'!J168+'WK7'!J168+'WK8'!J168+'WK9'!J168+'WK10'!J168+'WK11'!J168+'WK12'!J168+'WK13'!J168+'WK14'!J168+'WK15'!J168</f>
        <v>0</v>
      </c>
      <c r="R229" s="71">
        <f t="shared" si="22"/>
        <v>1.1428571428571428</v>
      </c>
      <c r="S229" s="87">
        <f>'Hi Fin'!C168</f>
        <v>40</v>
      </c>
      <c r="T229" s="83">
        <f>'1 DAve'!H168</f>
        <v>0</v>
      </c>
      <c r="U229" s="83">
        <f>'1 DAve'!I168</f>
        <v>0</v>
      </c>
      <c r="V229" s="115">
        <f>'1 DAve'!J168</f>
        <v>15.82</v>
      </c>
      <c r="W229" s="83">
        <f>'1 DAve'!K168</f>
        <v>0</v>
      </c>
      <c r="X229" s="83">
        <f>'1 DAve'!L168</f>
        <v>0</v>
      </c>
      <c r="Y229" s="83">
        <f>'1 DAve'!M168</f>
        <v>0</v>
      </c>
      <c r="Z229" s="83">
        <f>'1 DAve'!N168</f>
        <v>0</v>
      </c>
      <c r="AA229" s="83">
        <f>'1 DAve'!O168</f>
        <v>0</v>
      </c>
      <c r="AB229" s="83">
        <f>'1 DAve'!P168</f>
        <v>0</v>
      </c>
      <c r="AC229" s="83">
        <f>'1 DAve'!Q168</f>
        <v>0</v>
      </c>
      <c r="AD229" s="83">
        <f>'1 DAve'!R168</f>
        <v>0</v>
      </c>
      <c r="AE229" s="83">
        <f>'1 DAve'!S168</f>
        <v>0</v>
      </c>
      <c r="AF229" s="83">
        <f>'1 DAve'!T168</f>
        <v>0</v>
      </c>
      <c r="AG229" s="83">
        <f>'1 DAve'!U168</f>
        <v>0</v>
      </c>
      <c r="AH229" s="83">
        <f>'1 DAve'!V168</f>
        <v>0</v>
      </c>
      <c r="AI229" s="83">
        <f>'1 DAve'!W168</f>
        <v>0</v>
      </c>
      <c r="AJ229" s="83">
        <f>'1 DAve'!X168</f>
        <v>0</v>
      </c>
      <c r="AK229" s="83">
        <f>'1 DAve'!Y168</f>
        <v>0</v>
      </c>
      <c r="AL229" s="83">
        <f>'1 DAve'!Z168</f>
        <v>0</v>
      </c>
      <c r="AM229" s="83">
        <f>'1 DAve'!AA168</f>
        <v>0</v>
      </c>
    </row>
    <row r="230" spans="1:39" ht="15.5">
      <c r="A230" s="26">
        <f t="shared" si="23"/>
        <v>229</v>
      </c>
      <c r="B230" s="26"/>
      <c r="C230" s="70" t="str">
        <f>'1 DAve'!B208</f>
        <v>Daniel Flynn</v>
      </c>
      <c r="D230" s="70" t="str">
        <f>'1 DAve'!C208</f>
        <v>Hinckley Warriors</v>
      </c>
      <c r="E230" s="71">
        <f>'1 DAve'!G208</f>
        <v>16.79</v>
      </c>
      <c r="F230" s="71">
        <f>'1 DAve'!E208</f>
        <v>16.79</v>
      </c>
      <c r="G230" s="72">
        <f t="shared" si="18"/>
        <v>1</v>
      </c>
      <c r="H230" s="69">
        <f>'SLT 1'!D208+'SLT 2'!D208+'SLT 3'!D208+'SLT 4'!D208+'SLT 5'!D208+'WK1'!D208+'WK2'!D208+'WK3'!D208+'WK4'!D208+'WK5'!D208+'WK6'!D208+'WK7'!D208+'WK8'!D208+'WK9'!D208+'WK10'!D208+'WK11'!D208+'WK12'!D208+'WK13'!D208+'WK14'!D208+'WK15'!D208</f>
        <v>0</v>
      </c>
      <c r="I230" s="89">
        <f>'SLT 1'!E208+'SLT 2'!E208+'SLT 3'!E208+'SLT 4'!E208+'SLT 5'!E208+'WK1'!E208+'WK2'!E208+'WK3'!E208+'WK4'!E208+'WK5'!E208+'WK6'!E208+'WK7'!E208+'WK8'!E208+'WK9'!E208+'WK10'!E208+'WK11'!E208+'WK12'!E208+'WK13'!E208+'WK14'!E208+'WK15'!E208</f>
        <v>1</v>
      </c>
      <c r="J230" s="81">
        <f t="shared" si="19"/>
        <v>0</v>
      </c>
      <c r="K230" s="73">
        <f>'SLT 1'!F208+'SLT 2'!F208+'SLT 3'!F208+'SLT 4'!F208+'SLT 5'!F208+'WK1'!F208+'WK2'!F208+'WK3'!F208+'WK4'!F208+'WK5'!F208+'WK6'!F208+'WK7'!F208+'WK8'!F208+'WK9'!F208+'WK10'!F208+'WK11'!F208+'WK12'!F208+'WK13'!F208+'WK14'!F208+'WK15'!F208</f>
        <v>2</v>
      </c>
      <c r="L230" s="73">
        <f>'SLT 1'!G208+'SLT 2'!G208+'SLT 3'!G208+'SLT 4'!G208+'SLT 5'!G208+'WK1'!G208+'WK2'!G208+'WK3'!G208+'WK4'!G208+'WK5'!G208+'WK6'!G208+'WK7'!G208+'WK8'!G208+'WK9'!G208+'WK10'!G208+'WK11'!G208+'WK12'!G208+'WK13'!G208+'WK14'!G208+'WK15'!G208</f>
        <v>4</v>
      </c>
      <c r="M230" s="72">
        <f t="shared" si="20"/>
        <v>6</v>
      </c>
      <c r="N230" s="82">
        <f t="shared" si="21"/>
        <v>33.333333333333336</v>
      </c>
      <c r="O230" s="72">
        <f>'SLT 1'!H208+'SLT 2'!H208+'SLT 3'!H208+'SLT 4'!H208+'SLT 5'!H208+'WK1'!H208+'WK2'!H208+'WK3'!H208+'WK4'!H208+'WK5'!H208+'WK6'!H208+'WK7'!H208+'WK8'!H208+'WK9'!H208+'WK10'!H208+'WK11'!H208+'WK12'!H208+'WK13'!H208+'WK14'!H208+'WK15'!H208</f>
        <v>6</v>
      </c>
      <c r="P230" s="72">
        <f>'SLT 1'!I208+'SLT 2'!I208+'SLT 3'!I208+'SLT 4'!I208+'SLT 5'!I208+'WK1'!I208+'WK2'!I208+'WK3'!I208+'WK4'!I208+'WK5'!I208+'WK6'!I208+'WK7'!I208+'WK8'!I208+'WK9'!I208+'WK10'!I208+'WK11'!I208+'WK12'!I208+'WK13'!I208+'WK14'!I208+'WK15'!I208</f>
        <v>0</v>
      </c>
      <c r="Q230" s="72">
        <f>'SLT 1'!J208+'SLT 2'!J208+'SLT 3'!J208+'SLT 4'!J208+'SLT 5'!J208+'WK1'!J208+'WK2'!J208+'WK3'!J208+'WK4'!J208+'WK5'!J208+'WK6'!J208+'WK7'!J208+'WK8'!J208+'WK9'!J208+'WK10'!J208+'WK11'!J208+'WK12'!J208+'WK13'!J208+'WK14'!J208+'WK15'!J208</f>
        <v>0</v>
      </c>
      <c r="R230" s="71">
        <f t="shared" si="22"/>
        <v>1</v>
      </c>
      <c r="S230" s="87">
        <f>'Hi Fin'!C208</f>
        <v>60</v>
      </c>
      <c r="T230" s="83">
        <f>'1 DAve'!H208</f>
        <v>0</v>
      </c>
      <c r="U230" s="83">
        <f>'1 DAve'!I208</f>
        <v>0</v>
      </c>
      <c r="V230" s="83">
        <f>'1 DAve'!J208</f>
        <v>0</v>
      </c>
      <c r="W230" s="83">
        <f>'1 DAve'!K208</f>
        <v>0</v>
      </c>
      <c r="X230" s="116">
        <f>'1 DAve'!L208</f>
        <v>16.79</v>
      </c>
      <c r="Y230" s="83">
        <f>'1 DAve'!M208</f>
        <v>0</v>
      </c>
      <c r="Z230" s="83">
        <f>'1 DAve'!N208</f>
        <v>0</v>
      </c>
      <c r="AA230" s="83">
        <f>'1 DAve'!O208</f>
        <v>0</v>
      </c>
      <c r="AB230" s="83">
        <f>'1 DAve'!P208</f>
        <v>0</v>
      </c>
      <c r="AC230" s="83">
        <f>'1 DAve'!Q208</f>
        <v>0</v>
      </c>
      <c r="AD230" s="83">
        <f>'1 DAve'!R208</f>
        <v>0</v>
      </c>
      <c r="AE230" s="83">
        <f>'1 DAve'!S208</f>
        <v>0</v>
      </c>
      <c r="AF230" s="83">
        <f>'1 DAve'!T208</f>
        <v>0</v>
      </c>
      <c r="AG230" s="83">
        <f>'1 DAve'!U208</f>
        <v>0</v>
      </c>
      <c r="AH230" s="83">
        <f>'1 DAve'!V208</f>
        <v>0</v>
      </c>
      <c r="AI230" s="83">
        <f>'1 DAve'!W208</f>
        <v>0</v>
      </c>
      <c r="AJ230" s="83">
        <f>'1 DAve'!X208</f>
        <v>0</v>
      </c>
      <c r="AK230" s="83">
        <f>'1 DAve'!Y208</f>
        <v>0</v>
      </c>
      <c r="AL230" s="83">
        <f>'1 DAve'!Z208</f>
        <v>0</v>
      </c>
      <c r="AM230" s="83">
        <f>'1 DAve'!AA208</f>
        <v>0</v>
      </c>
    </row>
    <row r="231" spans="1:39" ht="15.5">
      <c r="A231" s="26">
        <f t="shared" si="23"/>
        <v>230</v>
      </c>
      <c r="B231" s="26"/>
      <c r="C231" s="70" t="str">
        <f>'1 DAve'!B167</f>
        <v>Darren Taylor</v>
      </c>
      <c r="D231" s="70" t="str">
        <f>'1 DAve'!C167</f>
        <v>Ellistown Elites</v>
      </c>
      <c r="E231" s="71">
        <f>'1 DAve'!G167</f>
        <v>16.63</v>
      </c>
      <c r="F231" s="71">
        <f>'1 DAve'!E167</f>
        <v>16.63</v>
      </c>
      <c r="G231" s="72">
        <f t="shared" si="18"/>
        <v>3</v>
      </c>
      <c r="H231" s="69">
        <f>'SLT 1'!D167+'SLT 2'!D167+'SLT 3'!D167+'SLT 4'!D167+'SLT 5'!D167+'WK1'!D167+'WK2'!D167+'WK3'!D167+'WK4'!D167+'WK5'!D167+'WK6'!D167+'WK7'!D167+'WK8'!D167+'WK9'!D167+'WK10'!D167+'WK11'!D167+'WK12'!D167+'WK13'!D167+'WK14'!D167+'WK15'!D167</f>
        <v>0</v>
      </c>
      <c r="I231" s="89">
        <f>'SLT 1'!E167+'SLT 2'!E167+'SLT 3'!E167+'SLT 4'!E167+'SLT 5'!E167+'WK1'!E167+'WK2'!E167+'WK3'!E167+'WK4'!E167+'WK5'!E167+'WK6'!E167+'WK7'!E167+'WK8'!E167+'WK9'!E167+'WK10'!E167+'WK11'!E167+'WK12'!E167+'WK13'!E167+'WK14'!E167+'WK15'!E167</f>
        <v>3</v>
      </c>
      <c r="J231" s="81">
        <f t="shared" si="19"/>
        <v>0</v>
      </c>
      <c r="K231" s="73">
        <f>'SLT 1'!F167+'SLT 2'!F167+'SLT 3'!F167+'SLT 4'!F167+'SLT 5'!F167+'WK1'!F167+'WK2'!F167+'WK3'!F167+'WK4'!F167+'WK5'!F167+'WK6'!F167+'WK7'!F167+'WK8'!F167+'WK9'!F167+'WK10'!F167+'WK11'!F167+'WK12'!F167+'WK13'!F167+'WK14'!F167+'WK15'!F167</f>
        <v>4</v>
      </c>
      <c r="L231" s="73">
        <f>'SLT 1'!G167+'SLT 2'!G167+'SLT 3'!G167+'SLT 4'!G167+'SLT 5'!G167+'WK1'!G167+'WK2'!G167+'WK3'!G167+'WK4'!G167+'WK5'!G167+'WK6'!G167+'WK7'!G167+'WK8'!G167+'WK9'!G167+'WK10'!G167+'WK11'!G167+'WK12'!G167+'WK13'!G167+'WK14'!G167+'WK15'!G167</f>
        <v>12</v>
      </c>
      <c r="M231" s="72">
        <f t="shared" si="20"/>
        <v>16</v>
      </c>
      <c r="N231" s="82">
        <f t="shared" si="21"/>
        <v>25</v>
      </c>
      <c r="O231" s="72">
        <f>'SLT 1'!H167+'SLT 2'!H167+'SLT 3'!H167+'SLT 4'!H167+'SLT 5'!H167+'WK1'!H167+'WK2'!H167+'WK3'!H167+'WK4'!H167+'WK5'!H167+'WK6'!H167+'WK7'!H167+'WK8'!H167+'WK9'!H167+'WK10'!H167+'WK11'!H167+'WK12'!H167+'WK13'!H167+'WK14'!H167+'WK15'!H167</f>
        <v>10</v>
      </c>
      <c r="P231" s="72">
        <f>'SLT 1'!I167+'SLT 2'!I167+'SLT 3'!I167+'SLT 4'!I167+'SLT 5'!I167+'WK1'!I167+'WK2'!I167+'WK3'!I167+'WK4'!I167+'WK5'!I167+'WK6'!I167+'WK7'!I167+'WK8'!I167+'WK9'!I167+'WK10'!I167+'WK11'!I167+'WK12'!I167+'WK13'!I167+'WK14'!I167+'WK15'!I167</f>
        <v>0</v>
      </c>
      <c r="Q231" s="72">
        <f>'SLT 1'!J167+'SLT 2'!J167+'SLT 3'!J167+'SLT 4'!J167+'SLT 5'!J167+'WK1'!J167+'WK2'!J167+'WK3'!J167+'WK4'!J167+'WK5'!J167+'WK6'!J167+'WK7'!J167+'WK8'!J167+'WK9'!J167+'WK10'!J167+'WK11'!J167+'WK12'!J167+'WK13'!J167+'WK14'!J167+'WK15'!J167</f>
        <v>0</v>
      </c>
      <c r="R231" s="71">
        <f t="shared" si="22"/>
        <v>0.625</v>
      </c>
      <c r="S231" s="87">
        <f>'Hi Fin'!C167</f>
        <v>91</v>
      </c>
      <c r="T231" s="83">
        <f>'1 DAve'!H167</f>
        <v>0</v>
      </c>
      <c r="U231" s="83">
        <f>'1 DAve'!I167</f>
        <v>0</v>
      </c>
      <c r="V231" s="116">
        <f>'1 DAve'!J167</f>
        <v>16.239999999999998</v>
      </c>
      <c r="W231" s="116">
        <f>'1 DAve'!K167</f>
        <v>16.88</v>
      </c>
      <c r="X231" s="116">
        <f>'1 DAve'!L167</f>
        <v>16.77</v>
      </c>
      <c r="Y231" s="83">
        <f>'1 DAve'!M167</f>
        <v>0</v>
      </c>
      <c r="Z231" s="83">
        <f>'1 DAve'!N167</f>
        <v>0</v>
      </c>
      <c r="AA231" s="83">
        <f>'1 DAve'!O167</f>
        <v>0</v>
      </c>
      <c r="AB231" s="83">
        <f>'1 DAve'!P167</f>
        <v>0</v>
      </c>
      <c r="AC231" s="83">
        <f>'1 DAve'!Q167</f>
        <v>0</v>
      </c>
      <c r="AD231" s="83">
        <f>'1 DAve'!R167</f>
        <v>0</v>
      </c>
      <c r="AE231" s="83">
        <f>'1 DAve'!S167</f>
        <v>0</v>
      </c>
      <c r="AF231" s="83">
        <f>'1 DAve'!T167</f>
        <v>0</v>
      </c>
      <c r="AG231" s="83">
        <f>'1 DAve'!U167</f>
        <v>0</v>
      </c>
      <c r="AH231" s="83">
        <f>'1 DAve'!V167</f>
        <v>0</v>
      </c>
      <c r="AI231" s="83">
        <f>'1 DAve'!W167</f>
        <v>0</v>
      </c>
      <c r="AJ231" s="83">
        <f>'1 DAve'!X167</f>
        <v>0</v>
      </c>
      <c r="AK231" s="83">
        <f>'1 DAve'!Y167</f>
        <v>0</v>
      </c>
      <c r="AL231" s="83">
        <f>'1 DAve'!Z167</f>
        <v>0</v>
      </c>
      <c r="AM231" s="83">
        <f>'1 DAve'!AA167</f>
        <v>0</v>
      </c>
    </row>
    <row r="232" spans="1:39" ht="15.5">
      <c r="A232" s="26">
        <f t="shared" si="23"/>
        <v>231</v>
      </c>
      <c r="B232" s="26"/>
      <c r="C232" s="70" t="str">
        <f>'1 DAve'!B21</f>
        <v>Jack Miller</v>
      </c>
      <c r="D232" s="70" t="str">
        <f>'1 DAve'!C21</f>
        <v>Ellistown Elites</v>
      </c>
      <c r="E232" s="71">
        <f>'1 DAve'!G21</f>
        <v>16.440000000000001</v>
      </c>
      <c r="F232" s="71">
        <f>'1 DAve'!E21</f>
        <v>16.440000000000001</v>
      </c>
      <c r="G232" s="72">
        <f t="shared" si="18"/>
        <v>2</v>
      </c>
      <c r="H232" s="69">
        <f>'SLT 1'!D21+'SLT 2'!D21+'SLT 3'!D21+'SLT 4'!D21+'SLT 5'!D21+'WK1'!D21+'WK2'!D21+'WK3'!D21+'WK4'!D21+'WK5'!D21+'WK6'!D21+'WK7'!D21+'WK8'!D21+'WK9'!D21+'WK10'!D21+'WK11'!D21+'WK12'!D21+'WK13'!D21+'WK14'!D21+'WK15'!D21</f>
        <v>0</v>
      </c>
      <c r="I232" s="89">
        <f>'SLT 1'!E21+'SLT 2'!E21+'SLT 3'!E21+'SLT 4'!E21+'SLT 5'!E21+'WK1'!E21+'WK2'!E21+'WK3'!E21+'WK4'!E21+'WK5'!E21+'WK6'!E21+'WK7'!E21+'WK8'!E21+'WK9'!E21+'WK10'!E21+'WK11'!E21+'WK12'!E21+'WK13'!E21+'WK14'!E21+'WK15'!E21</f>
        <v>2</v>
      </c>
      <c r="J232" s="81">
        <f t="shared" si="19"/>
        <v>0</v>
      </c>
      <c r="K232" s="73">
        <f>'SLT 1'!F21+'SLT 2'!F21+'SLT 3'!F21+'SLT 4'!F21+'SLT 5'!F21+'WK1'!F21+'WK2'!F21+'WK3'!F21+'WK4'!F21+'WK5'!F21+'WK6'!F21+'WK7'!F21+'WK8'!F21+'WK9'!F21+'WK10'!F21+'WK11'!F21+'WK12'!F21+'WK13'!F21+'WK14'!F21+'WK15'!F21</f>
        <v>3</v>
      </c>
      <c r="L232" s="73">
        <f>'SLT 1'!G21+'SLT 2'!G21+'SLT 3'!G21+'SLT 4'!G21+'SLT 5'!G21+'WK1'!G21+'WK2'!G21+'WK3'!G21+'WK4'!G21+'WK5'!G21+'WK6'!G21+'WK7'!G21+'WK8'!G21+'WK9'!G21+'WK10'!G21+'WK11'!G21+'WK12'!G21+'WK13'!G21+'WK14'!G21+'WK15'!G21</f>
        <v>8</v>
      </c>
      <c r="M232" s="72">
        <f t="shared" si="20"/>
        <v>11</v>
      </c>
      <c r="N232" s="82">
        <f t="shared" si="21"/>
        <v>27.272727272727273</v>
      </c>
      <c r="O232" s="72">
        <f>'SLT 1'!H21+'SLT 2'!H21+'SLT 3'!H21+'SLT 4'!H21+'SLT 5'!H21+'WK1'!H21+'WK2'!H21+'WK3'!H21+'WK4'!H21+'WK5'!H21+'WK6'!H21+'WK7'!H21+'WK8'!H21+'WK9'!H21+'WK10'!H21+'WK11'!H21+'WK12'!H21+'WK13'!H21+'WK14'!H21+'WK15'!H21</f>
        <v>7</v>
      </c>
      <c r="P232" s="72">
        <f>'SLT 1'!I21+'SLT 2'!I21+'SLT 3'!I21+'SLT 4'!I21+'SLT 5'!I21+'WK1'!I21+'WK2'!I21+'WK3'!I21+'WK4'!I21+'WK5'!I21+'WK6'!I21+'WK7'!I21+'WK8'!I21+'WK9'!I21+'WK10'!I21+'WK11'!I21+'WK12'!I21+'WK13'!I21+'WK14'!I21+'WK15'!I21</f>
        <v>0</v>
      </c>
      <c r="Q232" s="72">
        <f>'SLT 1'!J21+'SLT 2'!J21+'SLT 3'!J21+'SLT 4'!J21+'SLT 5'!J21+'WK1'!J21+'WK2'!J21+'WK3'!J21+'WK4'!J21+'WK5'!J21+'WK6'!J21+'WK7'!J21+'WK8'!J21+'WK9'!J21+'WK10'!J21+'WK11'!J21+'WK12'!J21+'WK13'!J21+'WK14'!J21+'WK15'!J21</f>
        <v>0</v>
      </c>
      <c r="R232" s="71">
        <f t="shared" si="22"/>
        <v>0.63636363636363635</v>
      </c>
      <c r="S232" s="87">
        <f>'Hi Fin'!C21</f>
        <v>60</v>
      </c>
      <c r="T232" s="116">
        <f>'1 DAve'!H21</f>
        <v>17.100000000000001</v>
      </c>
      <c r="U232" s="83">
        <f>'1 DAve'!I21</f>
        <v>0</v>
      </c>
      <c r="V232" s="116">
        <f>'1 DAve'!J21</f>
        <v>15.78</v>
      </c>
      <c r="W232" s="83">
        <f>'1 DAve'!K21</f>
        <v>0</v>
      </c>
      <c r="X232" s="83">
        <f>'1 DAve'!L21</f>
        <v>0</v>
      </c>
      <c r="Y232" s="83">
        <f>'1 DAve'!M21</f>
        <v>0</v>
      </c>
      <c r="Z232" s="83">
        <f>'1 DAve'!N21</f>
        <v>0</v>
      </c>
      <c r="AA232" s="83">
        <f>'1 DAve'!O21</f>
        <v>0</v>
      </c>
      <c r="AB232" s="83">
        <f>'1 DAve'!P21</f>
        <v>0</v>
      </c>
      <c r="AC232" s="83">
        <f>'1 DAve'!Q21</f>
        <v>0</v>
      </c>
      <c r="AD232" s="83">
        <f>'1 DAve'!R21</f>
        <v>0</v>
      </c>
      <c r="AE232" s="83">
        <f>'1 DAve'!S21</f>
        <v>0</v>
      </c>
      <c r="AF232" s="83">
        <f>'1 DAve'!T21</f>
        <v>0</v>
      </c>
      <c r="AG232" s="83">
        <f>'1 DAve'!U21</f>
        <v>0</v>
      </c>
      <c r="AH232" s="83">
        <f>'1 DAve'!V21</f>
        <v>0</v>
      </c>
      <c r="AI232" s="83">
        <f>'1 DAve'!W21</f>
        <v>0</v>
      </c>
      <c r="AJ232" s="83">
        <f>'1 DAve'!X21</f>
        <v>0</v>
      </c>
      <c r="AK232" s="83">
        <f>'1 DAve'!Y21</f>
        <v>0</v>
      </c>
      <c r="AL232" s="83">
        <f>'1 DAve'!Z21</f>
        <v>0</v>
      </c>
      <c r="AM232" s="83">
        <f>'1 DAve'!AA21</f>
        <v>0</v>
      </c>
    </row>
    <row r="233" spans="1:39" ht="15.5">
      <c r="A233" s="26">
        <f t="shared" si="23"/>
        <v>232</v>
      </c>
      <c r="B233" s="26"/>
      <c r="C233" s="70" t="str">
        <f>'1 DAve'!B14</f>
        <v>Paul Moreton</v>
      </c>
      <c r="D233" s="70" t="str">
        <f>'1 DAve'!C14</f>
        <v>Ellistown Elites</v>
      </c>
      <c r="E233" s="71">
        <f>'1 DAve'!G14</f>
        <v>16.435000000000002</v>
      </c>
      <c r="F233" s="71">
        <f>'1 DAve'!E14</f>
        <v>16.435000000000002</v>
      </c>
      <c r="G233" s="72">
        <f t="shared" si="18"/>
        <v>2</v>
      </c>
      <c r="H233" s="69">
        <f>'SLT 1'!D14+'SLT 2'!D14+'SLT 3'!D14+'SLT 4'!D14+'SLT 5'!D14+'WK1'!D14+'WK2'!D14+'WK3'!D14+'WK4'!D14+'WK5'!D14+'WK6'!D14+'WK7'!D14+'WK8'!D14+'WK9'!D14+'WK10'!D14+'WK11'!D14+'WK12'!D14+'WK13'!D14+'WK14'!D14+'WK15'!D14</f>
        <v>0</v>
      </c>
      <c r="I233" s="89">
        <f>'SLT 1'!E14+'SLT 2'!E14+'SLT 3'!E14+'SLT 4'!E14+'SLT 5'!E14+'WK1'!E14+'WK2'!E14+'WK3'!E14+'WK4'!E14+'WK5'!E14+'WK6'!E14+'WK7'!E14+'WK8'!E14+'WK9'!E14+'WK10'!E14+'WK11'!E14+'WK12'!E14+'WK13'!E14+'WK14'!E14+'WK15'!E14</f>
        <v>2</v>
      </c>
      <c r="J233" s="81">
        <f t="shared" si="19"/>
        <v>0</v>
      </c>
      <c r="K233" s="73">
        <f>'SLT 1'!F14+'SLT 2'!F14+'SLT 3'!F14+'SLT 4'!F14+'SLT 5'!F14+'WK1'!F14+'WK2'!F14+'WK3'!F14+'WK4'!F14+'WK5'!F14+'WK6'!F14+'WK7'!F14+'WK8'!F14+'WK9'!F14+'WK10'!F14+'WK11'!F14+'WK12'!F14+'WK13'!F14+'WK14'!F14+'WK15'!F14</f>
        <v>1</v>
      </c>
      <c r="L233" s="73">
        <f>'SLT 1'!G14+'SLT 2'!G14+'SLT 3'!G14+'SLT 4'!G14+'SLT 5'!G14+'WK1'!G14+'WK2'!G14+'WK3'!G14+'WK4'!G14+'WK5'!G14+'WK6'!G14+'WK7'!G14+'WK8'!G14+'WK9'!G14+'WK10'!G14+'WK11'!G14+'WK12'!G14+'WK13'!G14+'WK14'!G14+'WK15'!G14</f>
        <v>8</v>
      </c>
      <c r="M233" s="72">
        <f t="shared" si="20"/>
        <v>9</v>
      </c>
      <c r="N233" s="82">
        <f t="shared" si="21"/>
        <v>11.111111111111111</v>
      </c>
      <c r="O233" s="72">
        <f>'SLT 1'!H14+'SLT 2'!H14+'SLT 3'!H14+'SLT 4'!H14+'SLT 5'!H14+'WK1'!H14+'WK2'!H14+'WK3'!H14+'WK4'!H14+'WK5'!H14+'WK6'!H14+'WK7'!H14+'WK8'!H14+'WK9'!H14+'WK10'!H14+'WK11'!H14+'WK12'!H14+'WK13'!H14+'WK14'!H14+'WK15'!H14</f>
        <v>3</v>
      </c>
      <c r="P233" s="72">
        <f>'SLT 1'!I14+'SLT 2'!I14+'SLT 3'!I14+'SLT 4'!I14+'SLT 5'!I14+'WK1'!I14+'WK2'!I14+'WK3'!I14+'WK4'!I14+'WK5'!I14+'WK6'!I14+'WK7'!I14+'WK8'!I14+'WK9'!I14+'WK10'!I14+'WK11'!I14+'WK12'!I14+'WK13'!I14+'WK14'!I14+'WK15'!I14</f>
        <v>0</v>
      </c>
      <c r="Q233" s="72">
        <f>'SLT 1'!J14+'SLT 2'!J14+'SLT 3'!J14+'SLT 4'!J14+'SLT 5'!J14+'WK1'!J14+'WK2'!J14+'WK3'!J14+'WK4'!J14+'WK5'!J14+'WK6'!J14+'WK7'!J14+'WK8'!J14+'WK9'!J14+'WK10'!J14+'WK11'!J14+'WK12'!J14+'WK13'!J14+'WK14'!J14+'WK15'!J14</f>
        <v>0</v>
      </c>
      <c r="R233" s="71">
        <f t="shared" si="22"/>
        <v>0.33333333333333331</v>
      </c>
      <c r="S233" s="87">
        <f>'Hi Fin'!C14</f>
        <v>49</v>
      </c>
      <c r="T233" s="116">
        <f>'1 DAve'!H14</f>
        <v>16.71</v>
      </c>
      <c r="U233" s="83">
        <f>'1 DAve'!I14</f>
        <v>0</v>
      </c>
      <c r="V233" s="116">
        <f>'1 DAve'!J14</f>
        <v>16.16</v>
      </c>
      <c r="W233" s="83">
        <f>'1 DAve'!K14</f>
        <v>0</v>
      </c>
      <c r="X233" s="83">
        <f>'1 DAve'!L14</f>
        <v>0</v>
      </c>
      <c r="Y233" s="83">
        <f>'1 DAve'!M14</f>
        <v>0</v>
      </c>
      <c r="Z233" s="83">
        <f>'1 DAve'!N14</f>
        <v>0</v>
      </c>
      <c r="AA233" s="83">
        <f>'1 DAve'!O14</f>
        <v>0</v>
      </c>
      <c r="AB233" s="83">
        <f>'1 DAve'!P14</f>
        <v>0</v>
      </c>
      <c r="AC233" s="83">
        <f>'1 DAve'!Q14</f>
        <v>0</v>
      </c>
      <c r="AD233" s="83">
        <f>'1 DAve'!R14</f>
        <v>0</v>
      </c>
      <c r="AE233" s="83">
        <f>'1 DAve'!S14</f>
        <v>0</v>
      </c>
      <c r="AF233" s="83">
        <f>'1 DAve'!T14</f>
        <v>0</v>
      </c>
      <c r="AG233" s="83">
        <f>'1 DAve'!U14</f>
        <v>0</v>
      </c>
      <c r="AH233" s="83">
        <f>'1 DAve'!V14</f>
        <v>0</v>
      </c>
      <c r="AI233" s="83">
        <f>'1 DAve'!W14</f>
        <v>0</v>
      </c>
      <c r="AJ233" s="83">
        <f>'1 DAve'!X14</f>
        <v>0</v>
      </c>
      <c r="AK233" s="83">
        <f>'1 DAve'!Y14</f>
        <v>0</v>
      </c>
      <c r="AL233" s="83">
        <f>'1 DAve'!Z14</f>
        <v>0</v>
      </c>
      <c r="AM233" s="83">
        <f>'1 DAve'!AA14</f>
        <v>0</v>
      </c>
    </row>
    <row r="234" spans="1:39" ht="15.5">
      <c r="A234" s="26">
        <f t="shared" si="23"/>
        <v>233</v>
      </c>
      <c r="B234" s="26"/>
      <c r="C234" s="70" t="str">
        <f>'1 DAve'!B171</f>
        <v>Jamie Preston</v>
      </c>
      <c r="D234" s="70" t="str">
        <f>'1 DAve'!C171</f>
        <v>Royal Oak</v>
      </c>
      <c r="E234" s="71">
        <f>'1 DAve'!G171</f>
        <v>16.420000000000002</v>
      </c>
      <c r="F234" s="71">
        <f>'1 DAve'!E171</f>
        <v>16.420000000000002</v>
      </c>
      <c r="G234" s="72">
        <f t="shared" si="18"/>
        <v>1</v>
      </c>
      <c r="H234" s="69">
        <f>'SLT 1'!D171+'SLT 2'!D171+'SLT 3'!D171+'SLT 4'!D171+'SLT 5'!D171+'WK1'!D171+'WK2'!D171+'WK3'!D171+'WK4'!D171+'WK5'!D171+'WK6'!D171+'WK7'!D171+'WK8'!D171+'WK9'!D171+'WK10'!D171+'WK11'!D171+'WK12'!D171+'WK13'!D171+'WK14'!D171+'WK15'!D171</f>
        <v>0</v>
      </c>
      <c r="I234" s="89">
        <f>'SLT 1'!E171+'SLT 2'!E171+'SLT 3'!E171+'SLT 4'!E171+'SLT 5'!E171+'WK1'!E171+'WK2'!E171+'WK3'!E171+'WK4'!E171+'WK5'!E171+'WK6'!E171+'WK7'!E171+'WK8'!E171+'WK9'!E171+'WK10'!E171+'WK11'!E171+'WK12'!E171+'WK13'!E171+'WK14'!E171+'WK15'!E171</f>
        <v>1</v>
      </c>
      <c r="J234" s="81">
        <f t="shared" si="19"/>
        <v>0</v>
      </c>
      <c r="K234" s="73">
        <f>'SLT 1'!F171+'SLT 2'!F171+'SLT 3'!F171+'SLT 4'!F171+'SLT 5'!F171+'WK1'!F171+'WK2'!F171+'WK3'!F171+'WK4'!F171+'WK5'!F171+'WK6'!F171+'WK7'!F171+'WK8'!F171+'WK9'!F171+'WK10'!F171+'WK11'!F171+'WK12'!F171+'WK13'!F171+'WK14'!F171+'WK15'!F171</f>
        <v>3</v>
      </c>
      <c r="L234" s="73">
        <f>'SLT 1'!G171+'SLT 2'!G171+'SLT 3'!G171+'SLT 4'!G171+'SLT 5'!G171+'WK1'!G171+'WK2'!G171+'WK3'!G171+'WK4'!G171+'WK5'!G171+'WK6'!G171+'WK7'!G171+'WK8'!G171+'WK9'!G171+'WK10'!G171+'WK11'!G171+'WK12'!G171+'WK13'!G171+'WK14'!G171+'WK15'!G171</f>
        <v>4</v>
      </c>
      <c r="M234" s="72">
        <f t="shared" si="20"/>
        <v>7</v>
      </c>
      <c r="N234" s="82">
        <f t="shared" si="21"/>
        <v>42.857142857142861</v>
      </c>
      <c r="O234" s="72">
        <f>'SLT 1'!H171+'SLT 2'!H171+'SLT 3'!H171+'SLT 4'!H171+'SLT 5'!H171+'WK1'!H171+'WK2'!H171+'WK3'!H171+'WK4'!H171+'WK5'!H171+'WK6'!H171+'WK7'!H171+'WK8'!H171+'WK9'!H171+'WK10'!H171+'WK11'!H171+'WK12'!H171+'WK13'!H171+'WK14'!H171+'WK15'!H171</f>
        <v>5</v>
      </c>
      <c r="P234" s="72">
        <f>'SLT 1'!I171+'SLT 2'!I171+'SLT 3'!I171+'SLT 4'!I171+'SLT 5'!I171+'WK1'!I171+'WK2'!I171+'WK3'!I171+'WK4'!I171+'WK5'!I171+'WK6'!I171+'WK7'!I171+'WK8'!I171+'WK9'!I171+'WK10'!I171+'WK11'!I171+'WK12'!I171+'WK13'!I171+'WK14'!I171+'WK15'!I171</f>
        <v>0</v>
      </c>
      <c r="Q234" s="72">
        <f>'SLT 1'!J171+'SLT 2'!J171+'SLT 3'!J171+'SLT 4'!J171+'SLT 5'!J171+'WK1'!J171+'WK2'!J171+'WK3'!J171+'WK4'!J171+'WK5'!J171+'WK6'!J171+'WK7'!J171+'WK8'!J171+'WK9'!J171+'WK10'!J171+'WK11'!J171+'WK12'!J171+'WK13'!J171+'WK14'!J171+'WK15'!J171</f>
        <v>0</v>
      </c>
      <c r="R234" s="71">
        <f t="shared" si="22"/>
        <v>0.7142857142857143</v>
      </c>
      <c r="S234" s="87">
        <f>'Hi Fin'!C171</f>
        <v>88</v>
      </c>
      <c r="T234" s="83">
        <f>'1 DAve'!H171</f>
        <v>0</v>
      </c>
      <c r="U234" s="83">
        <f>'1 DAve'!I171</f>
        <v>0</v>
      </c>
      <c r="V234" s="116">
        <f>'1 DAve'!J171</f>
        <v>16.420000000000002</v>
      </c>
      <c r="W234" s="83">
        <f>'1 DAve'!K171</f>
        <v>0</v>
      </c>
      <c r="X234" s="83">
        <f>'1 DAve'!L171</f>
        <v>0</v>
      </c>
      <c r="Y234" s="83">
        <f>'1 DAve'!M171</f>
        <v>0</v>
      </c>
      <c r="Z234" s="83">
        <f>'1 DAve'!N171</f>
        <v>0</v>
      </c>
      <c r="AA234" s="83">
        <f>'1 DAve'!O171</f>
        <v>0</v>
      </c>
      <c r="AB234" s="83">
        <f>'1 DAve'!P171</f>
        <v>0</v>
      </c>
      <c r="AC234" s="83">
        <f>'1 DAve'!Q171</f>
        <v>0</v>
      </c>
      <c r="AD234" s="83">
        <f>'1 DAve'!R171</f>
        <v>0</v>
      </c>
      <c r="AE234" s="83">
        <f>'1 DAve'!S171</f>
        <v>0</v>
      </c>
      <c r="AF234" s="83">
        <f>'1 DAve'!T171</f>
        <v>0</v>
      </c>
      <c r="AG234" s="83">
        <f>'1 DAve'!U171</f>
        <v>0</v>
      </c>
      <c r="AH234" s="83">
        <f>'1 DAve'!V171</f>
        <v>0</v>
      </c>
      <c r="AI234" s="83">
        <f>'1 DAve'!W171</f>
        <v>0</v>
      </c>
      <c r="AJ234" s="83">
        <f>'1 DAve'!X171</f>
        <v>0</v>
      </c>
      <c r="AK234" s="83">
        <f>'1 DAve'!Y171</f>
        <v>0</v>
      </c>
      <c r="AL234" s="83">
        <f>'1 DAve'!Z171</f>
        <v>0</v>
      </c>
      <c r="AM234" s="83">
        <f>'1 DAve'!AA171</f>
        <v>0</v>
      </c>
    </row>
    <row r="235" spans="1:39" ht="15.5">
      <c r="A235" s="26">
        <f t="shared" si="23"/>
        <v>234</v>
      </c>
      <c r="B235" s="26"/>
      <c r="C235" s="70" t="str">
        <f>'1 DAve'!B15</f>
        <v>Chris Taylor</v>
      </c>
      <c r="D235" s="70" t="str">
        <f>'1 DAve'!C15</f>
        <v>Ellistown Elites</v>
      </c>
      <c r="E235" s="71">
        <f>'1 DAve'!G15</f>
        <v>16.371999999999996</v>
      </c>
      <c r="F235" s="71">
        <f>'1 DAve'!E15</f>
        <v>16.371999999999996</v>
      </c>
      <c r="G235" s="72">
        <f t="shared" si="18"/>
        <v>5</v>
      </c>
      <c r="H235" s="69">
        <f>'SLT 1'!D15+'SLT 2'!D15+'SLT 3'!D15+'SLT 4'!D15+'SLT 5'!D15+'WK1'!D15+'WK2'!D15+'WK3'!D15+'WK4'!D15+'WK5'!D15+'WK6'!D15+'WK7'!D15+'WK8'!D15+'WK9'!D15+'WK10'!D15+'WK11'!D15+'WK12'!D15+'WK13'!D15+'WK14'!D15+'WK15'!D15</f>
        <v>0</v>
      </c>
      <c r="I235" s="89">
        <f>'SLT 1'!E15+'SLT 2'!E15+'SLT 3'!E15+'SLT 4'!E15+'SLT 5'!E15+'WK1'!E15+'WK2'!E15+'WK3'!E15+'WK4'!E15+'WK5'!E15+'WK6'!E15+'WK7'!E15+'WK8'!E15+'WK9'!E15+'WK10'!E15+'WK11'!E15+'WK12'!E15+'WK13'!E15+'WK14'!E15+'WK15'!E15</f>
        <v>5</v>
      </c>
      <c r="J235" s="81">
        <f t="shared" si="19"/>
        <v>0</v>
      </c>
      <c r="K235" s="73">
        <f>'SLT 1'!F15+'SLT 2'!F15+'SLT 3'!F15+'SLT 4'!F15+'SLT 5'!F15+'WK1'!F15+'WK2'!F15+'WK3'!F15+'WK4'!F15+'WK5'!F15+'WK6'!F15+'WK7'!F15+'WK8'!F15+'WK9'!F15+'WK10'!F15+'WK11'!F15+'WK12'!F15+'WK13'!F15+'WK14'!F15+'WK15'!F15</f>
        <v>9</v>
      </c>
      <c r="L235" s="73">
        <f>'SLT 1'!G15+'SLT 2'!G15+'SLT 3'!G15+'SLT 4'!G15+'SLT 5'!G15+'WK1'!G15+'WK2'!G15+'WK3'!G15+'WK4'!G15+'WK5'!G15+'WK6'!G15+'WK7'!G15+'WK8'!G15+'WK9'!G15+'WK10'!G15+'WK11'!G15+'WK12'!G15+'WK13'!G15+'WK14'!G15+'WK15'!G15</f>
        <v>20</v>
      </c>
      <c r="M235" s="72">
        <f t="shared" si="20"/>
        <v>29</v>
      </c>
      <c r="N235" s="82">
        <f t="shared" si="21"/>
        <v>31.034482758620687</v>
      </c>
      <c r="O235" s="72">
        <f>'SLT 1'!H15+'SLT 2'!H15+'SLT 3'!H15+'SLT 4'!H15+'SLT 5'!H15+'WK1'!H15+'WK2'!H15+'WK3'!H15+'WK4'!H15+'WK5'!H15+'WK6'!H15+'WK7'!H15+'WK8'!H15+'WK9'!H15+'WK10'!H15+'WK11'!H15+'WK12'!H15+'WK13'!H15+'WK14'!H15+'WK15'!H15</f>
        <v>17</v>
      </c>
      <c r="P235" s="72">
        <f>'SLT 1'!I15+'SLT 2'!I15+'SLT 3'!I15+'SLT 4'!I15+'SLT 5'!I15+'WK1'!I15+'WK2'!I15+'WK3'!I15+'WK4'!I15+'WK5'!I15+'WK6'!I15+'WK7'!I15+'WK8'!I15+'WK9'!I15+'WK10'!I15+'WK11'!I15+'WK12'!I15+'WK13'!I15+'WK14'!I15+'WK15'!I15</f>
        <v>0</v>
      </c>
      <c r="Q235" s="72">
        <f>'SLT 1'!J15+'SLT 2'!J15+'SLT 3'!J15+'SLT 4'!J15+'SLT 5'!J15+'WK1'!J15+'WK2'!J15+'WK3'!J15+'WK4'!J15+'WK5'!J15+'WK6'!J15+'WK7'!J15+'WK8'!J15+'WK9'!J15+'WK10'!J15+'WK11'!J15+'WK12'!J15+'WK13'!J15+'WK14'!J15+'WK15'!J15</f>
        <v>0</v>
      </c>
      <c r="R235" s="71">
        <f t="shared" si="22"/>
        <v>0.58620689655172409</v>
      </c>
      <c r="S235" s="87">
        <f>'Hi Fin'!C15</f>
        <v>78</v>
      </c>
      <c r="T235" s="116">
        <f>'1 DAve'!H15</f>
        <v>16.940000000000001</v>
      </c>
      <c r="U235" s="83">
        <f>'1 DAve'!I15</f>
        <v>0</v>
      </c>
      <c r="V235" s="116">
        <f>'1 DAve'!J15</f>
        <v>17.079999999999998</v>
      </c>
      <c r="W235" s="116">
        <f>'1 DAve'!K15</f>
        <v>16.28</v>
      </c>
      <c r="X235" s="116">
        <f>'1 DAve'!L15</f>
        <v>19.399999999999999</v>
      </c>
      <c r="Y235" s="116">
        <f>'1 DAve'!M15</f>
        <v>12.16</v>
      </c>
      <c r="Z235" s="83">
        <f>'1 DAve'!N15</f>
        <v>0</v>
      </c>
      <c r="AA235" s="83">
        <f>'1 DAve'!O15</f>
        <v>0</v>
      </c>
      <c r="AB235" s="83">
        <f>'1 DAve'!P15</f>
        <v>0</v>
      </c>
      <c r="AC235" s="83">
        <f>'1 DAve'!Q15</f>
        <v>0</v>
      </c>
      <c r="AD235" s="83">
        <f>'1 DAve'!R15</f>
        <v>0</v>
      </c>
      <c r="AE235" s="83">
        <f>'1 DAve'!S15</f>
        <v>0</v>
      </c>
      <c r="AF235" s="83">
        <f>'1 DAve'!T15</f>
        <v>0</v>
      </c>
      <c r="AG235" s="83">
        <f>'1 DAve'!U15</f>
        <v>0</v>
      </c>
      <c r="AH235" s="83">
        <f>'1 DAve'!V15</f>
        <v>0</v>
      </c>
      <c r="AI235" s="83">
        <f>'1 DAve'!W15</f>
        <v>0</v>
      </c>
      <c r="AJ235" s="83">
        <f>'1 DAve'!X15</f>
        <v>0</v>
      </c>
      <c r="AK235" s="83">
        <f>'1 DAve'!Y15</f>
        <v>0</v>
      </c>
      <c r="AL235" s="83">
        <f>'1 DAve'!Z15</f>
        <v>0</v>
      </c>
      <c r="AM235" s="83">
        <f>'1 DAve'!AA15</f>
        <v>0</v>
      </c>
    </row>
    <row r="236" spans="1:39" ht="15.5">
      <c r="A236" s="26">
        <f t="shared" si="23"/>
        <v>235</v>
      </c>
      <c r="B236" s="26"/>
      <c r="C236" s="70" t="str">
        <f>'1 DAve'!B146</f>
        <v>Rob Thomson</v>
      </c>
      <c r="D236" s="70" t="str">
        <f>'1 DAve'!C146</f>
        <v>Wykin</v>
      </c>
      <c r="E236" s="71">
        <f>'1 DAve'!G146</f>
        <v>16.324999999999999</v>
      </c>
      <c r="F236" s="71">
        <f>'1 DAve'!E146</f>
        <v>16.324999999999999</v>
      </c>
      <c r="G236" s="72">
        <f t="shared" si="18"/>
        <v>2</v>
      </c>
      <c r="H236" s="69">
        <f>'SLT 1'!D146+'SLT 2'!D146+'SLT 3'!D146+'SLT 4'!D146+'SLT 5'!D146+'WK1'!D146+'WK2'!D146+'WK3'!D146+'WK4'!D146+'WK5'!D146+'WK6'!D146+'WK7'!D146+'WK8'!D146+'WK9'!D146+'WK10'!D146+'WK11'!D146+'WK12'!D146+'WK13'!D146+'WK14'!D146+'WK15'!D146</f>
        <v>0</v>
      </c>
      <c r="I236" s="89">
        <f>'SLT 1'!E146+'SLT 2'!E146+'SLT 3'!E146+'SLT 4'!E146+'SLT 5'!E146+'WK1'!E146+'WK2'!E146+'WK3'!E146+'WK4'!E146+'WK5'!E146+'WK6'!E146+'WK7'!E146+'WK8'!E146+'WK9'!E146+'WK10'!E146+'WK11'!E146+'WK12'!E146+'WK13'!E146+'WK14'!E146+'WK15'!E146</f>
        <v>2</v>
      </c>
      <c r="J236" s="81">
        <f t="shared" si="19"/>
        <v>0</v>
      </c>
      <c r="K236" s="73">
        <f>'SLT 1'!F146+'SLT 2'!F146+'SLT 3'!F146+'SLT 4'!F146+'SLT 5'!F146+'WK1'!F146+'WK2'!F146+'WK3'!F146+'WK4'!F146+'WK5'!F146+'WK6'!F146+'WK7'!F146+'WK8'!F146+'WK9'!F146+'WK10'!F146+'WK11'!F146+'WK12'!F146+'WK13'!F146+'WK14'!F146+'WK15'!F146</f>
        <v>2</v>
      </c>
      <c r="L236" s="73">
        <f>'SLT 1'!G146+'SLT 2'!G146+'SLT 3'!G146+'SLT 4'!G146+'SLT 5'!G146+'WK1'!G146+'WK2'!G146+'WK3'!G146+'WK4'!G146+'WK5'!G146+'WK6'!G146+'WK7'!G146+'WK8'!G146+'WK9'!G146+'WK10'!G146+'WK11'!G146+'WK12'!G146+'WK13'!G146+'WK14'!G146+'WK15'!G146</f>
        <v>8</v>
      </c>
      <c r="M236" s="72">
        <f t="shared" si="20"/>
        <v>10</v>
      </c>
      <c r="N236" s="82">
        <f t="shared" si="21"/>
        <v>20</v>
      </c>
      <c r="O236" s="72">
        <f>'SLT 1'!H146+'SLT 2'!H146+'SLT 3'!H146+'SLT 4'!H146+'SLT 5'!H146+'WK1'!H146+'WK2'!H146+'WK3'!H146+'WK4'!H146+'WK5'!H146+'WK6'!H146+'WK7'!H146+'WK8'!H146+'WK9'!H146+'WK10'!H146+'WK11'!H146+'WK12'!H146+'WK13'!H146+'WK14'!H146+'WK15'!H146</f>
        <v>4</v>
      </c>
      <c r="P236" s="72">
        <f>'SLT 1'!I146+'SLT 2'!I146+'SLT 3'!I146+'SLT 4'!I146+'SLT 5'!I146+'WK1'!I146+'WK2'!I146+'WK3'!I146+'WK4'!I146+'WK5'!I146+'WK6'!I146+'WK7'!I146+'WK8'!I146+'WK9'!I146+'WK10'!I146+'WK11'!I146+'WK12'!I146+'WK13'!I146+'WK14'!I146+'WK15'!I146</f>
        <v>0</v>
      </c>
      <c r="Q236" s="72">
        <f>'SLT 1'!J146+'SLT 2'!J146+'SLT 3'!J146+'SLT 4'!J146+'SLT 5'!J146+'WK1'!J146+'WK2'!J146+'WK3'!J146+'WK4'!J146+'WK5'!J146+'WK6'!J146+'WK7'!J146+'WK8'!J146+'WK9'!J146+'WK10'!J146+'WK11'!J146+'WK12'!J146+'WK13'!J146+'WK14'!J146+'WK15'!J146</f>
        <v>0</v>
      </c>
      <c r="R236" s="71">
        <f t="shared" si="22"/>
        <v>0.4</v>
      </c>
      <c r="S236" s="87">
        <f>'Hi Fin'!C146</f>
        <v>16</v>
      </c>
      <c r="T236" s="83">
        <f>'1 DAve'!H146</f>
        <v>0</v>
      </c>
      <c r="U236" s="116">
        <f>'1 DAve'!I146</f>
        <v>16.02</v>
      </c>
      <c r="V236" s="83">
        <f>'1 DAve'!J146</f>
        <v>0</v>
      </c>
      <c r="W236" s="83">
        <f>'1 DAve'!K146</f>
        <v>0</v>
      </c>
      <c r="X236" s="83">
        <f>'1 DAve'!L146</f>
        <v>0</v>
      </c>
      <c r="Y236" s="116">
        <f>'1 DAve'!M146</f>
        <v>16.63</v>
      </c>
      <c r="Z236" s="83">
        <f>'1 DAve'!N146</f>
        <v>0</v>
      </c>
      <c r="AA236" s="83">
        <f>'1 DAve'!O146</f>
        <v>0</v>
      </c>
      <c r="AB236" s="83">
        <f>'1 DAve'!P146</f>
        <v>0</v>
      </c>
      <c r="AC236" s="83">
        <f>'1 DAve'!Q146</f>
        <v>0</v>
      </c>
      <c r="AD236" s="83">
        <f>'1 DAve'!R146</f>
        <v>0</v>
      </c>
      <c r="AE236" s="83">
        <f>'1 DAve'!S146</f>
        <v>0</v>
      </c>
      <c r="AF236" s="83">
        <f>'1 DAve'!T146</f>
        <v>0</v>
      </c>
      <c r="AG236" s="83">
        <f>'1 DAve'!U146</f>
        <v>0</v>
      </c>
      <c r="AH236" s="83">
        <f>'1 DAve'!V146</f>
        <v>0</v>
      </c>
      <c r="AI236" s="83">
        <f>'1 DAve'!W146</f>
        <v>0</v>
      </c>
      <c r="AJ236" s="83">
        <f>'1 DAve'!X146</f>
        <v>0</v>
      </c>
      <c r="AK236" s="83">
        <f>'1 DAve'!Y146</f>
        <v>0</v>
      </c>
      <c r="AL236" s="83">
        <f>'1 DAve'!Z146</f>
        <v>0</v>
      </c>
      <c r="AM236" s="83">
        <f>'1 DAve'!AA146</f>
        <v>0</v>
      </c>
    </row>
    <row r="237" spans="1:39" ht="15.5">
      <c r="A237" s="26">
        <f t="shared" si="23"/>
        <v>236</v>
      </c>
      <c r="B237" s="26"/>
      <c r="C237" s="70" t="str">
        <f>'1 DAve'!B218</f>
        <v>Phil Bettany</v>
      </c>
      <c r="D237" s="70" t="str">
        <f>'1 DAve'!C218</f>
        <v>Grosvenor</v>
      </c>
      <c r="E237" s="71">
        <f>'1 DAve'!G218</f>
        <v>16.2</v>
      </c>
      <c r="F237" s="71">
        <f>'1 DAve'!E218</f>
        <v>16.2</v>
      </c>
      <c r="G237" s="72">
        <f t="shared" si="18"/>
        <v>1</v>
      </c>
      <c r="H237" s="69">
        <f>'SLT 1'!D218+'SLT 2'!D218+'SLT 3'!D218+'SLT 4'!D218+'SLT 5'!D218+'WK1'!D218+'WK2'!D218+'WK3'!D218+'WK4'!D218+'WK5'!D218+'WK6'!D218+'WK7'!D218+'WK8'!D218+'WK9'!D218+'WK10'!D218+'WK11'!D218+'WK12'!D218+'WK13'!D218+'WK14'!D218+'WK15'!D218</f>
        <v>0</v>
      </c>
      <c r="I237" s="89">
        <f>'SLT 1'!E218+'SLT 2'!E218+'SLT 3'!E218+'SLT 4'!E218+'SLT 5'!E218+'WK1'!E218+'WK2'!E218+'WK3'!E218+'WK4'!E218+'WK5'!E218+'WK6'!E218+'WK7'!E218+'WK8'!E218+'WK9'!E218+'WK10'!E218+'WK11'!E218+'WK12'!E218+'WK13'!E218+'WK14'!E218+'WK15'!E218</f>
        <v>1</v>
      </c>
      <c r="J237" s="81">
        <f t="shared" si="19"/>
        <v>0</v>
      </c>
      <c r="K237" s="73">
        <f>'SLT 1'!F218+'SLT 2'!F218+'SLT 3'!F218+'SLT 4'!F218+'SLT 5'!F218+'WK1'!F218+'WK2'!F218+'WK3'!F218+'WK4'!F218+'WK5'!F218+'WK6'!F218+'WK7'!F218+'WK8'!F218+'WK9'!F218+'WK10'!F218+'WK11'!F218+'WK12'!F218+'WK13'!F218+'WK14'!F218+'WK15'!F218</f>
        <v>0</v>
      </c>
      <c r="L237" s="73">
        <f>'SLT 1'!G218+'SLT 2'!G218+'SLT 3'!G218+'SLT 4'!G218+'SLT 5'!G218+'WK1'!G218+'WK2'!G218+'WK3'!G218+'WK4'!G218+'WK5'!G218+'WK6'!G218+'WK7'!G218+'WK8'!G218+'WK9'!G218+'WK10'!G218+'WK11'!G218+'WK12'!G218+'WK13'!G218+'WK14'!G218+'WK15'!G218</f>
        <v>4</v>
      </c>
      <c r="M237" s="72">
        <f t="shared" si="20"/>
        <v>4</v>
      </c>
      <c r="N237" s="82">
        <f t="shared" si="21"/>
        <v>0</v>
      </c>
      <c r="O237" s="72">
        <f>'SLT 1'!H218+'SLT 2'!H218+'SLT 3'!H218+'SLT 4'!H218+'SLT 5'!H218+'WK1'!H218+'WK2'!H218+'WK3'!H218+'WK4'!H218+'WK5'!H218+'WK6'!H218+'WK7'!H218+'WK8'!H218+'WK9'!H218+'WK10'!H218+'WK11'!H218+'WK12'!H218+'WK13'!H218+'WK14'!H218+'WK15'!H218</f>
        <v>1</v>
      </c>
      <c r="P237" s="72">
        <f>'SLT 1'!I218+'SLT 2'!I218+'SLT 3'!I218+'SLT 4'!I218+'SLT 5'!I218+'WK1'!I218+'WK2'!I218+'WK3'!I218+'WK4'!I218+'WK5'!I218+'WK6'!I218+'WK7'!I218+'WK8'!I218+'WK9'!I218+'WK10'!I218+'WK11'!I218+'WK12'!I218+'WK13'!I218+'WK14'!I218+'WK15'!I218</f>
        <v>0</v>
      </c>
      <c r="Q237" s="72">
        <f>'SLT 1'!J218+'SLT 2'!J218+'SLT 3'!J218+'SLT 4'!J218+'SLT 5'!J218+'WK1'!J218+'WK2'!J218+'WK3'!J218+'WK4'!J218+'WK5'!J218+'WK6'!J218+'WK7'!J218+'WK8'!J218+'WK9'!J218+'WK10'!J218+'WK11'!J218+'WK12'!J218+'WK13'!J218+'WK14'!J218+'WK15'!J218</f>
        <v>0</v>
      </c>
      <c r="R237" s="71">
        <f t="shared" si="22"/>
        <v>0.25</v>
      </c>
      <c r="S237" s="87">
        <f>'Hi Fin'!C218</f>
        <v>0</v>
      </c>
      <c r="T237" s="83">
        <f>'1 DAve'!H218</f>
        <v>0</v>
      </c>
      <c r="U237" s="83">
        <f>'1 DAve'!I218</f>
        <v>0</v>
      </c>
      <c r="V237" s="83">
        <f>'1 DAve'!J218</f>
        <v>0</v>
      </c>
      <c r="W237" s="83">
        <f>'1 DAve'!K218</f>
        <v>0</v>
      </c>
      <c r="X237" s="83">
        <f>'1 DAve'!L218</f>
        <v>0</v>
      </c>
      <c r="Y237" s="116">
        <f>'1 DAve'!M218</f>
        <v>16.2</v>
      </c>
      <c r="Z237" s="83">
        <f>'1 DAve'!N218</f>
        <v>0</v>
      </c>
      <c r="AA237" s="83">
        <f>'1 DAve'!O218</f>
        <v>0</v>
      </c>
      <c r="AB237" s="83">
        <f>'1 DAve'!P218</f>
        <v>0</v>
      </c>
      <c r="AC237" s="83">
        <f>'1 DAve'!Q218</f>
        <v>0</v>
      </c>
      <c r="AD237" s="83">
        <f>'1 DAve'!R218</f>
        <v>0</v>
      </c>
      <c r="AE237" s="83">
        <f>'1 DAve'!S218</f>
        <v>0</v>
      </c>
      <c r="AF237" s="83">
        <f>'1 DAve'!T218</f>
        <v>0</v>
      </c>
      <c r="AG237" s="83">
        <f>'1 DAve'!U218</f>
        <v>0</v>
      </c>
      <c r="AH237" s="83">
        <f>'1 DAve'!V218</f>
        <v>0</v>
      </c>
      <c r="AI237" s="83">
        <f>'1 DAve'!W218</f>
        <v>0</v>
      </c>
      <c r="AJ237" s="83">
        <f>'1 DAve'!X218</f>
        <v>0</v>
      </c>
      <c r="AK237" s="83">
        <f>'1 DAve'!Y218</f>
        <v>0</v>
      </c>
      <c r="AL237" s="83">
        <f>'1 DAve'!Z218</f>
        <v>0</v>
      </c>
      <c r="AM237" s="83">
        <f>'1 DAve'!AA218</f>
        <v>0</v>
      </c>
    </row>
    <row r="238" spans="1:39" ht="15.5">
      <c r="A238" s="26">
        <f t="shared" si="23"/>
        <v>237</v>
      </c>
      <c r="B238" s="26"/>
      <c r="C238" s="70" t="str">
        <f>'1 DAve'!B84</f>
        <v>Stu Smith</v>
      </c>
      <c r="D238" s="70" t="str">
        <f>'1 DAve'!C84</f>
        <v>Whitwick</v>
      </c>
      <c r="E238" s="71">
        <f>'1 DAve'!G84</f>
        <v>14.905000000000001</v>
      </c>
      <c r="F238" s="71">
        <f>'1 DAve'!E84</f>
        <v>15.905000000000001</v>
      </c>
      <c r="G238" s="72">
        <f t="shared" si="18"/>
        <v>2</v>
      </c>
      <c r="H238" s="69">
        <f>'SLT 1'!D84+'SLT 2'!D84+'SLT 3'!D84+'SLT 4'!D84+'SLT 5'!D84+'WK1'!D84+'WK2'!D84+'WK3'!D84+'WK4'!D84+'WK5'!D84+'WK6'!D84+'WK7'!D84+'WK8'!D84+'WK9'!D84+'WK10'!D84+'WK11'!D84+'WK12'!D84+'WK13'!D84+'WK14'!D84+'WK15'!D84</f>
        <v>1</v>
      </c>
      <c r="I238" s="89">
        <f>'SLT 1'!E84+'SLT 2'!E84+'SLT 3'!E84+'SLT 4'!E84+'SLT 5'!E84+'WK1'!E84+'WK2'!E84+'WK3'!E84+'WK4'!E84+'WK5'!E84+'WK6'!E84+'WK7'!E84+'WK8'!E84+'WK9'!E84+'WK10'!E84+'WK11'!E84+'WK12'!E84+'WK13'!E84+'WK14'!E84+'WK15'!E84</f>
        <v>1</v>
      </c>
      <c r="J238" s="81">
        <f t="shared" si="19"/>
        <v>50</v>
      </c>
      <c r="K238" s="73">
        <f>'SLT 1'!F84+'SLT 2'!F84+'SLT 3'!F84+'SLT 4'!F84+'SLT 5'!F84+'WK1'!F84+'WK2'!F84+'WK3'!F84+'WK4'!F84+'WK5'!F84+'WK6'!F84+'WK7'!F84+'WK8'!F84+'WK9'!F84+'WK10'!F84+'WK11'!F84+'WK12'!F84+'WK13'!F84+'WK14'!F84+'WK15'!F84</f>
        <v>4</v>
      </c>
      <c r="L238" s="73">
        <f>'SLT 1'!G84+'SLT 2'!G84+'SLT 3'!G84+'SLT 4'!G84+'SLT 5'!G84+'WK1'!G84+'WK2'!G84+'WK3'!G84+'WK4'!G84+'WK5'!G84+'WK6'!G84+'WK7'!G84+'WK8'!G84+'WK9'!G84+'WK10'!G84+'WK11'!G84+'WK12'!G84+'WK13'!G84+'WK14'!G84+'WK15'!G84</f>
        <v>7</v>
      </c>
      <c r="M238" s="72">
        <f t="shared" si="20"/>
        <v>11</v>
      </c>
      <c r="N238" s="82">
        <f t="shared" si="21"/>
        <v>36.363636363636367</v>
      </c>
      <c r="O238" s="72">
        <f>'SLT 1'!H84+'SLT 2'!H84+'SLT 3'!H84+'SLT 4'!H84+'SLT 5'!H84+'WK1'!H84+'WK2'!H84+'WK3'!H84+'WK4'!H84+'WK5'!H84+'WK6'!H84+'WK7'!H84+'WK8'!H84+'WK9'!H84+'WK10'!H84+'WK11'!H84+'WK12'!H84+'WK13'!H84+'WK14'!H84+'WK15'!H84</f>
        <v>10</v>
      </c>
      <c r="P238" s="72">
        <f>'SLT 1'!I84+'SLT 2'!I84+'SLT 3'!I84+'SLT 4'!I84+'SLT 5'!I84+'WK1'!I84+'WK2'!I84+'WK3'!I84+'WK4'!I84+'WK5'!I84+'WK6'!I84+'WK7'!I84+'WK8'!I84+'WK9'!I84+'WK10'!I84+'WK11'!I84+'WK12'!I84+'WK13'!I84+'WK14'!I84+'WK15'!I84</f>
        <v>0</v>
      </c>
      <c r="Q238" s="72">
        <f>'SLT 1'!J84+'SLT 2'!J84+'SLT 3'!J84+'SLT 4'!J84+'SLT 5'!J84+'WK1'!J84+'WK2'!J84+'WK3'!J84+'WK4'!J84+'WK5'!J84+'WK6'!J84+'WK7'!J84+'WK8'!J84+'WK9'!J84+'WK10'!J84+'WK11'!J84+'WK12'!J84+'WK13'!J84+'WK14'!J84+'WK15'!J84</f>
        <v>0</v>
      </c>
      <c r="R238" s="71">
        <f t="shared" si="22"/>
        <v>0.90909090909090906</v>
      </c>
      <c r="S238" s="87">
        <f>'Hi Fin'!C84</f>
        <v>18</v>
      </c>
      <c r="T238" s="116">
        <f>'1 DAve'!H84</f>
        <v>15.64</v>
      </c>
      <c r="U238" s="83">
        <f>'1 DAve'!I84</f>
        <v>0</v>
      </c>
      <c r="V238" s="115">
        <f>'1 DAve'!J84</f>
        <v>14.17</v>
      </c>
      <c r="W238" s="83">
        <f>'1 DAve'!K84</f>
        <v>0</v>
      </c>
      <c r="X238" s="83">
        <f>'1 DAve'!L84</f>
        <v>0</v>
      </c>
      <c r="Y238" s="83">
        <f>'1 DAve'!M84</f>
        <v>0</v>
      </c>
      <c r="Z238" s="83">
        <f>'1 DAve'!N84</f>
        <v>0</v>
      </c>
      <c r="AA238" s="83">
        <f>'1 DAve'!O84</f>
        <v>0</v>
      </c>
      <c r="AB238" s="83">
        <f>'1 DAve'!P84</f>
        <v>0</v>
      </c>
      <c r="AC238" s="83">
        <f>'1 DAve'!Q84</f>
        <v>0</v>
      </c>
      <c r="AD238" s="83">
        <f>'1 DAve'!R84</f>
        <v>0</v>
      </c>
      <c r="AE238" s="83">
        <f>'1 DAve'!S84</f>
        <v>0</v>
      </c>
      <c r="AF238" s="83">
        <f>'1 DAve'!T84</f>
        <v>0</v>
      </c>
      <c r="AG238" s="83">
        <f>'1 DAve'!U84</f>
        <v>0</v>
      </c>
      <c r="AH238" s="83">
        <f>'1 DAve'!V84</f>
        <v>0</v>
      </c>
      <c r="AI238" s="83">
        <f>'1 DAve'!W84</f>
        <v>0</v>
      </c>
      <c r="AJ238" s="83">
        <f>'1 DAve'!X84</f>
        <v>0</v>
      </c>
      <c r="AK238" s="83">
        <f>'1 DAve'!Y84</f>
        <v>0</v>
      </c>
      <c r="AL238" s="83">
        <f>'1 DAve'!Z84</f>
        <v>0</v>
      </c>
      <c r="AM238" s="83">
        <f>'1 DAve'!AA84</f>
        <v>0</v>
      </c>
    </row>
    <row r="239" spans="1:39" ht="15.5">
      <c r="A239" s="26">
        <f t="shared" si="23"/>
        <v>238</v>
      </c>
      <c r="B239" s="26"/>
      <c r="C239" s="70" t="str">
        <f>'1 DAve'!B237</f>
        <v>Kieran Parry</v>
      </c>
      <c r="D239" s="70" t="str">
        <f>'1 DAve'!C237</f>
        <v>Hillmorton</v>
      </c>
      <c r="E239" s="71">
        <f>'1 DAve'!G237</f>
        <v>15.33</v>
      </c>
      <c r="F239" s="71">
        <f>'1 DAve'!E237</f>
        <v>15.33</v>
      </c>
      <c r="G239" s="72">
        <f t="shared" si="18"/>
        <v>1</v>
      </c>
      <c r="H239" s="69">
        <f>'SLT 1'!D237+'SLT 2'!D237+'SLT 3'!D237+'SLT 4'!D237+'SLT 5'!D237+'WK1'!D237+'WK2'!D237+'WK3'!D237+'WK4'!D237+'WK5'!D237+'WK6'!D237+'WK7'!D237+'WK8'!D237+'WK9'!D237+'WK10'!D237+'WK11'!D237+'WK12'!D237+'WK13'!D237+'WK14'!D237+'WK15'!D237</f>
        <v>0</v>
      </c>
      <c r="I239" s="89">
        <f>'SLT 1'!E237+'SLT 2'!E237+'SLT 3'!E237+'SLT 4'!E237+'SLT 5'!E237+'WK1'!E237+'WK2'!E237+'WK3'!E237+'WK4'!E237+'WK5'!E237+'WK6'!E237+'WK7'!E237+'WK8'!E237+'WK9'!E237+'WK10'!E237+'WK11'!E237+'WK12'!E237+'WK13'!E237+'WK14'!E237+'WK15'!E237</f>
        <v>1</v>
      </c>
      <c r="J239" s="81">
        <f t="shared" si="19"/>
        <v>0</v>
      </c>
      <c r="K239" s="73">
        <f>'SLT 1'!F237+'SLT 2'!F237+'SLT 3'!F237+'SLT 4'!F237+'SLT 5'!F237+'WK1'!F237+'WK2'!F237+'WK3'!F237+'WK4'!F237+'WK5'!F237+'WK6'!F237+'WK7'!F237+'WK8'!F237+'WK9'!F237+'WK10'!F237+'WK11'!F237+'WK12'!F237+'WK13'!F237+'WK14'!F237+'WK15'!F237</f>
        <v>0</v>
      </c>
      <c r="L239" s="73">
        <f>'SLT 1'!G237+'SLT 2'!G237+'SLT 3'!G237+'SLT 4'!G237+'SLT 5'!G237+'WK1'!G237+'WK2'!G237+'WK3'!G237+'WK4'!G237+'WK5'!G237+'WK6'!G237+'WK7'!G237+'WK8'!G237+'WK9'!G237+'WK10'!G237+'WK11'!G237+'WK12'!G237+'WK13'!G237+'WK14'!G237+'WK15'!G237</f>
        <v>4</v>
      </c>
      <c r="M239" s="72">
        <f t="shared" si="20"/>
        <v>4</v>
      </c>
      <c r="N239" s="82">
        <f t="shared" si="21"/>
        <v>0</v>
      </c>
      <c r="O239" s="72">
        <f>'SLT 1'!H237+'SLT 2'!H237+'SLT 3'!H237+'SLT 4'!H237+'SLT 5'!H237+'WK1'!H237+'WK2'!H237+'WK3'!H237+'WK4'!H237+'WK5'!H237+'WK6'!H237+'WK7'!H237+'WK8'!H237+'WK9'!H237+'WK10'!H237+'WK11'!H237+'WK12'!H237+'WK13'!H237+'WK14'!H237+'WK15'!H237</f>
        <v>2</v>
      </c>
      <c r="P239" s="72">
        <f>'SLT 1'!I237+'SLT 2'!I237+'SLT 3'!I237+'SLT 4'!I237+'SLT 5'!I237+'WK1'!I237+'WK2'!I237+'WK3'!I237+'WK4'!I237+'WK5'!I237+'WK6'!I237+'WK7'!I237+'WK8'!I237+'WK9'!I237+'WK10'!I237+'WK11'!I237+'WK12'!I237+'WK13'!I237+'WK14'!I237+'WK15'!I237</f>
        <v>0</v>
      </c>
      <c r="Q239" s="72">
        <f>'SLT 1'!J237+'SLT 2'!J237+'SLT 3'!J237+'SLT 4'!J237+'SLT 5'!J237+'WK1'!J237+'WK2'!J237+'WK3'!J237+'WK4'!J237+'WK5'!J237+'WK6'!J237+'WK7'!J237+'WK8'!J237+'WK9'!J237+'WK10'!J237+'WK11'!J237+'WK12'!J237+'WK13'!J237+'WK14'!J237+'WK15'!J237</f>
        <v>0</v>
      </c>
      <c r="R239" s="71">
        <f t="shared" si="22"/>
        <v>0.5</v>
      </c>
      <c r="S239" s="87">
        <f>'Hi Fin'!C237</f>
        <v>0</v>
      </c>
      <c r="T239" s="83">
        <f>'1 DAve'!H237</f>
        <v>0</v>
      </c>
      <c r="U239" s="83">
        <f>'1 DAve'!I237</f>
        <v>0</v>
      </c>
      <c r="V239" s="83">
        <f>'1 DAve'!J237</f>
        <v>0</v>
      </c>
      <c r="W239" s="83">
        <f>'1 DAve'!K237</f>
        <v>0</v>
      </c>
      <c r="X239" s="83">
        <f>'1 DAve'!L237</f>
        <v>0</v>
      </c>
      <c r="Y239" s="83">
        <f>'1 DAve'!M237</f>
        <v>0</v>
      </c>
      <c r="Z239" s="116">
        <f>'1 DAve'!N237</f>
        <v>15.33</v>
      </c>
      <c r="AA239" s="83">
        <f>'1 DAve'!O237</f>
        <v>0</v>
      </c>
      <c r="AB239" s="83">
        <f>'1 DAve'!P237</f>
        <v>0</v>
      </c>
      <c r="AC239" s="83">
        <f>'1 DAve'!Q237</f>
        <v>0</v>
      </c>
      <c r="AD239" s="83">
        <f>'1 DAve'!R237</f>
        <v>0</v>
      </c>
      <c r="AE239" s="83">
        <f>'1 DAve'!S237</f>
        <v>0</v>
      </c>
      <c r="AF239" s="83">
        <f>'1 DAve'!T237</f>
        <v>0</v>
      </c>
      <c r="AG239" s="83">
        <f>'1 DAve'!U237</f>
        <v>0</v>
      </c>
      <c r="AH239" s="83">
        <f>'1 DAve'!V237</f>
        <v>0</v>
      </c>
      <c r="AI239" s="83">
        <f>'1 DAve'!W237</f>
        <v>0</v>
      </c>
      <c r="AJ239" s="83">
        <f>'1 DAve'!X237</f>
        <v>0</v>
      </c>
      <c r="AK239" s="83">
        <f>'1 DAve'!Y237</f>
        <v>0</v>
      </c>
      <c r="AL239" s="83">
        <f>'1 DAve'!Z237</f>
        <v>0</v>
      </c>
      <c r="AM239" s="83">
        <f>'1 DAve'!AA237</f>
        <v>0</v>
      </c>
    </row>
    <row r="240" spans="1:39" ht="15.5">
      <c r="A240" s="26">
        <f t="shared" si="23"/>
        <v>239</v>
      </c>
      <c r="B240" s="26"/>
      <c r="C240" s="70" t="str">
        <f>'1 DAve'!B211</f>
        <v>Luke Cross</v>
      </c>
      <c r="D240" s="70" t="str">
        <f>'1 DAve'!C211</f>
        <v>Hillmorton</v>
      </c>
      <c r="E240" s="71">
        <f>'1 DAve'!G211</f>
        <v>15.24</v>
      </c>
      <c r="F240" s="71">
        <f>'1 DAve'!E211</f>
        <v>15.24</v>
      </c>
      <c r="G240" s="72">
        <f t="shared" si="18"/>
        <v>1</v>
      </c>
      <c r="H240" s="69">
        <f>'SLT 1'!D211+'SLT 2'!D211+'SLT 3'!D211+'SLT 4'!D211+'SLT 5'!D211+'WK1'!D211+'WK2'!D211+'WK3'!D211+'WK4'!D211+'WK5'!D211+'WK6'!D211+'WK7'!D211+'WK8'!D211+'WK9'!D211+'WK10'!D211+'WK11'!D211+'WK12'!D211+'WK13'!D211+'WK14'!D211+'WK15'!D211</f>
        <v>0</v>
      </c>
      <c r="I240" s="89">
        <f>'SLT 1'!E211+'SLT 2'!E211+'SLT 3'!E211+'SLT 4'!E211+'SLT 5'!E211+'WK1'!E211+'WK2'!E211+'WK3'!E211+'WK4'!E211+'WK5'!E211+'WK6'!E211+'WK7'!E211+'WK8'!E211+'WK9'!E211+'WK10'!E211+'WK11'!E211+'WK12'!E211+'WK13'!E211+'WK14'!E211+'WK15'!E211</f>
        <v>1</v>
      </c>
      <c r="J240" s="81">
        <f t="shared" si="19"/>
        <v>0</v>
      </c>
      <c r="K240" s="73">
        <f>'SLT 1'!F211+'SLT 2'!F211+'SLT 3'!F211+'SLT 4'!F211+'SLT 5'!F211+'WK1'!F211+'WK2'!F211+'WK3'!F211+'WK4'!F211+'WK5'!F211+'WK6'!F211+'WK7'!F211+'WK8'!F211+'WK9'!F211+'WK10'!F211+'WK11'!F211+'WK12'!F211+'WK13'!F211+'WK14'!F211+'WK15'!F211</f>
        <v>1</v>
      </c>
      <c r="L240" s="73">
        <f>'SLT 1'!G211+'SLT 2'!G211+'SLT 3'!G211+'SLT 4'!G211+'SLT 5'!G211+'WK1'!G211+'WK2'!G211+'WK3'!G211+'WK4'!G211+'WK5'!G211+'WK6'!G211+'WK7'!G211+'WK8'!G211+'WK9'!G211+'WK10'!G211+'WK11'!G211+'WK12'!G211+'WK13'!G211+'WK14'!G211+'WK15'!G211</f>
        <v>4</v>
      </c>
      <c r="M240" s="72">
        <f t="shared" si="20"/>
        <v>5</v>
      </c>
      <c r="N240" s="82">
        <f t="shared" si="21"/>
        <v>20</v>
      </c>
      <c r="O240" s="72">
        <f>'SLT 1'!H211+'SLT 2'!H211+'SLT 3'!H211+'SLT 4'!H211+'SLT 5'!H211+'WK1'!H211+'WK2'!H211+'WK3'!H211+'WK4'!H211+'WK5'!H211+'WK6'!H211+'WK7'!H211+'WK8'!H211+'WK9'!H211+'WK10'!H211+'WK11'!H211+'WK12'!H211+'WK13'!H211+'WK14'!H211+'WK15'!H211</f>
        <v>1</v>
      </c>
      <c r="P240" s="72">
        <f>'SLT 1'!I211+'SLT 2'!I211+'SLT 3'!I211+'SLT 4'!I211+'SLT 5'!I211+'WK1'!I211+'WK2'!I211+'WK3'!I211+'WK4'!I211+'WK5'!I211+'WK6'!I211+'WK7'!I211+'WK8'!I211+'WK9'!I211+'WK10'!I211+'WK11'!I211+'WK12'!I211+'WK13'!I211+'WK14'!I211+'WK15'!I211</f>
        <v>0</v>
      </c>
      <c r="Q240" s="72">
        <f>'SLT 1'!J211+'SLT 2'!J211+'SLT 3'!J211+'SLT 4'!J211+'SLT 5'!J211+'WK1'!J211+'WK2'!J211+'WK3'!J211+'WK4'!J211+'WK5'!J211+'WK6'!J211+'WK7'!J211+'WK8'!J211+'WK9'!J211+'WK10'!J211+'WK11'!J211+'WK12'!J211+'WK13'!J211+'WK14'!J211+'WK15'!J211</f>
        <v>0</v>
      </c>
      <c r="R240" s="71">
        <f t="shared" si="22"/>
        <v>0.2</v>
      </c>
      <c r="S240" s="87">
        <f>'Hi Fin'!C211</f>
        <v>28</v>
      </c>
      <c r="T240" s="83">
        <f>'1 DAve'!H211</f>
        <v>0</v>
      </c>
      <c r="U240" s="83">
        <f>'1 DAve'!I211</f>
        <v>0</v>
      </c>
      <c r="V240" s="83">
        <f>'1 DAve'!J211</f>
        <v>0</v>
      </c>
      <c r="W240" s="83">
        <f>'1 DAve'!K211</f>
        <v>0</v>
      </c>
      <c r="X240" s="116">
        <f>'1 DAve'!L211</f>
        <v>15.24</v>
      </c>
      <c r="Y240" s="83">
        <f>'1 DAve'!M211</f>
        <v>0</v>
      </c>
      <c r="Z240" s="83">
        <f>'1 DAve'!N211</f>
        <v>0</v>
      </c>
      <c r="AA240" s="83">
        <f>'1 DAve'!O211</f>
        <v>0</v>
      </c>
      <c r="AB240" s="83">
        <f>'1 DAve'!P211</f>
        <v>0</v>
      </c>
      <c r="AC240" s="83">
        <f>'1 DAve'!Q211</f>
        <v>0</v>
      </c>
      <c r="AD240" s="83">
        <f>'1 DAve'!R211</f>
        <v>0</v>
      </c>
      <c r="AE240" s="83">
        <f>'1 DAve'!S211</f>
        <v>0</v>
      </c>
      <c r="AF240" s="83">
        <f>'1 DAve'!T211</f>
        <v>0</v>
      </c>
      <c r="AG240" s="83">
        <f>'1 DAve'!U211</f>
        <v>0</v>
      </c>
      <c r="AH240" s="83">
        <f>'1 DAve'!V211</f>
        <v>0</v>
      </c>
      <c r="AI240" s="83">
        <f>'1 DAve'!W211</f>
        <v>0</v>
      </c>
      <c r="AJ240" s="83">
        <f>'1 DAve'!X211</f>
        <v>0</v>
      </c>
      <c r="AK240" s="83">
        <f>'1 DAve'!Y211</f>
        <v>0</v>
      </c>
      <c r="AL240" s="83">
        <f>'1 DAve'!Z211</f>
        <v>0</v>
      </c>
      <c r="AM240" s="83">
        <f>'1 DAve'!AA211</f>
        <v>0</v>
      </c>
    </row>
    <row r="241" spans="1:39" ht="15.5">
      <c r="A241" s="26">
        <f t="shared" si="23"/>
        <v>240</v>
      </c>
      <c r="B241" s="26"/>
      <c r="C241" s="70" t="str">
        <f>'1 DAve'!B50</f>
        <v>Xander Baumber</v>
      </c>
      <c r="D241" s="70" t="str">
        <f>'1 DAve'!C50</f>
        <v>Loughborough Lions</v>
      </c>
      <c r="E241" s="71">
        <f>'1 DAve'!G50</f>
        <v>15.030000000000001</v>
      </c>
      <c r="F241" s="71">
        <f>'1 DAve'!E50</f>
        <v>15.030000000000001</v>
      </c>
      <c r="G241" s="72">
        <f t="shared" si="18"/>
        <v>5</v>
      </c>
      <c r="H241" s="69">
        <f>'SLT 1'!D50+'SLT 2'!D50+'SLT 3'!D50+'SLT 4'!D50+'SLT 5'!D50+'WK1'!D50+'WK2'!D50+'WK3'!D50+'WK4'!D50+'WK5'!D50+'WK6'!D50+'WK7'!D50+'WK8'!D50+'WK9'!D50+'WK10'!D50+'WK11'!D50+'WK12'!D50+'WK13'!D50+'WK14'!D50+'WK15'!D50</f>
        <v>0</v>
      </c>
      <c r="I241" s="89">
        <f>'SLT 1'!E50+'SLT 2'!E50+'SLT 3'!E50+'SLT 4'!E50+'SLT 5'!E50+'WK1'!E50+'WK2'!E50+'WK3'!E50+'WK4'!E50+'WK5'!E50+'WK6'!E50+'WK7'!E50+'WK8'!E50+'WK9'!E50+'WK10'!E50+'WK11'!E50+'WK12'!E50+'WK13'!E50+'WK14'!E50+'WK15'!E50</f>
        <v>5</v>
      </c>
      <c r="J241" s="81">
        <f t="shared" si="19"/>
        <v>0</v>
      </c>
      <c r="K241" s="73">
        <f>'SLT 1'!F50+'SLT 2'!F50+'SLT 3'!F50+'SLT 4'!F50+'SLT 5'!F50+'WK1'!F50+'WK2'!F50+'WK3'!F50+'WK4'!F50+'WK5'!F50+'WK6'!F50+'WK7'!F50+'WK8'!F50+'WK9'!F50+'WK10'!F50+'WK11'!F50+'WK12'!F50+'WK13'!F50+'WK14'!F50+'WK15'!F50</f>
        <v>5</v>
      </c>
      <c r="L241" s="73">
        <f>'SLT 1'!G50+'SLT 2'!G50+'SLT 3'!G50+'SLT 4'!G50+'SLT 5'!G50+'WK1'!G50+'WK2'!G50+'WK3'!G50+'WK4'!G50+'WK5'!G50+'WK6'!G50+'WK7'!G50+'WK8'!G50+'WK9'!G50+'WK10'!G50+'WK11'!G50+'WK12'!G50+'WK13'!G50+'WK14'!G50+'WK15'!G50</f>
        <v>20</v>
      </c>
      <c r="M241" s="72">
        <f t="shared" si="20"/>
        <v>25</v>
      </c>
      <c r="N241" s="82">
        <f t="shared" si="21"/>
        <v>20</v>
      </c>
      <c r="O241" s="72">
        <f>'SLT 1'!H50+'SLT 2'!H50+'SLT 3'!H50+'SLT 4'!H50+'SLT 5'!H50+'WK1'!H50+'WK2'!H50+'WK3'!H50+'WK4'!H50+'WK5'!H50+'WK6'!H50+'WK7'!H50+'WK8'!H50+'WK9'!H50+'WK10'!H50+'WK11'!H50+'WK12'!H50+'WK13'!H50+'WK14'!H50+'WK15'!H50</f>
        <v>14</v>
      </c>
      <c r="P241" s="72">
        <f>'SLT 1'!I50+'SLT 2'!I50+'SLT 3'!I50+'SLT 4'!I50+'SLT 5'!I50+'WK1'!I50+'WK2'!I50+'WK3'!I50+'WK4'!I50+'WK5'!I50+'WK6'!I50+'WK7'!I50+'WK8'!I50+'WK9'!I50+'WK10'!I50+'WK11'!I50+'WK12'!I50+'WK13'!I50+'WK14'!I50+'WK15'!I50</f>
        <v>0</v>
      </c>
      <c r="Q241" s="72">
        <f>'SLT 1'!J50+'SLT 2'!J50+'SLT 3'!J50+'SLT 4'!J50+'SLT 5'!J50+'WK1'!J50+'WK2'!J50+'WK3'!J50+'WK4'!J50+'WK5'!J50+'WK6'!J50+'WK7'!J50+'WK8'!J50+'WK9'!J50+'WK10'!J50+'WK11'!J50+'WK12'!J50+'WK13'!J50+'WK14'!J50+'WK15'!J50</f>
        <v>0</v>
      </c>
      <c r="R241" s="71">
        <f t="shared" si="22"/>
        <v>0.56000000000000005</v>
      </c>
      <c r="S241" s="87">
        <f>'Hi Fin'!C50</f>
        <v>72</v>
      </c>
      <c r="T241" s="116">
        <f>'1 DAve'!H50</f>
        <v>16.079999999999998</v>
      </c>
      <c r="U241" s="116">
        <f>'1 DAve'!I50</f>
        <v>14.98</v>
      </c>
      <c r="V241" s="116">
        <f>'1 DAve'!J50</f>
        <v>15.39</v>
      </c>
      <c r="W241" s="116">
        <f>'1 DAve'!K50</f>
        <v>13.17</v>
      </c>
      <c r="X241" s="83">
        <f>'1 DAve'!L50</f>
        <v>0</v>
      </c>
      <c r="Y241" s="116">
        <f>'1 DAve'!M50</f>
        <v>15.53</v>
      </c>
      <c r="Z241" s="83">
        <f>'1 DAve'!N50</f>
        <v>0</v>
      </c>
      <c r="AA241" s="83">
        <f>'1 DAve'!O50</f>
        <v>0</v>
      </c>
      <c r="AB241" s="83">
        <f>'1 DAve'!P50</f>
        <v>0</v>
      </c>
      <c r="AC241" s="83">
        <f>'1 DAve'!Q50</f>
        <v>0</v>
      </c>
      <c r="AD241" s="83">
        <f>'1 DAve'!R50</f>
        <v>0</v>
      </c>
      <c r="AE241" s="83">
        <f>'1 DAve'!S50</f>
        <v>0</v>
      </c>
      <c r="AF241" s="83">
        <f>'1 DAve'!T50</f>
        <v>0</v>
      </c>
      <c r="AG241" s="83">
        <f>'1 DAve'!U50</f>
        <v>0</v>
      </c>
      <c r="AH241" s="83">
        <f>'1 DAve'!V50</f>
        <v>0</v>
      </c>
      <c r="AI241" s="83">
        <f>'1 DAve'!W50</f>
        <v>0</v>
      </c>
      <c r="AJ241" s="83">
        <f>'1 DAve'!X50</f>
        <v>0</v>
      </c>
      <c r="AK241" s="83">
        <f>'1 DAve'!Y50</f>
        <v>0</v>
      </c>
      <c r="AL241" s="83">
        <f>'1 DAve'!Z50</f>
        <v>0</v>
      </c>
      <c r="AM241" s="83">
        <f>'1 DAve'!AA50</f>
        <v>0</v>
      </c>
    </row>
    <row r="242" spans="1:39" ht="15.5">
      <c r="A242" s="26">
        <f t="shared" si="23"/>
        <v>241</v>
      </c>
      <c r="B242" s="26"/>
      <c r="C242" s="70" t="str">
        <f>'1 DAve'!B217</f>
        <v>Nigel Eason</v>
      </c>
      <c r="D242" s="70" t="str">
        <f>'1 DAve'!C217</f>
        <v>Leicester De Montfort</v>
      </c>
      <c r="E242" s="71">
        <f>'1 DAve'!G217</f>
        <v>14.54</v>
      </c>
      <c r="F242" s="71">
        <f>'1 DAve'!E217</f>
        <v>14.54</v>
      </c>
      <c r="G242" s="72">
        <f t="shared" si="18"/>
        <v>1</v>
      </c>
      <c r="H242" s="69">
        <f>'SLT 1'!D217+'SLT 2'!D217+'SLT 3'!D217+'SLT 4'!D217+'SLT 5'!D217+'WK1'!D217+'WK2'!D217+'WK3'!D217+'WK4'!D217+'WK5'!D217+'WK6'!D217+'WK7'!D217+'WK8'!D217+'WK9'!D217+'WK10'!D217+'WK11'!D217+'WK12'!D217+'WK13'!D217+'WK14'!D217+'WK15'!D217</f>
        <v>0</v>
      </c>
      <c r="I242" s="89">
        <f>'SLT 1'!E217+'SLT 2'!E217+'SLT 3'!E217+'SLT 4'!E217+'SLT 5'!E217+'WK1'!E217+'WK2'!E217+'WK3'!E217+'WK4'!E217+'WK5'!E217+'WK6'!E217+'WK7'!E217+'WK8'!E217+'WK9'!E217+'WK10'!E217+'WK11'!E217+'WK12'!E217+'WK13'!E217+'WK14'!E217+'WK15'!E217</f>
        <v>1</v>
      </c>
      <c r="J242" s="81">
        <f t="shared" si="19"/>
        <v>0</v>
      </c>
      <c r="K242" s="73">
        <f>'SLT 1'!F217+'SLT 2'!F217+'SLT 3'!F217+'SLT 4'!F217+'SLT 5'!F217+'WK1'!F217+'WK2'!F217+'WK3'!F217+'WK4'!F217+'WK5'!F217+'WK6'!F217+'WK7'!F217+'WK8'!F217+'WK9'!F217+'WK10'!F217+'WK11'!F217+'WK12'!F217+'WK13'!F217+'WK14'!F217+'WK15'!F217</f>
        <v>0</v>
      </c>
      <c r="L242" s="73">
        <f>'SLT 1'!G217+'SLT 2'!G217+'SLT 3'!G217+'SLT 4'!G217+'SLT 5'!G217+'WK1'!G217+'WK2'!G217+'WK3'!G217+'WK4'!G217+'WK5'!G217+'WK6'!G217+'WK7'!G217+'WK8'!G217+'WK9'!G217+'WK10'!G217+'WK11'!G217+'WK12'!G217+'WK13'!G217+'WK14'!G217+'WK15'!G217</f>
        <v>4</v>
      </c>
      <c r="M242" s="72">
        <f t="shared" si="20"/>
        <v>4</v>
      </c>
      <c r="N242" s="82">
        <f t="shared" si="21"/>
        <v>0</v>
      </c>
      <c r="O242" s="72">
        <f>'SLT 1'!H217+'SLT 2'!H217+'SLT 3'!H217+'SLT 4'!H217+'SLT 5'!H217+'WK1'!H217+'WK2'!H217+'WK3'!H217+'WK4'!H217+'WK5'!H217+'WK6'!H217+'WK7'!H217+'WK8'!H217+'WK9'!H217+'WK10'!H217+'WK11'!H217+'WK12'!H217+'WK13'!H217+'WK14'!H217+'WK15'!H217</f>
        <v>2</v>
      </c>
      <c r="P242" s="72">
        <f>'SLT 1'!I217+'SLT 2'!I217+'SLT 3'!I217+'SLT 4'!I217+'SLT 5'!I217+'WK1'!I217+'WK2'!I217+'WK3'!I217+'WK4'!I217+'WK5'!I217+'WK6'!I217+'WK7'!I217+'WK8'!I217+'WK9'!I217+'WK10'!I217+'WK11'!I217+'WK12'!I217+'WK13'!I217+'WK14'!I217+'WK15'!I217</f>
        <v>0</v>
      </c>
      <c r="Q242" s="72">
        <f>'SLT 1'!J217+'SLT 2'!J217+'SLT 3'!J217+'SLT 4'!J217+'SLT 5'!J217+'WK1'!J217+'WK2'!J217+'WK3'!J217+'WK4'!J217+'WK5'!J217+'WK6'!J217+'WK7'!J217+'WK8'!J217+'WK9'!J217+'WK10'!J217+'WK11'!J217+'WK12'!J217+'WK13'!J217+'WK14'!J217+'WK15'!J217</f>
        <v>0</v>
      </c>
      <c r="R242" s="71">
        <f t="shared" si="22"/>
        <v>0.5</v>
      </c>
      <c r="S242" s="87">
        <f>'Hi Fin'!C217</f>
        <v>0</v>
      </c>
      <c r="T242" s="83">
        <f>'1 DAve'!H217</f>
        <v>0</v>
      </c>
      <c r="U242" s="83">
        <f>'1 DAve'!I217</f>
        <v>0</v>
      </c>
      <c r="V242" s="83">
        <f>'1 DAve'!J217</f>
        <v>0</v>
      </c>
      <c r="W242" s="83">
        <f>'1 DAve'!K217</f>
        <v>0</v>
      </c>
      <c r="X242" s="83">
        <f>'1 DAve'!L217</f>
        <v>0</v>
      </c>
      <c r="Y242" s="116">
        <f>'1 DAve'!M217</f>
        <v>14.54</v>
      </c>
      <c r="Z242" s="83">
        <f>'1 DAve'!N217</f>
        <v>0</v>
      </c>
      <c r="AA242" s="83">
        <f>'1 DAve'!O217</f>
        <v>0</v>
      </c>
      <c r="AB242" s="83">
        <f>'1 DAve'!P217</f>
        <v>0</v>
      </c>
      <c r="AC242" s="83">
        <f>'1 DAve'!Q217</f>
        <v>0</v>
      </c>
      <c r="AD242" s="83">
        <f>'1 DAve'!R217</f>
        <v>0</v>
      </c>
      <c r="AE242" s="83">
        <f>'1 DAve'!S217</f>
        <v>0</v>
      </c>
      <c r="AF242" s="83">
        <f>'1 DAve'!T217</f>
        <v>0</v>
      </c>
      <c r="AG242" s="83">
        <f>'1 DAve'!U217</f>
        <v>0</v>
      </c>
      <c r="AH242" s="83">
        <f>'1 DAve'!V217</f>
        <v>0</v>
      </c>
      <c r="AI242" s="83">
        <f>'1 DAve'!W217</f>
        <v>0</v>
      </c>
      <c r="AJ242" s="83">
        <f>'1 DAve'!X217</f>
        <v>0</v>
      </c>
      <c r="AK242" s="83">
        <f>'1 DAve'!Y217</f>
        <v>0</v>
      </c>
      <c r="AL242" s="83">
        <f>'1 DAve'!Z217</f>
        <v>0</v>
      </c>
      <c r="AM242" s="83">
        <f>'1 DAve'!AA217</f>
        <v>0</v>
      </c>
    </row>
    <row r="243" spans="1:39" ht="15.5">
      <c r="A243" s="26">
        <f t="shared" si="23"/>
        <v>242</v>
      </c>
      <c r="B243" s="26"/>
      <c r="C243" s="70" t="str">
        <f>'1 DAve'!B240</f>
        <v>Rhys Beasley</v>
      </c>
      <c r="D243" s="70" t="str">
        <f>'1 DAve'!C240</f>
        <v>Central Cobras</v>
      </c>
      <c r="E243" s="71">
        <f>'1 DAve'!G240</f>
        <v>11.97</v>
      </c>
      <c r="F243" s="71">
        <f>'1 DAve'!E240</f>
        <v>11.97</v>
      </c>
      <c r="G243" s="72">
        <f t="shared" si="18"/>
        <v>1</v>
      </c>
      <c r="H243" s="69">
        <f>'SLT 1'!D240+'SLT 2'!D240+'SLT 3'!D240+'SLT 4'!D240+'SLT 5'!D240+'WK1'!D240+'WK2'!D240+'WK3'!D240+'WK4'!D240+'WK5'!D240+'WK6'!D240+'WK7'!D240+'WK8'!D240+'WK9'!D240+'WK10'!D240+'WK11'!D240+'WK12'!D240+'WK13'!D240+'WK14'!D240+'WK15'!D240</f>
        <v>0</v>
      </c>
      <c r="I243" s="89">
        <f>'SLT 1'!E240+'SLT 2'!E240+'SLT 3'!E240+'SLT 4'!E240+'SLT 5'!E240+'WK1'!E240+'WK2'!E240+'WK3'!E240+'WK4'!E240+'WK5'!E240+'WK6'!E240+'WK7'!E240+'WK8'!E240+'WK9'!E240+'WK10'!E240+'WK11'!E240+'WK12'!E240+'WK13'!E240+'WK14'!E240+'WK15'!E240</f>
        <v>1</v>
      </c>
      <c r="J243" s="81">
        <f t="shared" si="19"/>
        <v>0</v>
      </c>
      <c r="K243" s="73">
        <f>'SLT 1'!F240+'SLT 2'!F240+'SLT 3'!F240+'SLT 4'!F240+'SLT 5'!F240+'WK1'!F240+'WK2'!F240+'WK3'!F240+'WK4'!F240+'WK5'!F240+'WK6'!F240+'WK7'!F240+'WK8'!F240+'WK9'!F240+'WK10'!F240+'WK11'!F240+'WK12'!F240+'WK13'!F240+'WK14'!F240+'WK15'!F240</f>
        <v>0</v>
      </c>
      <c r="L243" s="73">
        <f>'SLT 1'!G240+'SLT 2'!G240+'SLT 3'!G240+'SLT 4'!G240+'SLT 5'!G240+'WK1'!G240+'WK2'!G240+'WK3'!G240+'WK4'!G240+'WK5'!G240+'WK6'!G240+'WK7'!G240+'WK8'!G240+'WK9'!G240+'WK10'!G240+'WK11'!G240+'WK12'!G240+'WK13'!G240+'WK14'!G240+'WK15'!G240</f>
        <v>4</v>
      </c>
      <c r="M243" s="72">
        <f t="shared" si="20"/>
        <v>4</v>
      </c>
      <c r="N243" s="82">
        <f t="shared" si="21"/>
        <v>0</v>
      </c>
      <c r="O243" s="72">
        <f>'SLT 1'!H240+'SLT 2'!H240+'SLT 3'!H240+'SLT 4'!H240+'SLT 5'!H240+'WK1'!H240+'WK2'!H240+'WK3'!H240+'WK4'!H240+'WK5'!H240+'WK6'!H240+'WK7'!H240+'WK8'!H240+'WK9'!H240+'WK10'!H240+'WK11'!H240+'WK12'!H240+'WK13'!H240+'WK14'!H240+'WK15'!H240</f>
        <v>0</v>
      </c>
      <c r="P243" s="72">
        <f>'SLT 1'!I240+'SLT 2'!I240+'SLT 3'!I240+'SLT 4'!I240+'SLT 5'!I240+'WK1'!I240+'WK2'!I240+'WK3'!I240+'WK4'!I240+'WK5'!I240+'WK6'!I240+'WK7'!I240+'WK8'!I240+'WK9'!I240+'WK10'!I240+'WK11'!I240+'WK12'!I240+'WK13'!I240+'WK14'!I240+'WK15'!I240</f>
        <v>0</v>
      </c>
      <c r="Q243" s="72">
        <f>'SLT 1'!J240+'SLT 2'!J240+'SLT 3'!J240+'SLT 4'!J240+'SLT 5'!J240+'WK1'!J240+'WK2'!J240+'WK3'!J240+'WK4'!J240+'WK5'!J240+'WK6'!J240+'WK7'!J240+'WK8'!J240+'WK9'!J240+'WK10'!J240+'WK11'!J240+'WK12'!J240+'WK13'!J240+'WK14'!J240+'WK15'!J240</f>
        <v>0</v>
      </c>
      <c r="R243" s="71">
        <f t="shared" si="22"/>
        <v>0</v>
      </c>
      <c r="S243" s="87">
        <f>'Hi Fin'!C240</f>
        <v>0</v>
      </c>
      <c r="T243" s="83">
        <f>'1 DAve'!H240</f>
        <v>0</v>
      </c>
      <c r="U243" s="83">
        <f>'1 DAve'!I240</f>
        <v>0</v>
      </c>
      <c r="V243" s="83">
        <f>'1 DAve'!J240</f>
        <v>0</v>
      </c>
      <c r="W243" s="83">
        <f>'1 DAve'!K240</f>
        <v>0</v>
      </c>
      <c r="X243" s="83">
        <f>'1 DAve'!L240</f>
        <v>0</v>
      </c>
      <c r="Y243" s="83">
        <f>'1 DAve'!M240</f>
        <v>0</v>
      </c>
      <c r="Z243" s="83">
        <f>'1 DAve'!N240</f>
        <v>0</v>
      </c>
      <c r="AA243" s="116">
        <f>'1 DAve'!O240</f>
        <v>11.97</v>
      </c>
      <c r="AB243" s="83">
        <f>'1 DAve'!P240</f>
        <v>0</v>
      </c>
      <c r="AC243" s="83">
        <f>'1 DAve'!Q240</f>
        <v>0</v>
      </c>
      <c r="AD243" s="83">
        <f>'1 DAve'!R240</f>
        <v>0</v>
      </c>
      <c r="AE243" s="83">
        <f>'1 DAve'!S240</f>
        <v>0</v>
      </c>
      <c r="AF243" s="83">
        <f>'1 DAve'!T240</f>
        <v>0</v>
      </c>
      <c r="AG243" s="83">
        <f>'1 DAve'!U240</f>
        <v>0</v>
      </c>
      <c r="AH243" s="83">
        <f>'1 DAve'!V240</f>
        <v>0</v>
      </c>
      <c r="AI243" s="83">
        <f>'1 DAve'!W240</f>
        <v>0</v>
      </c>
      <c r="AJ243" s="83">
        <f>'1 DAve'!X240</f>
        <v>0</v>
      </c>
      <c r="AK243" s="83">
        <f>'1 DAve'!Y240</f>
        <v>0</v>
      </c>
      <c r="AL243" s="83">
        <f>'1 DAve'!Z240</f>
        <v>0</v>
      </c>
      <c r="AM243" s="83">
        <f>'1 DAve'!AA240</f>
        <v>0</v>
      </c>
    </row>
    <row r="244" spans="1:39" ht="15.5">
      <c r="A244" s="26">
        <f t="shared" si="23"/>
        <v>243</v>
      </c>
      <c r="B244" s="26"/>
      <c r="C244" s="70" t="str">
        <f>'1 DAve'!B246</f>
        <v>n/a</v>
      </c>
      <c r="D244" s="70" t="str">
        <f>'1 DAve'!C246</f>
        <v>n/a</v>
      </c>
      <c r="E244" s="71" t="e">
        <f>'1 DAve'!G246</f>
        <v>#DIV/0!</v>
      </c>
      <c r="F244" s="71" t="e">
        <f>'1 DAve'!E246</f>
        <v>#DIV/0!</v>
      </c>
      <c r="G244" s="72">
        <f t="shared" ref="G244:G281" si="24">H244+I244</f>
        <v>0</v>
      </c>
      <c r="H244" s="69">
        <f>'SLT 1'!D246+'SLT 2'!D246+'SLT 3'!D246+'SLT 4'!D246+'SLT 5'!D246+'WK1'!D246+'WK2'!D246+'WK3'!D246+'WK4'!D246+'WK5'!D246+'WK6'!D246+'WK7'!D246+'WK8'!D246+'WK9'!D246+'WK10'!D246+'WK11'!D246+'WK12'!D246+'WK13'!D246+'WK14'!D246+'WK15'!D246</f>
        <v>0</v>
      </c>
      <c r="I244" s="89">
        <f>'SLT 1'!E246+'SLT 2'!E246+'SLT 3'!E246+'SLT 4'!E246+'SLT 5'!E246+'WK1'!E246+'WK2'!E246+'WK3'!E246+'WK4'!E246+'WK5'!E246+'WK6'!E246+'WK7'!E246+'WK8'!E246+'WK9'!E246+'WK10'!E246+'WK11'!E246+'WK12'!E246+'WK13'!E246+'WK14'!E246+'WK15'!E246</f>
        <v>0</v>
      </c>
      <c r="J244" s="81" t="e">
        <f t="shared" ref="J244:J281" si="25">(100/G244)*H244</f>
        <v>#DIV/0!</v>
      </c>
      <c r="K244" s="73">
        <f>'SLT 1'!F246+'SLT 2'!F246+'SLT 3'!F246+'SLT 4'!F246+'SLT 5'!F246+'WK1'!F246+'WK2'!F246+'WK3'!F246+'WK4'!F246+'WK5'!F246+'WK6'!F246+'WK7'!F246+'WK8'!F246+'WK9'!F246+'WK10'!F246+'WK11'!F246+'WK12'!F246+'WK13'!F246+'WK14'!F246+'WK15'!F246</f>
        <v>0</v>
      </c>
      <c r="L244" s="73">
        <f>'SLT 1'!G246+'SLT 2'!G246+'SLT 3'!G246+'SLT 4'!G246+'SLT 5'!G246+'WK1'!G246+'WK2'!G246+'WK3'!G246+'WK4'!G246+'WK5'!G246+'WK6'!G246+'WK7'!G246+'WK8'!G246+'WK9'!G246+'WK10'!G246+'WK11'!G246+'WK12'!G246+'WK13'!G246+'WK14'!G246+'WK15'!G246</f>
        <v>0</v>
      </c>
      <c r="M244" s="72">
        <f t="shared" ref="M244:M281" si="26">K244+L244</f>
        <v>0</v>
      </c>
      <c r="N244" s="82" t="e">
        <f t="shared" ref="N244:N281" si="27">(100/M244)*K244</f>
        <v>#DIV/0!</v>
      </c>
      <c r="O244" s="72">
        <f>'SLT 1'!H246+'SLT 2'!H246+'SLT 3'!H246+'SLT 4'!H246+'SLT 5'!H246+'WK1'!H246+'WK2'!H246+'WK3'!H246+'WK4'!H246+'WK5'!H246+'WK6'!H246+'WK7'!H246+'WK8'!H246+'WK9'!H246+'WK10'!H246+'WK11'!H246+'WK12'!H246+'WK13'!H246+'WK14'!H246+'WK15'!H246</f>
        <v>0</v>
      </c>
      <c r="P244" s="72">
        <f>'SLT 1'!I246+'SLT 2'!I246+'SLT 3'!I246+'SLT 4'!I246+'SLT 5'!I246+'WK1'!I246+'WK2'!I246+'WK3'!I246+'WK4'!I246+'WK5'!I246+'WK6'!I246+'WK7'!I246+'WK8'!I246+'WK9'!I246+'WK10'!I246+'WK11'!I246+'WK12'!I246+'WK13'!I246+'WK14'!I246+'WK15'!I246</f>
        <v>0</v>
      </c>
      <c r="Q244" s="72">
        <f>'SLT 1'!J246+'SLT 2'!J246+'SLT 3'!J246+'SLT 4'!J246+'SLT 5'!J246+'WK1'!J246+'WK2'!J246+'WK3'!J246+'WK4'!J246+'WK5'!J246+'WK6'!J246+'WK7'!J246+'WK8'!J246+'WK9'!J246+'WK10'!J246+'WK11'!J246+'WK12'!J246+'WK13'!J246+'WK14'!J246+'WK15'!J246</f>
        <v>0</v>
      </c>
      <c r="R244" s="71" t="e">
        <f t="shared" ref="R244:R281" si="28">(O244+P244+Q244)/M244</f>
        <v>#DIV/0!</v>
      </c>
      <c r="S244" s="87">
        <f>'Hi Fin'!C246</f>
        <v>0</v>
      </c>
      <c r="T244" s="83">
        <f>'1 DAve'!H246</f>
        <v>0</v>
      </c>
      <c r="U244" s="83">
        <f>'1 DAve'!I246</f>
        <v>0</v>
      </c>
      <c r="V244" s="83">
        <f>'1 DAve'!J246</f>
        <v>0</v>
      </c>
      <c r="W244" s="83">
        <f>'1 DAve'!K246</f>
        <v>0</v>
      </c>
      <c r="X244" s="83">
        <f>'1 DAve'!L246</f>
        <v>0</v>
      </c>
      <c r="Y244" s="83">
        <f>'1 DAve'!M246</f>
        <v>0</v>
      </c>
      <c r="Z244" s="83">
        <f>'1 DAve'!N246</f>
        <v>0</v>
      </c>
      <c r="AA244" s="83">
        <f>'1 DAve'!O246</f>
        <v>0</v>
      </c>
      <c r="AB244" s="83">
        <f>'1 DAve'!P246</f>
        <v>0</v>
      </c>
      <c r="AC244" s="83">
        <f>'1 DAve'!Q246</f>
        <v>0</v>
      </c>
      <c r="AD244" s="83">
        <f>'1 DAve'!R246</f>
        <v>0</v>
      </c>
      <c r="AE244" s="83">
        <f>'1 DAve'!S246</f>
        <v>0</v>
      </c>
      <c r="AF244" s="83">
        <f>'1 DAve'!T246</f>
        <v>0</v>
      </c>
      <c r="AG244" s="83">
        <f>'1 DAve'!U246</f>
        <v>0</v>
      </c>
      <c r="AH244" s="83">
        <f>'1 DAve'!V246</f>
        <v>0</v>
      </c>
      <c r="AI244" s="83">
        <f>'1 DAve'!W246</f>
        <v>0</v>
      </c>
      <c r="AJ244" s="83">
        <f>'1 DAve'!X246</f>
        <v>0</v>
      </c>
      <c r="AK244" s="83">
        <f>'1 DAve'!Y246</f>
        <v>0</v>
      </c>
      <c r="AL244" s="83">
        <f>'1 DAve'!Z246</f>
        <v>0</v>
      </c>
      <c r="AM244" s="83">
        <f>'1 DAve'!AA246</f>
        <v>0</v>
      </c>
    </row>
    <row r="245" spans="1:39" ht="15.5">
      <c r="A245" s="26">
        <f t="shared" si="23"/>
        <v>244</v>
      </c>
      <c r="B245" s="26"/>
      <c r="C245" s="70" t="str">
        <f>'1 DAve'!B247</f>
        <v>n/a</v>
      </c>
      <c r="D245" s="70" t="str">
        <f>'1 DAve'!C247</f>
        <v>n/a</v>
      </c>
      <c r="E245" s="71" t="e">
        <f>'1 DAve'!G247</f>
        <v>#DIV/0!</v>
      </c>
      <c r="F245" s="71" t="e">
        <f>'1 DAve'!E247</f>
        <v>#DIV/0!</v>
      </c>
      <c r="G245" s="72">
        <f t="shared" si="24"/>
        <v>0</v>
      </c>
      <c r="H245" s="69">
        <f>'SLT 1'!D247+'SLT 2'!D247+'SLT 3'!D247+'SLT 4'!D247+'SLT 5'!D247+'WK1'!D247+'WK2'!D247+'WK3'!D247+'WK4'!D247+'WK5'!D247+'WK6'!D247+'WK7'!D247+'WK8'!D247+'WK9'!D247+'WK10'!D247+'WK11'!D247+'WK12'!D247+'WK13'!D247+'WK14'!D247+'WK15'!D247</f>
        <v>0</v>
      </c>
      <c r="I245" s="89">
        <f>'SLT 1'!E247+'SLT 2'!E247+'SLT 3'!E247+'SLT 4'!E247+'SLT 5'!E247+'WK1'!E247+'WK2'!E247+'WK3'!E247+'WK4'!E247+'WK5'!E247+'WK6'!E247+'WK7'!E247+'WK8'!E247+'WK9'!E247+'WK10'!E247+'WK11'!E247+'WK12'!E247+'WK13'!E247+'WK14'!E247+'WK15'!E247</f>
        <v>0</v>
      </c>
      <c r="J245" s="81" t="e">
        <f t="shared" si="25"/>
        <v>#DIV/0!</v>
      </c>
      <c r="K245" s="73">
        <f>'SLT 1'!F247+'SLT 2'!F247+'SLT 3'!F247+'SLT 4'!F247+'SLT 5'!F247+'WK1'!F247+'WK2'!F247+'WK3'!F247+'WK4'!F247+'WK5'!F247+'WK6'!F247+'WK7'!F247+'WK8'!F247+'WK9'!F247+'WK10'!F247+'WK11'!F247+'WK12'!F247+'WK13'!F247+'WK14'!F247+'WK15'!F247</f>
        <v>0</v>
      </c>
      <c r="L245" s="73">
        <f>'SLT 1'!G247+'SLT 2'!G247+'SLT 3'!G247+'SLT 4'!G247+'SLT 5'!G247+'WK1'!G247+'WK2'!G247+'WK3'!G247+'WK4'!G247+'WK5'!G247+'WK6'!G247+'WK7'!G247+'WK8'!G247+'WK9'!G247+'WK10'!G247+'WK11'!G247+'WK12'!G247+'WK13'!G247+'WK14'!G247+'WK15'!G247</f>
        <v>0</v>
      </c>
      <c r="M245" s="72">
        <f t="shared" si="26"/>
        <v>0</v>
      </c>
      <c r="N245" s="82" t="e">
        <f t="shared" si="27"/>
        <v>#DIV/0!</v>
      </c>
      <c r="O245" s="72">
        <f>'SLT 1'!H247+'SLT 2'!H247+'SLT 3'!H247+'SLT 4'!H247+'SLT 5'!H247+'WK1'!H247+'WK2'!H247+'WK3'!H247+'WK4'!H247+'WK5'!H247+'WK6'!H247+'WK7'!H247+'WK8'!H247+'WK9'!H247+'WK10'!H247+'WK11'!H247+'WK12'!H247+'WK13'!H247+'WK14'!H247+'WK15'!H247</f>
        <v>0</v>
      </c>
      <c r="P245" s="72">
        <f>'SLT 1'!I247+'SLT 2'!I247+'SLT 3'!I247+'SLT 4'!I247+'SLT 5'!I247+'WK1'!I247+'WK2'!I247+'WK3'!I247+'WK4'!I247+'WK5'!I247+'WK6'!I247+'WK7'!I247+'WK8'!I247+'WK9'!I247+'WK10'!I247+'WK11'!I247+'WK12'!I247+'WK13'!I247+'WK14'!I247+'WK15'!I247</f>
        <v>0</v>
      </c>
      <c r="Q245" s="72">
        <f>'SLT 1'!J247+'SLT 2'!J247+'SLT 3'!J247+'SLT 4'!J247+'SLT 5'!J247+'WK1'!J247+'WK2'!J247+'WK3'!J247+'WK4'!J247+'WK5'!J247+'WK6'!J247+'WK7'!J247+'WK8'!J247+'WK9'!J247+'WK10'!J247+'WK11'!J247+'WK12'!J247+'WK13'!J247+'WK14'!J247+'WK15'!J247</f>
        <v>0</v>
      </c>
      <c r="R245" s="71" t="e">
        <f t="shared" si="28"/>
        <v>#DIV/0!</v>
      </c>
      <c r="S245" s="87">
        <f>'Hi Fin'!C247</f>
        <v>0</v>
      </c>
      <c r="T245" s="83">
        <f>'1 DAve'!H247</f>
        <v>0</v>
      </c>
      <c r="U245" s="83">
        <f>'1 DAve'!I247</f>
        <v>0</v>
      </c>
      <c r="V245" s="83">
        <f>'1 DAve'!J247</f>
        <v>0</v>
      </c>
      <c r="W245" s="83">
        <f>'1 DAve'!K247</f>
        <v>0</v>
      </c>
      <c r="X245" s="83">
        <f>'1 DAve'!L247</f>
        <v>0</v>
      </c>
      <c r="Y245" s="83">
        <f>'1 DAve'!M247</f>
        <v>0</v>
      </c>
      <c r="Z245" s="83">
        <f>'1 DAve'!N247</f>
        <v>0</v>
      </c>
      <c r="AA245" s="83">
        <f>'1 DAve'!O247</f>
        <v>0</v>
      </c>
      <c r="AB245" s="83">
        <f>'1 DAve'!P247</f>
        <v>0</v>
      </c>
      <c r="AC245" s="83">
        <f>'1 DAve'!Q247</f>
        <v>0</v>
      </c>
      <c r="AD245" s="83">
        <f>'1 DAve'!R247</f>
        <v>0</v>
      </c>
      <c r="AE245" s="83">
        <f>'1 DAve'!S247</f>
        <v>0</v>
      </c>
      <c r="AF245" s="83">
        <f>'1 DAve'!T247</f>
        <v>0</v>
      </c>
      <c r="AG245" s="83">
        <f>'1 DAve'!U247</f>
        <v>0</v>
      </c>
      <c r="AH245" s="83">
        <f>'1 DAve'!V247</f>
        <v>0</v>
      </c>
      <c r="AI245" s="83">
        <f>'1 DAve'!W247</f>
        <v>0</v>
      </c>
      <c r="AJ245" s="83">
        <f>'1 DAve'!X247</f>
        <v>0</v>
      </c>
      <c r="AK245" s="83">
        <f>'1 DAve'!Y247</f>
        <v>0</v>
      </c>
      <c r="AL245" s="83">
        <f>'1 DAve'!Z247</f>
        <v>0</v>
      </c>
      <c r="AM245" s="83">
        <f>'1 DAve'!AA247</f>
        <v>0</v>
      </c>
    </row>
    <row r="246" spans="1:39" ht="15.5">
      <c r="A246" s="26">
        <f t="shared" si="23"/>
        <v>245</v>
      </c>
      <c r="B246" s="26"/>
      <c r="C246" s="70" t="str">
        <f>'1 DAve'!B248</f>
        <v>n/a</v>
      </c>
      <c r="D246" s="70" t="str">
        <f>'1 DAve'!C248</f>
        <v>n/a</v>
      </c>
      <c r="E246" s="71" t="e">
        <f>'1 DAve'!G248</f>
        <v>#DIV/0!</v>
      </c>
      <c r="F246" s="71" t="e">
        <f>'1 DAve'!E248</f>
        <v>#DIV/0!</v>
      </c>
      <c r="G246" s="72">
        <f t="shared" si="24"/>
        <v>0</v>
      </c>
      <c r="H246" s="69">
        <f>'SLT 1'!D248+'SLT 2'!D248+'SLT 3'!D248+'SLT 4'!D248+'SLT 5'!D248+'WK1'!D248+'WK2'!D248+'WK3'!D248+'WK4'!D248+'WK5'!D248+'WK6'!D248+'WK7'!D248+'WK8'!D248+'WK9'!D248+'WK10'!D248+'WK11'!D248+'WK12'!D248+'WK13'!D248+'WK14'!D248+'WK15'!D248</f>
        <v>0</v>
      </c>
      <c r="I246" s="89">
        <f>'SLT 1'!E248+'SLT 2'!E248+'SLT 3'!E248+'SLT 4'!E248+'SLT 5'!E248+'WK1'!E248+'WK2'!E248+'WK3'!E248+'WK4'!E248+'WK5'!E248+'WK6'!E248+'WK7'!E248+'WK8'!E248+'WK9'!E248+'WK10'!E248+'WK11'!E248+'WK12'!E248+'WK13'!E248+'WK14'!E248+'WK15'!E248</f>
        <v>0</v>
      </c>
      <c r="J246" s="81" t="e">
        <f t="shared" si="25"/>
        <v>#DIV/0!</v>
      </c>
      <c r="K246" s="73">
        <f>'SLT 1'!F248+'SLT 2'!F248+'SLT 3'!F248+'SLT 4'!F248+'SLT 5'!F248+'WK1'!F248+'WK2'!F248+'WK3'!F248+'WK4'!F248+'WK5'!F248+'WK6'!F248+'WK7'!F248+'WK8'!F248+'WK9'!F248+'WK10'!F248+'WK11'!F248+'WK12'!F248+'WK13'!F248+'WK14'!F248+'WK15'!F248</f>
        <v>0</v>
      </c>
      <c r="L246" s="73">
        <f>'SLT 1'!G248+'SLT 2'!G248+'SLT 3'!G248+'SLT 4'!G248+'SLT 5'!G248+'WK1'!G248+'WK2'!G248+'WK3'!G248+'WK4'!G248+'WK5'!G248+'WK6'!G248+'WK7'!G248+'WK8'!G248+'WK9'!G248+'WK10'!G248+'WK11'!G248+'WK12'!G248+'WK13'!G248+'WK14'!G248+'WK15'!G248</f>
        <v>0</v>
      </c>
      <c r="M246" s="72">
        <f t="shared" si="26"/>
        <v>0</v>
      </c>
      <c r="N246" s="82" t="e">
        <f t="shared" si="27"/>
        <v>#DIV/0!</v>
      </c>
      <c r="O246" s="72">
        <f>'SLT 1'!H248+'SLT 2'!H248+'SLT 3'!H248+'SLT 4'!H248+'SLT 5'!H248+'WK1'!H248+'WK2'!H248+'WK3'!H248+'WK4'!H248+'WK5'!H248+'WK6'!H248+'WK7'!H248+'WK8'!H248+'WK9'!H248+'WK10'!H248+'WK11'!H248+'WK12'!H248+'WK13'!H248+'WK14'!H248+'WK15'!H248</f>
        <v>0</v>
      </c>
      <c r="P246" s="72">
        <f>'SLT 1'!I248+'SLT 2'!I248+'SLT 3'!I248+'SLT 4'!I248+'SLT 5'!I248+'WK1'!I248+'WK2'!I248+'WK3'!I248+'WK4'!I248+'WK5'!I248+'WK6'!I248+'WK7'!I248+'WK8'!I248+'WK9'!I248+'WK10'!I248+'WK11'!I248+'WK12'!I248+'WK13'!I248+'WK14'!I248+'WK15'!I248</f>
        <v>0</v>
      </c>
      <c r="Q246" s="72">
        <f>'SLT 1'!J248+'SLT 2'!J248+'SLT 3'!J248+'SLT 4'!J248+'SLT 5'!J248+'WK1'!J248+'WK2'!J248+'WK3'!J248+'WK4'!J248+'WK5'!J248+'WK6'!J248+'WK7'!J248+'WK8'!J248+'WK9'!J248+'WK10'!J248+'WK11'!J248+'WK12'!J248+'WK13'!J248+'WK14'!J248+'WK15'!J248</f>
        <v>0</v>
      </c>
      <c r="R246" s="71" t="e">
        <f t="shared" si="28"/>
        <v>#DIV/0!</v>
      </c>
      <c r="S246" s="87">
        <f>'Hi Fin'!C248</f>
        <v>0</v>
      </c>
      <c r="T246" s="83">
        <f>'1 DAve'!H248</f>
        <v>0</v>
      </c>
      <c r="U246" s="83">
        <f>'1 DAve'!I248</f>
        <v>0</v>
      </c>
      <c r="V246" s="83">
        <f>'1 DAve'!J248</f>
        <v>0</v>
      </c>
      <c r="W246" s="83">
        <f>'1 DAve'!K248</f>
        <v>0</v>
      </c>
      <c r="X246" s="83">
        <f>'1 DAve'!L248</f>
        <v>0</v>
      </c>
      <c r="Y246" s="83">
        <f>'1 DAve'!M248</f>
        <v>0</v>
      </c>
      <c r="Z246" s="83">
        <f>'1 DAve'!N248</f>
        <v>0</v>
      </c>
      <c r="AA246" s="83">
        <f>'1 DAve'!O248</f>
        <v>0</v>
      </c>
      <c r="AB246" s="83">
        <f>'1 DAve'!P248</f>
        <v>0</v>
      </c>
      <c r="AC246" s="83">
        <f>'1 DAve'!Q248</f>
        <v>0</v>
      </c>
      <c r="AD246" s="83">
        <f>'1 DAve'!R248</f>
        <v>0</v>
      </c>
      <c r="AE246" s="83">
        <f>'1 DAve'!S248</f>
        <v>0</v>
      </c>
      <c r="AF246" s="83">
        <f>'1 DAve'!T248</f>
        <v>0</v>
      </c>
      <c r="AG246" s="83">
        <f>'1 DAve'!U248</f>
        <v>0</v>
      </c>
      <c r="AH246" s="83">
        <f>'1 DAve'!V248</f>
        <v>0</v>
      </c>
      <c r="AI246" s="83">
        <f>'1 DAve'!W248</f>
        <v>0</v>
      </c>
      <c r="AJ246" s="83">
        <f>'1 DAve'!X248</f>
        <v>0</v>
      </c>
      <c r="AK246" s="83">
        <f>'1 DAve'!Y248</f>
        <v>0</v>
      </c>
      <c r="AL246" s="83">
        <f>'1 DAve'!Z248</f>
        <v>0</v>
      </c>
      <c r="AM246" s="83">
        <f>'1 DAve'!AA248</f>
        <v>0</v>
      </c>
    </row>
    <row r="247" spans="1:39" ht="15.5">
      <c r="A247" s="26">
        <f t="shared" si="23"/>
        <v>246</v>
      </c>
      <c r="B247" s="26"/>
      <c r="C247" s="70" t="str">
        <f>'1 DAve'!B249</f>
        <v>n/a</v>
      </c>
      <c r="D247" s="70" t="str">
        <f>'1 DAve'!C249</f>
        <v>n/a</v>
      </c>
      <c r="E247" s="71" t="e">
        <f>'1 DAve'!G249</f>
        <v>#DIV/0!</v>
      </c>
      <c r="F247" s="71" t="e">
        <f>'1 DAve'!E249</f>
        <v>#DIV/0!</v>
      </c>
      <c r="G247" s="72">
        <f t="shared" si="24"/>
        <v>0</v>
      </c>
      <c r="H247" s="69">
        <f>'SLT 1'!D249+'SLT 2'!D249+'SLT 3'!D249+'SLT 4'!D249+'SLT 5'!D249+'WK1'!D249+'WK2'!D249+'WK3'!D249+'WK4'!D249+'WK5'!D249+'WK6'!D249+'WK7'!D249+'WK8'!D249+'WK9'!D249+'WK10'!D249+'WK11'!D249+'WK12'!D249+'WK13'!D249+'WK14'!D249+'WK15'!D249</f>
        <v>0</v>
      </c>
      <c r="I247" s="89">
        <f>'SLT 1'!E249+'SLT 2'!E249+'SLT 3'!E249+'SLT 4'!E249+'SLT 5'!E249+'WK1'!E249+'WK2'!E249+'WK3'!E249+'WK4'!E249+'WK5'!E249+'WK6'!E249+'WK7'!E249+'WK8'!E249+'WK9'!E249+'WK10'!E249+'WK11'!E249+'WK12'!E249+'WK13'!E249+'WK14'!E249+'WK15'!E249</f>
        <v>0</v>
      </c>
      <c r="J247" s="81" t="e">
        <f t="shared" si="25"/>
        <v>#DIV/0!</v>
      </c>
      <c r="K247" s="73">
        <f>'SLT 1'!F249+'SLT 2'!F249+'SLT 3'!F249+'SLT 4'!F249+'SLT 5'!F249+'WK1'!F249+'WK2'!F249+'WK3'!F249+'WK4'!F249+'WK5'!F249+'WK6'!F249+'WK7'!F249+'WK8'!F249+'WK9'!F249+'WK10'!F249+'WK11'!F249+'WK12'!F249+'WK13'!F249+'WK14'!F249+'WK15'!F249</f>
        <v>0</v>
      </c>
      <c r="L247" s="73">
        <f>'SLT 1'!G249+'SLT 2'!G249+'SLT 3'!G249+'SLT 4'!G249+'SLT 5'!G249+'WK1'!G249+'WK2'!G249+'WK3'!G249+'WK4'!G249+'WK5'!G249+'WK6'!G249+'WK7'!G249+'WK8'!G249+'WK9'!G249+'WK10'!G249+'WK11'!G249+'WK12'!G249+'WK13'!G249+'WK14'!G249+'WK15'!G249</f>
        <v>0</v>
      </c>
      <c r="M247" s="72">
        <f t="shared" si="26"/>
        <v>0</v>
      </c>
      <c r="N247" s="82" t="e">
        <f t="shared" si="27"/>
        <v>#DIV/0!</v>
      </c>
      <c r="O247" s="72">
        <f>'SLT 1'!H249+'SLT 2'!H249+'SLT 3'!H249+'SLT 4'!H249+'SLT 5'!H249+'WK1'!H249+'WK2'!H249+'WK3'!H249+'WK4'!H249+'WK5'!H249+'WK6'!H249+'WK7'!H249+'WK8'!H249+'WK9'!H249+'WK10'!H249+'WK11'!H249+'WK12'!H249+'WK13'!H249+'WK14'!H249+'WK15'!H249</f>
        <v>0</v>
      </c>
      <c r="P247" s="72">
        <f>'SLT 1'!I249+'SLT 2'!I249+'SLT 3'!I249+'SLT 4'!I249+'SLT 5'!I249+'WK1'!I249+'WK2'!I249+'WK3'!I249+'WK4'!I249+'WK5'!I249+'WK6'!I249+'WK7'!I249+'WK8'!I249+'WK9'!I249+'WK10'!I249+'WK11'!I249+'WK12'!I249+'WK13'!I249+'WK14'!I249+'WK15'!I249</f>
        <v>0</v>
      </c>
      <c r="Q247" s="72">
        <f>'SLT 1'!J249+'SLT 2'!J249+'SLT 3'!J249+'SLT 4'!J249+'SLT 5'!J249+'WK1'!J249+'WK2'!J249+'WK3'!J249+'WK4'!J249+'WK5'!J249+'WK6'!J249+'WK7'!J249+'WK8'!J249+'WK9'!J249+'WK10'!J249+'WK11'!J249+'WK12'!J249+'WK13'!J249+'WK14'!J249+'WK15'!J249</f>
        <v>0</v>
      </c>
      <c r="R247" s="71" t="e">
        <f t="shared" si="28"/>
        <v>#DIV/0!</v>
      </c>
      <c r="S247" s="87">
        <f>'Hi Fin'!C249</f>
        <v>0</v>
      </c>
      <c r="T247" s="83">
        <f>'1 DAve'!H249</f>
        <v>0</v>
      </c>
      <c r="U247" s="83">
        <f>'1 DAve'!I249</f>
        <v>0</v>
      </c>
      <c r="V247" s="83">
        <f>'1 DAve'!J249</f>
        <v>0</v>
      </c>
      <c r="W247" s="83">
        <f>'1 DAve'!K249</f>
        <v>0</v>
      </c>
      <c r="X247" s="83">
        <f>'1 DAve'!L249</f>
        <v>0</v>
      </c>
      <c r="Y247" s="83">
        <f>'1 DAve'!M249</f>
        <v>0</v>
      </c>
      <c r="Z247" s="83">
        <f>'1 DAve'!N249</f>
        <v>0</v>
      </c>
      <c r="AA247" s="83">
        <f>'1 DAve'!O249</f>
        <v>0</v>
      </c>
      <c r="AB247" s="83">
        <f>'1 DAve'!P249</f>
        <v>0</v>
      </c>
      <c r="AC247" s="83">
        <f>'1 DAve'!Q249</f>
        <v>0</v>
      </c>
      <c r="AD247" s="83">
        <f>'1 DAve'!R249</f>
        <v>0</v>
      </c>
      <c r="AE247" s="83">
        <f>'1 DAve'!S249</f>
        <v>0</v>
      </c>
      <c r="AF247" s="83">
        <f>'1 DAve'!T249</f>
        <v>0</v>
      </c>
      <c r="AG247" s="83">
        <f>'1 DAve'!U249</f>
        <v>0</v>
      </c>
      <c r="AH247" s="83">
        <f>'1 DAve'!V249</f>
        <v>0</v>
      </c>
      <c r="AI247" s="83">
        <f>'1 DAve'!W249</f>
        <v>0</v>
      </c>
      <c r="AJ247" s="83">
        <f>'1 DAve'!X249</f>
        <v>0</v>
      </c>
      <c r="AK247" s="83">
        <f>'1 DAve'!Y249</f>
        <v>0</v>
      </c>
      <c r="AL247" s="83">
        <f>'1 DAve'!Z249</f>
        <v>0</v>
      </c>
      <c r="AM247" s="83">
        <f>'1 DAve'!AA249</f>
        <v>0</v>
      </c>
    </row>
    <row r="248" spans="1:39" ht="15.5">
      <c r="A248" s="26">
        <f t="shared" si="23"/>
        <v>247</v>
      </c>
      <c r="B248" s="26"/>
      <c r="C248" s="70" t="str">
        <f>'1 DAve'!B250</f>
        <v>n/a</v>
      </c>
      <c r="D248" s="70" t="str">
        <f>'1 DAve'!C250</f>
        <v>n/a</v>
      </c>
      <c r="E248" s="71" t="e">
        <f>'1 DAve'!G250</f>
        <v>#DIV/0!</v>
      </c>
      <c r="F248" s="71" t="e">
        <f>'1 DAve'!E250</f>
        <v>#DIV/0!</v>
      </c>
      <c r="G248" s="72">
        <f t="shared" si="24"/>
        <v>0</v>
      </c>
      <c r="H248" s="69">
        <f>'SLT 1'!D250+'SLT 2'!D250+'SLT 3'!D250+'SLT 4'!D250+'SLT 5'!D250+'WK1'!D250+'WK2'!D250+'WK3'!D250+'WK4'!D250+'WK5'!D250+'WK6'!D250+'WK7'!D250+'WK8'!D250+'WK9'!D250+'WK10'!D250+'WK11'!D250+'WK12'!D250+'WK13'!D250+'WK14'!D250+'WK15'!D250</f>
        <v>0</v>
      </c>
      <c r="I248" s="89">
        <f>'SLT 1'!E250+'SLT 2'!E250+'SLT 3'!E250+'SLT 4'!E250+'SLT 5'!E250+'WK1'!E250+'WK2'!E250+'WK3'!E250+'WK4'!E250+'WK5'!E250+'WK6'!E250+'WK7'!E250+'WK8'!E250+'WK9'!E250+'WK10'!E250+'WK11'!E250+'WK12'!E250+'WK13'!E250+'WK14'!E250+'WK15'!E250</f>
        <v>0</v>
      </c>
      <c r="J248" s="81" t="e">
        <f t="shared" si="25"/>
        <v>#DIV/0!</v>
      </c>
      <c r="K248" s="73">
        <f>'SLT 1'!F250+'SLT 2'!F250+'SLT 3'!F250+'SLT 4'!F250+'SLT 5'!F250+'WK1'!F250+'WK2'!F250+'WK3'!F250+'WK4'!F250+'WK5'!F250+'WK6'!F250+'WK7'!F250+'WK8'!F250+'WK9'!F250+'WK10'!F250+'WK11'!F250+'WK12'!F250+'WK13'!F250+'WK14'!F250+'WK15'!F250</f>
        <v>0</v>
      </c>
      <c r="L248" s="73">
        <f>'SLT 1'!G250+'SLT 2'!G250+'SLT 3'!G250+'SLT 4'!G250+'SLT 5'!G250+'WK1'!G250+'WK2'!G250+'WK3'!G250+'WK4'!G250+'WK5'!G250+'WK6'!G250+'WK7'!G250+'WK8'!G250+'WK9'!G250+'WK10'!G250+'WK11'!G250+'WK12'!G250+'WK13'!G250+'WK14'!G250+'WK15'!G250</f>
        <v>0</v>
      </c>
      <c r="M248" s="72">
        <f t="shared" si="26"/>
        <v>0</v>
      </c>
      <c r="N248" s="82" t="e">
        <f t="shared" si="27"/>
        <v>#DIV/0!</v>
      </c>
      <c r="O248" s="72">
        <f>'SLT 1'!H250+'SLT 2'!H250+'SLT 3'!H250+'SLT 4'!H250+'SLT 5'!H250+'WK1'!H250+'WK2'!H250+'WK3'!H250+'WK4'!H250+'WK5'!H250+'WK6'!H250+'WK7'!H250+'WK8'!H250+'WK9'!H250+'WK10'!H250+'WK11'!H250+'WK12'!H250+'WK13'!H250+'WK14'!H250+'WK15'!H250</f>
        <v>0</v>
      </c>
      <c r="P248" s="72">
        <f>'SLT 1'!I250+'SLT 2'!I250+'SLT 3'!I250+'SLT 4'!I250+'SLT 5'!I250+'WK1'!I250+'WK2'!I250+'WK3'!I250+'WK4'!I250+'WK5'!I250+'WK6'!I250+'WK7'!I250+'WK8'!I250+'WK9'!I250+'WK10'!I250+'WK11'!I250+'WK12'!I250+'WK13'!I250+'WK14'!I250+'WK15'!I250</f>
        <v>0</v>
      </c>
      <c r="Q248" s="72">
        <f>'SLT 1'!J250+'SLT 2'!J250+'SLT 3'!J250+'SLT 4'!J250+'SLT 5'!J250+'WK1'!J250+'WK2'!J250+'WK3'!J250+'WK4'!J250+'WK5'!J250+'WK6'!J250+'WK7'!J250+'WK8'!J250+'WK9'!J250+'WK10'!J250+'WK11'!J250+'WK12'!J250+'WK13'!J250+'WK14'!J250+'WK15'!J250</f>
        <v>0</v>
      </c>
      <c r="R248" s="71" t="e">
        <f t="shared" si="28"/>
        <v>#DIV/0!</v>
      </c>
      <c r="S248" s="87">
        <f>'Hi Fin'!C250</f>
        <v>0</v>
      </c>
      <c r="T248" s="83">
        <f>'1 DAve'!H250</f>
        <v>0</v>
      </c>
      <c r="U248" s="83">
        <f>'1 DAve'!I250</f>
        <v>0</v>
      </c>
      <c r="V248" s="83">
        <f>'1 DAve'!J250</f>
        <v>0</v>
      </c>
      <c r="W248" s="83">
        <f>'1 DAve'!K250</f>
        <v>0</v>
      </c>
      <c r="X248" s="83">
        <f>'1 DAve'!L250</f>
        <v>0</v>
      </c>
      <c r="Y248" s="83">
        <f>'1 DAve'!M250</f>
        <v>0</v>
      </c>
      <c r="Z248" s="83">
        <f>'1 DAve'!N250</f>
        <v>0</v>
      </c>
      <c r="AA248" s="83">
        <f>'1 DAve'!O250</f>
        <v>0</v>
      </c>
      <c r="AB248" s="83">
        <f>'1 DAve'!P250</f>
        <v>0</v>
      </c>
      <c r="AC248" s="83">
        <f>'1 DAve'!Q250</f>
        <v>0</v>
      </c>
      <c r="AD248" s="83">
        <f>'1 DAve'!R250</f>
        <v>0</v>
      </c>
      <c r="AE248" s="83">
        <f>'1 DAve'!S250</f>
        <v>0</v>
      </c>
      <c r="AF248" s="83">
        <f>'1 DAve'!T250</f>
        <v>0</v>
      </c>
      <c r="AG248" s="83">
        <f>'1 DAve'!U250</f>
        <v>0</v>
      </c>
      <c r="AH248" s="83">
        <f>'1 DAve'!V250</f>
        <v>0</v>
      </c>
      <c r="AI248" s="83">
        <f>'1 DAve'!W250</f>
        <v>0</v>
      </c>
      <c r="AJ248" s="83">
        <f>'1 DAve'!X250</f>
        <v>0</v>
      </c>
      <c r="AK248" s="83">
        <f>'1 DAve'!Y250</f>
        <v>0</v>
      </c>
      <c r="AL248" s="83">
        <f>'1 DAve'!Z250</f>
        <v>0</v>
      </c>
      <c r="AM248" s="83">
        <f>'1 DAve'!AA250</f>
        <v>0</v>
      </c>
    </row>
    <row r="249" spans="1:39" ht="15.5">
      <c r="A249" s="26">
        <f t="shared" si="23"/>
        <v>248</v>
      </c>
      <c r="B249" s="26"/>
      <c r="C249" s="70" t="str">
        <f>'1 DAve'!B251</f>
        <v>n/a</v>
      </c>
      <c r="D249" s="70" t="str">
        <f>'1 DAve'!C251</f>
        <v>n/a</v>
      </c>
      <c r="E249" s="71" t="e">
        <f>'1 DAve'!G251</f>
        <v>#DIV/0!</v>
      </c>
      <c r="F249" s="71" t="e">
        <f>'1 DAve'!E251</f>
        <v>#DIV/0!</v>
      </c>
      <c r="G249" s="72">
        <f t="shared" si="24"/>
        <v>0</v>
      </c>
      <c r="H249" s="69">
        <f>'SLT 1'!D251+'SLT 2'!D251+'SLT 3'!D251+'SLT 4'!D251+'SLT 5'!D251+'WK1'!D251+'WK2'!D251+'WK3'!D251+'WK4'!D251+'WK5'!D251+'WK6'!D251+'WK7'!D251+'WK8'!D251+'WK9'!D251+'WK10'!D251+'WK11'!D251+'WK12'!D251+'WK13'!D251+'WK14'!D251+'WK15'!D251</f>
        <v>0</v>
      </c>
      <c r="I249" s="89">
        <f>'SLT 1'!E251+'SLT 2'!E251+'SLT 3'!E251+'SLT 4'!E251+'SLT 5'!E251+'WK1'!E251+'WK2'!E251+'WK3'!E251+'WK4'!E251+'WK5'!E251+'WK6'!E251+'WK7'!E251+'WK8'!E251+'WK9'!E251+'WK10'!E251+'WK11'!E251+'WK12'!E251+'WK13'!E251+'WK14'!E251+'WK15'!E251</f>
        <v>0</v>
      </c>
      <c r="J249" s="81" t="e">
        <f t="shared" si="25"/>
        <v>#DIV/0!</v>
      </c>
      <c r="K249" s="73">
        <f>'SLT 1'!F251+'SLT 2'!F251+'SLT 3'!F251+'SLT 4'!F251+'SLT 5'!F251+'WK1'!F251+'WK2'!F251+'WK3'!F251+'WK4'!F251+'WK5'!F251+'WK6'!F251+'WK7'!F251+'WK8'!F251+'WK9'!F251+'WK10'!F251+'WK11'!F251+'WK12'!F251+'WK13'!F251+'WK14'!F251+'WK15'!F251</f>
        <v>0</v>
      </c>
      <c r="L249" s="73">
        <f>'SLT 1'!G251+'SLT 2'!G251+'SLT 3'!G251+'SLT 4'!G251+'SLT 5'!G251+'WK1'!G251+'WK2'!G251+'WK3'!G251+'WK4'!G251+'WK5'!G251+'WK6'!G251+'WK7'!G251+'WK8'!G251+'WK9'!G251+'WK10'!G251+'WK11'!G251+'WK12'!G251+'WK13'!G251+'WK14'!G251+'WK15'!G251</f>
        <v>0</v>
      </c>
      <c r="M249" s="72">
        <f t="shared" si="26"/>
        <v>0</v>
      </c>
      <c r="N249" s="82" t="e">
        <f t="shared" si="27"/>
        <v>#DIV/0!</v>
      </c>
      <c r="O249" s="72">
        <f>'SLT 1'!H251+'SLT 2'!H251+'SLT 3'!H251+'SLT 4'!H251+'SLT 5'!H251+'WK1'!H251+'WK2'!H251+'WK3'!H251+'WK4'!H251+'WK5'!H251+'WK6'!H251+'WK7'!H251+'WK8'!H251+'WK9'!H251+'WK10'!H251+'WK11'!H251+'WK12'!H251+'WK13'!H251+'WK14'!H251+'WK15'!H251</f>
        <v>0</v>
      </c>
      <c r="P249" s="72">
        <f>'SLT 1'!I251+'SLT 2'!I251+'SLT 3'!I251+'SLT 4'!I251+'SLT 5'!I251+'WK1'!I251+'WK2'!I251+'WK3'!I251+'WK4'!I251+'WK5'!I251+'WK6'!I251+'WK7'!I251+'WK8'!I251+'WK9'!I251+'WK10'!I251+'WK11'!I251+'WK12'!I251+'WK13'!I251+'WK14'!I251+'WK15'!I251</f>
        <v>0</v>
      </c>
      <c r="Q249" s="72">
        <f>'SLT 1'!J251+'SLT 2'!J251+'SLT 3'!J251+'SLT 4'!J251+'SLT 5'!J251+'WK1'!J251+'WK2'!J251+'WK3'!J251+'WK4'!J251+'WK5'!J251+'WK6'!J251+'WK7'!J251+'WK8'!J251+'WK9'!J251+'WK10'!J251+'WK11'!J251+'WK12'!J251+'WK13'!J251+'WK14'!J251+'WK15'!J251</f>
        <v>0</v>
      </c>
      <c r="R249" s="71" t="e">
        <f t="shared" si="28"/>
        <v>#DIV/0!</v>
      </c>
      <c r="S249" s="87">
        <f>'Hi Fin'!C251</f>
        <v>0</v>
      </c>
      <c r="T249" s="83">
        <f>'1 DAve'!H251</f>
        <v>0</v>
      </c>
      <c r="U249" s="83">
        <f>'1 DAve'!I251</f>
        <v>0</v>
      </c>
      <c r="V249" s="83">
        <f>'1 DAve'!J251</f>
        <v>0</v>
      </c>
      <c r="W249" s="83">
        <f>'1 DAve'!K251</f>
        <v>0</v>
      </c>
      <c r="X249" s="83">
        <f>'1 DAve'!L251</f>
        <v>0</v>
      </c>
      <c r="Y249" s="83">
        <f>'1 DAve'!M251</f>
        <v>0</v>
      </c>
      <c r="Z249" s="83">
        <f>'1 DAve'!N251</f>
        <v>0</v>
      </c>
      <c r="AA249" s="83">
        <f>'1 DAve'!O251</f>
        <v>0</v>
      </c>
      <c r="AB249" s="83">
        <f>'1 DAve'!P251</f>
        <v>0</v>
      </c>
      <c r="AC249" s="83">
        <f>'1 DAve'!Q251</f>
        <v>0</v>
      </c>
      <c r="AD249" s="83">
        <f>'1 DAve'!R251</f>
        <v>0</v>
      </c>
      <c r="AE249" s="83">
        <f>'1 DAve'!S251</f>
        <v>0</v>
      </c>
      <c r="AF249" s="83">
        <f>'1 DAve'!T251</f>
        <v>0</v>
      </c>
      <c r="AG249" s="83">
        <f>'1 DAve'!U251</f>
        <v>0</v>
      </c>
      <c r="AH249" s="83">
        <f>'1 DAve'!V251</f>
        <v>0</v>
      </c>
      <c r="AI249" s="83">
        <f>'1 DAve'!W251</f>
        <v>0</v>
      </c>
      <c r="AJ249" s="83">
        <f>'1 DAve'!X251</f>
        <v>0</v>
      </c>
      <c r="AK249" s="83">
        <f>'1 DAve'!Y251</f>
        <v>0</v>
      </c>
      <c r="AL249" s="83">
        <f>'1 DAve'!Z251</f>
        <v>0</v>
      </c>
      <c r="AM249" s="83">
        <f>'1 DAve'!AA251</f>
        <v>0</v>
      </c>
    </row>
    <row r="250" spans="1:39" ht="15.5">
      <c r="A250" s="26">
        <f t="shared" si="23"/>
        <v>249</v>
      </c>
      <c r="B250" s="26"/>
      <c r="C250" s="70" t="str">
        <f>'1 DAve'!B252</f>
        <v>n/a</v>
      </c>
      <c r="D250" s="70" t="str">
        <f>'1 DAve'!C252</f>
        <v>n/a</v>
      </c>
      <c r="E250" s="71" t="e">
        <f>'1 DAve'!G252</f>
        <v>#DIV/0!</v>
      </c>
      <c r="F250" s="71" t="e">
        <f>'1 DAve'!E252</f>
        <v>#DIV/0!</v>
      </c>
      <c r="G250" s="72">
        <f t="shared" si="24"/>
        <v>0</v>
      </c>
      <c r="H250" s="69">
        <f>'SLT 1'!D252+'SLT 2'!D252+'SLT 3'!D252+'SLT 4'!D252+'SLT 5'!D252+'WK1'!D252+'WK2'!D252+'WK3'!D252+'WK4'!D252+'WK5'!D252+'WK6'!D252+'WK7'!D252+'WK8'!D252+'WK9'!D252+'WK10'!D252+'WK11'!D252+'WK12'!D252+'WK13'!D252+'WK14'!D252+'WK15'!D252</f>
        <v>0</v>
      </c>
      <c r="I250" s="89">
        <f>'SLT 1'!E252+'SLT 2'!E252+'SLT 3'!E252+'SLT 4'!E252+'SLT 5'!E252+'WK1'!E252+'WK2'!E252+'WK3'!E252+'WK4'!E252+'WK5'!E252+'WK6'!E252+'WK7'!E252+'WK8'!E252+'WK9'!E252+'WK10'!E252+'WK11'!E252+'WK12'!E252+'WK13'!E252+'WK14'!E252+'WK15'!E252</f>
        <v>0</v>
      </c>
      <c r="J250" s="81" t="e">
        <f t="shared" si="25"/>
        <v>#DIV/0!</v>
      </c>
      <c r="K250" s="73">
        <f>'SLT 1'!F252+'SLT 2'!F252+'SLT 3'!F252+'SLT 4'!F252+'SLT 5'!F252+'WK1'!F252+'WK2'!F252+'WK3'!F252+'WK4'!F252+'WK5'!F252+'WK6'!F252+'WK7'!F252+'WK8'!F252+'WK9'!F252+'WK10'!F252+'WK11'!F252+'WK12'!F252+'WK13'!F252+'WK14'!F252+'WK15'!F252</f>
        <v>0</v>
      </c>
      <c r="L250" s="73">
        <f>'SLT 1'!G252+'SLT 2'!G252+'SLT 3'!G252+'SLT 4'!G252+'SLT 5'!G252+'WK1'!G252+'WK2'!G252+'WK3'!G252+'WK4'!G252+'WK5'!G252+'WK6'!G252+'WK7'!G252+'WK8'!G252+'WK9'!G252+'WK10'!G252+'WK11'!G252+'WK12'!G252+'WK13'!G252+'WK14'!G252+'WK15'!G252</f>
        <v>0</v>
      </c>
      <c r="M250" s="72">
        <f t="shared" si="26"/>
        <v>0</v>
      </c>
      <c r="N250" s="82" t="e">
        <f t="shared" si="27"/>
        <v>#DIV/0!</v>
      </c>
      <c r="O250" s="72">
        <f>'SLT 1'!H252+'SLT 2'!H252+'SLT 3'!H252+'SLT 4'!H252+'SLT 5'!H252+'WK1'!H252+'WK2'!H252+'WK3'!H252+'WK4'!H252+'WK5'!H252+'WK6'!H252+'WK7'!H252+'WK8'!H252+'WK9'!H252+'WK10'!H252+'WK11'!H252+'WK12'!H252+'WK13'!H252+'WK14'!H252+'WK15'!H252</f>
        <v>0</v>
      </c>
      <c r="P250" s="72">
        <f>'SLT 1'!I252+'SLT 2'!I252+'SLT 3'!I252+'SLT 4'!I252+'SLT 5'!I252+'WK1'!I252+'WK2'!I252+'WK3'!I252+'WK4'!I252+'WK5'!I252+'WK6'!I252+'WK7'!I252+'WK8'!I252+'WK9'!I252+'WK10'!I252+'WK11'!I252+'WK12'!I252+'WK13'!I252+'WK14'!I252+'WK15'!I252</f>
        <v>0</v>
      </c>
      <c r="Q250" s="72">
        <f>'SLT 1'!J252+'SLT 2'!J252+'SLT 3'!J252+'SLT 4'!J252+'SLT 5'!J252+'WK1'!J252+'WK2'!J252+'WK3'!J252+'WK4'!J252+'WK5'!J252+'WK6'!J252+'WK7'!J252+'WK8'!J252+'WK9'!J252+'WK10'!J252+'WK11'!J252+'WK12'!J252+'WK13'!J252+'WK14'!J252+'WK15'!J252</f>
        <v>0</v>
      </c>
      <c r="R250" s="71" t="e">
        <f t="shared" si="28"/>
        <v>#DIV/0!</v>
      </c>
      <c r="S250" s="87">
        <f>'Hi Fin'!C252</f>
        <v>0</v>
      </c>
      <c r="T250" s="83">
        <f>'1 DAve'!H252</f>
        <v>0</v>
      </c>
      <c r="U250" s="83">
        <f>'1 DAve'!I252</f>
        <v>0</v>
      </c>
      <c r="V250" s="83">
        <f>'1 DAve'!J252</f>
        <v>0</v>
      </c>
      <c r="W250" s="83">
        <f>'1 DAve'!K252</f>
        <v>0</v>
      </c>
      <c r="X250" s="83">
        <f>'1 DAve'!L252</f>
        <v>0</v>
      </c>
      <c r="Y250" s="83">
        <f>'1 DAve'!M252</f>
        <v>0</v>
      </c>
      <c r="Z250" s="83">
        <f>'1 DAve'!N252</f>
        <v>0</v>
      </c>
      <c r="AA250" s="83">
        <f>'1 DAve'!O252</f>
        <v>0</v>
      </c>
      <c r="AB250" s="83">
        <f>'1 DAve'!P252</f>
        <v>0</v>
      </c>
      <c r="AC250" s="83">
        <f>'1 DAve'!Q252</f>
        <v>0</v>
      </c>
      <c r="AD250" s="83">
        <f>'1 DAve'!R252</f>
        <v>0</v>
      </c>
      <c r="AE250" s="83">
        <f>'1 DAve'!S252</f>
        <v>0</v>
      </c>
      <c r="AF250" s="83">
        <f>'1 DAve'!T252</f>
        <v>0</v>
      </c>
      <c r="AG250" s="83">
        <f>'1 DAve'!U252</f>
        <v>0</v>
      </c>
      <c r="AH250" s="83">
        <f>'1 DAve'!V252</f>
        <v>0</v>
      </c>
      <c r="AI250" s="83">
        <f>'1 DAve'!W252</f>
        <v>0</v>
      </c>
      <c r="AJ250" s="83">
        <f>'1 DAve'!X252</f>
        <v>0</v>
      </c>
      <c r="AK250" s="83">
        <f>'1 DAve'!Y252</f>
        <v>0</v>
      </c>
      <c r="AL250" s="83">
        <f>'1 DAve'!Z252</f>
        <v>0</v>
      </c>
      <c r="AM250" s="83">
        <f>'1 DAve'!AA252</f>
        <v>0</v>
      </c>
    </row>
    <row r="251" spans="1:39" ht="15.5">
      <c r="A251" s="26">
        <f t="shared" si="23"/>
        <v>250</v>
      </c>
      <c r="B251" s="26"/>
      <c r="C251" s="70" t="str">
        <f>'1 DAve'!B253</f>
        <v>n/a</v>
      </c>
      <c r="D251" s="70" t="str">
        <f>'1 DAve'!C253</f>
        <v>n/a</v>
      </c>
      <c r="E251" s="71" t="e">
        <f>'1 DAve'!G253</f>
        <v>#DIV/0!</v>
      </c>
      <c r="F251" s="71" t="e">
        <f>'1 DAve'!E253</f>
        <v>#DIV/0!</v>
      </c>
      <c r="G251" s="72">
        <f t="shared" si="24"/>
        <v>0</v>
      </c>
      <c r="H251" s="69">
        <f>'SLT 1'!D253+'SLT 2'!D253+'SLT 3'!D253+'SLT 4'!D253+'SLT 5'!D253+'WK1'!D253+'WK2'!D253+'WK3'!D253+'WK4'!D253+'WK5'!D253+'WK6'!D253+'WK7'!D253+'WK8'!D253+'WK9'!D253+'WK10'!D253+'WK11'!D253+'WK12'!D253+'WK13'!D253+'WK14'!D253+'WK15'!D253</f>
        <v>0</v>
      </c>
      <c r="I251" s="89">
        <f>'SLT 1'!E253+'SLT 2'!E253+'SLT 3'!E253+'SLT 4'!E253+'SLT 5'!E253+'WK1'!E253+'WK2'!E253+'WK3'!E253+'WK4'!E253+'WK5'!E253+'WK6'!E253+'WK7'!E253+'WK8'!E253+'WK9'!E253+'WK10'!E253+'WK11'!E253+'WK12'!E253+'WK13'!E253+'WK14'!E253+'WK15'!E253</f>
        <v>0</v>
      </c>
      <c r="J251" s="81" t="e">
        <f t="shared" si="25"/>
        <v>#DIV/0!</v>
      </c>
      <c r="K251" s="73">
        <f>'SLT 1'!F253+'SLT 2'!F253+'SLT 3'!F253+'SLT 4'!F253+'SLT 5'!F253+'WK1'!F253+'WK2'!F253+'WK3'!F253+'WK4'!F253+'WK5'!F253+'WK6'!F253+'WK7'!F253+'WK8'!F253+'WK9'!F253+'WK10'!F253+'WK11'!F253+'WK12'!F253+'WK13'!F253+'WK14'!F253+'WK15'!F253</f>
        <v>0</v>
      </c>
      <c r="L251" s="73">
        <f>'SLT 1'!G253+'SLT 2'!G253+'SLT 3'!G253+'SLT 4'!G253+'SLT 5'!G253+'WK1'!G253+'WK2'!G253+'WK3'!G253+'WK4'!G253+'WK5'!G253+'WK6'!G253+'WK7'!G253+'WK8'!G253+'WK9'!G253+'WK10'!G253+'WK11'!G253+'WK12'!G253+'WK13'!G253+'WK14'!G253+'WK15'!G253</f>
        <v>0</v>
      </c>
      <c r="M251" s="72">
        <f t="shared" si="26"/>
        <v>0</v>
      </c>
      <c r="N251" s="82" t="e">
        <f t="shared" si="27"/>
        <v>#DIV/0!</v>
      </c>
      <c r="O251" s="72">
        <f>'SLT 1'!H253+'SLT 2'!H253+'SLT 3'!H253+'SLT 4'!H253+'SLT 5'!H253+'WK1'!H253+'WK2'!H253+'WK3'!H253+'WK4'!H253+'WK5'!H253+'WK6'!H253+'WK7'!H253+'WK8'!H253+'WK9'!H253+'WK10'!H253+'WK11'!H253+'WK12'!H253+'WK13'!H253+'WK14'!H253+'WK15'!H253</f>
        <v>0</v>
      </c>
      <c r="P251" s="72">
        <f>'SLT 1'!I253+'SLT 2'!I253+'SLT 3'!I253+'SLT 4'!I253+'SLT 5'!I253+'WK1'!I253+'WK2'!I253+'WK3'!I253+'WK4'!I253+'WK5'!I253+'WK6'!I253+'WK7'!I253+'WK8'!I253+'WK9'!I253+'WK10'!I253+'WK11'!I253+'WK12'!I253+'WK13'!I253+'WK14'!I253+'WK15'!I253</f>
        <v>0</v>
      </c>
      <c r="Q251" s="72">
        <f>'SLT 1'!J253+'SLT 2'!J253+'SLT 3'!J253+'SLT 4'!J253+'SLT 5'!J253+'WK1'!J253+'WK2'!J253+'WK3'!J253+'WK4'!J253+'WK5'!J253+'WK6'!J253+'WK7'!J253+'WK8'!J253+'WK9'!J253+'WK10'!J253+'WK11'!J253+'WK12'!J253+'WK13'!J253+'WK14'!J253+'WK15'!J253</f>
        <v>0</v>
      </c>
      <c r="R251" s="71" t="e">
        <f t="shared" si="28"/>
        <v>#DIV/0!</v>
      </c>
      <c r="S251" s="87">
        <f>'Hi Fin'!C253</f>
        <v>0</v>
      </c>
      <c r="T251" s="83">
        <f>'1 DAve'!H253</f>
        <v>0</v>
      </c>
      <c r="U251" s="83">
        <f>'1 DAve'!I253</f>
        <v>0</v>
      </c>
      <c r="V251" s="83">
        <f>'1 DAve'!J253</f>
        <v>0</v>
      </c>
      <c r="W251" s="83">
        <f>'1 DAve'!K253</f>
        <v>0</v>
      </c>
      <c r="X251" s="83">
        <f>'1 DAve'!L253</f>
        <v>0</v>
      </c>
      <c r="Y251" s="83">
        <f>'1 DAve'!M253</f>
        <v>0</v>
      </c>
      <c r="Z251" s="83">
        <f>'1 DAve'!N253</f>
        <v>0</v>
      </c>
      <c r="AA251" s="83">
        <f>'1 DAve'!O253</f>
        <v>0</v>
      </c>
      <c r="AB251" s="83">
        <f>'1 DAve'!P253</f>
        <v>0</v>
      </c>
      <c r="AC251" s="83">
        <f>'1 DAve'!Q253</f>
        <v>0</v>
      </c>
      <c r="AD251" s="83">
        <f>'1 DAve'!R253</f>
        <v>0</v>
      </c>
      <c r="AE251" s="83">
        <f>'1 DAve'!S253</f>
        <v>0</v>
      </c>
      <c r="AF251" s="83">
        <f>'1 DAve'!T253</f>
        <v>0</v>
      </c>
      <c r="AG251" s="83">
        <f>'1 DAve'!U253</f>
        <v>0</v>
      </c>
      <c r="AH251" s="83">
        <f>'1 DAve'!V253</f>
        <v>0</v>
      </c>
      <c r="AI251" s="83">
        <f>'1 DAve'!W253</f>
        <v>0</v>
      </c>
      <c r="AJ251" s="83">
        <f>'1 DAve'!X253</f>
        <v>0</v>
      </c>
      <c r="AK251" s="83">
        <f>'1 DAve'!Y253</f>
        <v>0</v>
      </c>
      <c r="AL251" s="83">
        <f>'1 DAve'!Z253</f>
        <v>0</v>
      </c>
      <c r="AM251" s="83">
        <f>'1 DAve'!AA253</f>
        <v>0</v>
      </c>
    </row>
    <row r="252" spans="1:39" ht="15.5">
      <c r="A252" s="26">
        <f t="shared" si="23"/>
        <v>251</v>
      </c>
      <c r="B252" s="26"/>
      <c r="C252" s="70" t="str">
        <f>'1 DAve'!B254</f>
        <v>n/a</v>
      </c>
      <c r="D252" s="70" t="str">
        <f>'1 DAve'!C254</f>
        <v>n/a</v>
      </c>
      <c r="E252" s="71" t="e">
        <f>'1 DAve'!G254</f>
        <v>#DIV/0!</v>
      </c>
      <c r="F252" s="71" t="e">
        <f>'1 DAve'!E254</f>
        <v>#DIV/0!</v>
      </c>
      <c r="G252" s="72">
        <f t="shared" si="24"/>
        <v>0</v>
      </c>
      <c r="H252" s="69">
        <f>'SLT 1'!D254+'SLT 2'!D254+'SLT 3'!D254+'SLT 4'!D254+'SLT 5'!D254+'WK1'!D254+'WK2'!D254+'WK3'!D254+'WK4'!D254+'WK5'!D254+'WK6'!D254+'WK7'!D254+'WK8'!D254+'WK9'!D254+'WK10'!D254+'WK11'!D254+'WK12'!D254+'WK13'!D254+'WK14'!D254+'WK15'!D254</f>
        <v>0</v>
      </c>
      <c r="I252" s="89">
        <f>'SLT 1'!E254+'SLT 2'!E254+'SLT 3'!E254+'SLT 4'!E254+'SLT 5'!E254+'WK1'!E254+'WK2'!E254+'WK3'!E254+'WK4'!E254+'WK5'!E254+'WK6'!E254+'WK7'!E254+'WK8'!E254+'WK9'!E254+'WK10'!E254+'WK11'!E254+'WK12'!E254+'WK13'!E254+'WK14'!E254+'WK15'!E254</f>
        <v>0</v>
      </c>
      <c r="J252" s="81" t="e">
        <f t="shared" si="25"/>
        <v>#DIV/0!</v>
      </c>
      <c r="K252" s="73">
        <f>'SLT 1'!F254+'SLT 2'!F254+'SLT 3'!F254+'SLT 4'!F254+'SLT 5'!F254+'WK1'!F254+'WK2'!F254+'WK3'!F254+'WK4'!F254+'WK5'!F254+'WK6'!F254+'WK7'!F254+'WK8'!F254+'WK9'!F254+'WK10'!F254+'WK11'!F254+'WK12'!F254+'WK13'!F254+'WK14'!F254+'WK15'!F254</f>
        <v>0</v>
      </c>
      <c r="L252" s="73">
        <f>'SLT 1'!G254+'SLT 2'!G254+'SLT 3'!G254+'SLT 4'!G254+'SLT 5'!G254+'WK1'!G254+'WK2'!G254+'WK3'!G254+'WK4'!G254+'WK5'!G254+'WK6'!G254+'WK7'!G254+'WK8'!G254+'WK9'!G254+'WK10'!G254+'WK11'!G254+'WK12'!G254+'WK13'!G254+'WK14'!G254+'WK15'!G254</f>
        <v>0</v>
      </c>
      <c r="M252" s="72">
        <f t="shared" si="26"/>
        <v>0</v>
      </c>
      <c r="N252" s="82" t="e">
        <f t="shared" si="27"/>
        <v>#DIV/0!</v>
      </c>
      <c r="O252" s="72">
        <f>'SLT 1'!H254+'SLT 2'!H254+'SLT 3'!H254+'SLT 4'!H254+'SLT 5'!H254+'WK1'!H254+'WK2'!H254+'WK3'!H254+'WK4'!H254+'WK5'!H254+'WK6'!H254+'WK7'!H254+'WK8'!H254+'WK9'!H254+'WK10'!H254+'WK11'!H254+'WK12'!H254+'WK13'!H254+'WK14'!H254+'WK15'!H254</f>
        <v>0</v>
      </c>
      <c r="P252" s="72">
        <f>'SLT 1'!I254+'SLT 2'!I254+'SLT 3'!I254+'SLT 4'!I254+'SLT 5'!I254+'WK1'!I254+'WK2'!I254+'WK3'!I254+'WK4'!I254+'WK5'!I254+'WK6'!I254+'WK7'!I254+'WK8'!I254+'WK9'!I254+'WK10'!I254+'WK11'!I254+'WK12'!I254+'WK13'!I254+'WK14'!I254+'WK15'!I254</f>
        <v>0</v>
      </c>
      <c r="Q252" s="72">
        <f>'SLT 1'!J254+'SLT 2'!J254+'SLT 3'!J254+'SLT 4'!J254+'SLT 5'!J254+'WK1'!J254+'WK2'!J254+'WK3'!J254+'WK4'!J254+'WK5'!J254+'WK6'!J254+'WK7'!J254+'WK8'!J254+'WK9'!J254+'WK10'!J254+'WK11'!J254+'WK12'!J254+'WK13'!J254+'WK14'!J254+'WK15'!J254</f>
        <v>0</v>
      </c>
      <c r="R252" s="71" t="e">
        <f t="shared" si="28"/>
        <v>#DIV/0!</v>
      </c>
      <c r="S252" s="87">
        <f>'Hi Fin'!C254</f>
        <v>0</v>
      </c>
      <c r="T252" s="83">
        <f>'1 DAve'!H254</f>
        <v>0</v>
      </c>
      <c r="U252" s="83">
        <f>'1 DAve'!I254</f>
        <v>0</v>
      </c>
      <c r="V252" s="83">
        <f>'1 DAve'!J254</f>
        <v>0</v>
      </c>
      <c r="W252" s="83">
        <f>'1 DAve'!K254</f>
        <v>0</v>
      </c>
      <c r="X252" s="83">
        <f>'1 DAve'!L254</f>
        <v>0</v>
      </c>
      <c r="Y252" s="83">
        <f>'1 DAve'!M254</f>
        <v>0</v>
      </c>
      <c r="Z252" s="83">
        <f>'1 DAve'!N254</f>
        <v>0</v>
      </c>
      <c r="AA252" s="83">
        <f>'1 DAve'!O254</f>
        <v>0</v>
      </c>
      <c r="AB252" s="83">
        <f>'1 DAve'!P254</f>
        <v>0</v>
      </c>
      <c r="AC252" s="83">
        <f>'1 DAve'!Q254</f>
        <v>0</v>
      </c>
      <c r="AD252" s="83">
        <f>'1 DAve'!R254</f>
        <v>0</v>
      </c>
      <c r="AE252" s="83">
        <f>'1 DAve'!S254</f>
        <v>0</v>
      </c>
      <c r="AF252" s="83">
        <f>'1 DAve'!T254</f>
        <v>0</v>
      </c>
      <c r="AG252" s="83">
        <f>'1 DAve'!U254</f>
        <v>0</v>
      </c>
      <c r="AH252" s="83">
        <f>'1 DAve'!V254</f>
        <v>0</v>
      </c>
      <c r="AI252" s="83">
        <f>'1 DAve'!W254</f>
        <v>0</v>
      </c>
      <c r="AJ252" s="83">
        <f>'1 DAve'!X254</f>
        <v>0</v>
      </c>
      <c r="AK252" s="83">
        <f>'1 DAve'!Y254</f>
        <v>0</v>
      </c>
      <c r="AL252" s="83">
        <f>'1 DAve'!Z254</f>
        <v>0</v>
      </c>
      <c r="AM252" s="83">
        <f>'1 DAve'!AA254</f>
        <v>0</v>
      </c>
    </row>
    <row r="253" spans="1:39" ht="15.5">
      <c r="A253" s="26">
        <f t="shared" si="23"/>
        <v>252</v>
      </c>
      <c r="B253" s="26"/>
      <c r="C253" s="70" t="str">
        <f>'1 DAve'!B255</f>
        <v>n/a</v>
      </c>
      <c r="D253" s="70" t="str">
        <f>'1 DAve'!C255</f>
        <v>n/a</v>
      </c>
      <c r="E253" s="71" t="e">
        <f>'1 DAve'!G255</f>
        <v>#DIV/0!</v>
      </c>
      <c r="F253" s="71" t="e">
        <f>'1 DAve'!E255</f>
        <v>#DIV/0!</v>
      </c>
      <c r="G253" s="72">
        <f t="shared" si="24"/>
        <v>0</v>
      </c>
      <c r="H253" s="69">
        <f>'SLT 1'!D255+'SLT 2'!D255+'SLT 3'!D255+'SLT 4'!D255+'SLT 5'!D255+'WK1'!D255+'WK2'!D255+'WK3'!D255+'WK4'!D255+'WK5'!D255+'WK6'!D255+'WK7'!D255+'WK8'!D255+'WK9'!D255+'WK10'!D255+'WK11'!D255+'WK12'!D255+'WK13'!D255+'WK14'!D255+'WK15'!D255</f>
        <v>0</v>
      </c>
      <c r="I253" s="89">
        <f>'SLT 1'!E255+'SLT 2'!E255+'SLT 3'!E255+'SLT 4'!E255+'SLT 5'!E255+'WK1'!E255+'WK2'!E255+'WK3'!E255+'WK4'!E255+'WK5'!E255+'WK6'!E255+'WK7'!E255+'WK8'!E255+'WK9'!E255+'WK10'!E255+'WK11'!E255+'WK12'!E255+'WK13'!E255+'WK14'!E255+'WK15'!E255</f>
        <v>0</v>
      </c>
      <c r="J253" s="81" t="e">
        <f t="shared" si="25"/>
        <v>#DIV/0!</v>
      </c>
      <c r="K253" s="73">
        <f>'SLT 1'!F255+'SLT 2'!F255+'SLT 3'!F255+'SLT 4'!F255+'SLT 5'!F255+'WK1'!F255+'WK2'!F255+'WK3'!F255+'WK4'!F255+'WK5'!F255+'WK6'!F255+'WK7'!F255+'WK8'!F255+'WK9'!F255+'WK10'!F255+'WK11'!F255+'WK12'!F255+'WK13'!F255+'WK14'!F255+'WK15'!F255</f>
        <v>0</v>
      </c>
      <c r="L253" s="73">
        <f>'SLT 1'!G255+'SLT 2'!G255+'SLT 3'!G255+'SLT 4'!G255+'SLT 5'!G255+'WK1'!G255+'WK2'!G255+'WK3'!G255+'WK4'!G255+'WK5'!G255+'WK6'!G255+'WK7'!G255+'WK8'!G255+'WK9'!G255+'WK10'!G255+'WK11'!G255+'WK12'!G255+'WK13'!G255+'WK14'!G255+'WK15'!G255</f>
        <v>0</v>
      </c>
      <c r="M253" s="72">
        <f t="shared" si="26"/>
        <v>0</v>
      </c>
      <c r="N253" s="82" t="e">
        <f t="shared" si="27"/>
        <v>#DIV/0!</v>
      </c>
      <c r="O253" s="72">
        <f>'SLT 1'!H255+'SLT 2'!H255+'SLT 3'!H255+'SLT 4'!H255+'SLT 5'!H255+'WK1'!H255+'WK2'!H255+'WK3'!H255+'WK4'!H255+'WK5'!H255+'WK6'!H255+'WK7'!H255+'WK8'!H255+'WK9'!H255+'WK10'!H255+'WK11'!H255+'WK12'!H255+'WK13'!H255+'WK14'!H255+'WK15'!H255</f>
        <v>0</v>
      </c>
      <c r="P253" s="72">
        <f>'SLT 1'!I255+'SLT 2'!I255+'SLT 3'!I255+'SLT 4'!I255+'SLT 5'!I255+'WK1'!I255+'WK2'!I255+'WK3'!I255+'WK4'!I255+'WK5'!I255+'WK6'!I255+'WK7'!I255+'WK8'!I255+'WK9'!I255+'WK10'!I255+'WK11'!I255+'WK12'!I255+'WK13'!I255+'WK14'!I255+'WK15'!I255</f>
        <v>0</v>
      </c>
      <c r="Q253" s="72">
        <f>'SLT 1'!J255+'SLT 2'!J255+'SLT 3'!J255+'SLT 4'!J255+'SLT 5'!J255+'WK1'!J255+'WK2'!J255+'WK3'!J255+'WK4'!J255+'WK5'!J255+'WK6'!J255+'WK7'!J255+'WK8'!J255+'WK9'!J255+'WK10'!J255+'WK11'!J255+'WK12'!J255+'WK13'!J255+'WK14'!J255+'WK15'!J255</f>
        <v>0</v>
      </c>
      <c r="R253" s="71" t="e">
        <f t="shared" si="28"/>
        <v>#DIV/0!</v>
      </c>
      <c r="S253" s="87">
        <f>'Hi Fin'!C255</f>
        <v>0</v>
      </c>
      <c r="T253" s="83">
        <f>'1 DAve'!H255</f>
        <v>0</v>
      </c>
      <c r="U253" s="83">
        <f>'1 DAve'!I255</f>
        <v>0</v>
      </c>
      <c r="V253" s="83">
        <f>'1 DAve'!J255</f>
        <v>0</v>
      </c>
      <c r="W253" s="83">
        <f>'1 DAve'!K255</f>
        <v>0</v>
      </c>
      <c r="X253" s="83">
        <f>'1 DAve'!L255</f>
        <v>0</v>
      </c>
      <c r="Y253" s="83">
        <f>'1 DAve'!M255</f>
        <v>0</v>
      </c>
      <c r="Z253" s="83">
        <f>'1 DAve'!N255</f>
        <v>0</v>
      </c>
      <c r="AA253" s="83">
        <f>'1 DAve'!O255</f>
        <v>0</v>
      </c>
      <c r="AB253" s="83">
        <f>'1 DAve'!P255</f>
        <v>0</v>
      </c>
      <c r="AC253" s="83">
        <f>'1 DAve'!Q255</f>
        <v>0</v>
      </c>
      <c r="AD253" s="83">
        <f>'1 DAve'!R255</f>
        <v>0</v>
      </c>
      <c r="AE253" s="83">
        <f>'1 DAve'!S255</f>
        <v>0</v>
      </c>
      <c r="AF253" s="83">
        <f>'1 DAve'!T255</f>
        <v>0</v>
      </c>
      <c r="AG253" s="83">
        <f>'1 DAve'!U255</f>
        <v>0</v>
      </c>
      <c r="AH253" s="83">
        <f>'1 DAve'!V255</f>
        <v>0</v>
      </c>
      <c r="AI253" s="83">
        <f>'1 DAve'!W255</f>
        <v>0</v>
      </c>
      <c r="AJ253" s="83">
        <f>'1 DAve'!X255</f>
        <v>0</v>
      </c>
      <c r="AK253" s="83">
        <f>'1 DAve'!Y255</f>
        <v>0</v>
      </c>
      <c r="AL253" s="83">
        <f>'1 DAve'!Z255</f>
        <v>0</v>
      </c>
      <c r="AM253" s="83">
        <f>'1 DAve'!AA255</f>
        <v>0</v>
      </c>
    </row>
    <row r="254" spans="1:39" ht="15.5">
      <c r="A254" s="26">
        <f t="shared" si="23"/>
        <v>253</v>
      </c>
      <c r="B254" s="26"/>
      <c r="C254" s="70" t="str">
        <f>'1 DAve'!B256</f>
        <v>n/a</v>
      </c>
      <c r="D254" s="70" t="str">
        <f>'1 DAve'!C256</f>
        <v>n/a</v>
      </c>
      <c r="E254" s="71" t="e">
        <f>'1 DAve'!G256</f>
        <v>#DIV/0!</v>
      </c>
      <c r="F254" s="71" t="e">
        <f>'1 DAve'!E256</f>
        <v>#DIV/0!</v>
      </c>
      <c r="G254" s="72">
        <f t="shared" si="24"/>
        <v>0</v>
      </c>
      <c r="H254" s="69">
        <f>'SLT 1'!D256+'SLT 2'!D256+'SLT 3'!D256+'SLT 4'!D256+'SLT 5'!D256+'WK1'!D256+'WK2'!D256+'WK3'!D256+'WK4'!D256+'WK5'!D256+'WK6'!D256+'WK7'!D256+'WK8'!D256+'WK9'!D256+'WK10'!D256+'WK11'!D256+'WK12'!D256+'WK13'!D256+'WK14'!D256+'WK15'!D256</f>
        <v>0</v>
      </c>
      <c r="I254" s="89">
        <f>'SLT 1'!E256+'SLT 2'!E256+'SLT 3'!E256+'SLT 4'!E256+'SLT 5'!E256+'WK1'!E256+'WK2'!E256+'WK3'!E256+'WK4'!E256+'WK5'!E256+'WK6'!E256+'WK7'!E256+'WK8'!E256+'WK9'!E256+'WK10'!E256+'WK11'!E256+'WK12'!E256+'WK13'!E256+'WK14'!E256+'WK15'!E256</f>
        <v>0</v>
      </c>
      <c r="J254" s="81" t="e">
        <f t="shared" si="25"/>
        <v>#DIV/0!</v>
      </c>
      <c r="K254" s="73">
        <f>'SLT 1'!F256+'SLT 2'!F256+'SLT 3'!F256+'SLT 4'!F256+'SLT 5'!F256+'WK1'!F256+'WK2'!F256+'WK3'!F256+'WK4'!F256+'WK5'!F256+'WK6'!F256+'WK7'!F256+'WK8'!F256+'WK9'!F256+'WK10'!F256+'WK11'!F256+'WK12'!F256+'WK13'!F256+'WK14'!F256+'WK15'!F256</f>
        <v>0</v>
      </c>
      <c r="L254" s="73">
        <f>'SLT 1'!G256+'SLT 2'!G256+'SLT 3'!G256+'SLT 4'!G256+'SLT 5'!G256+'WK1'!G256+'WK2'!G256+'WK3'!G256+'WK4'!G256+'WK5'!G256+'WK6'!G256+'WK7'!G256+'WK8'!G256+'WK9'!G256+'WK10'!G256+'WK11'!G256+'WK12'!G256+'WK13'!G256+'WK14'!G256+'WK15'!G256</f>
        <v>0</v>
      </c>
      <c r="M254" s="72">
        <f t="shared" si="26"/>
        <v>0</v>
      </c>
      <c r="N254" s="82" t="e">
        <f t="shared" si="27"/>
        <v>#DIV/0!</v>
      </c>
      <c r="O254" s="72">
        <f>'SLT 1'!H256+'SLT 2'!H256+'SLT 3'!H256+'SLT 4'!H256+'SLT 5'!H256+'WK1'!H256+'WK2'!H256+'WK3'!H256+'WK4'!H256+'WK5'!H256+'WK6'!H256+'WK7'!H256+'WK8'!H256+'WK9'!H256+'WK10'!H256+'WK11'!H256+'WK12'!H256+'WK13'!H256+'WK14'!H256+'WK15'!H256</f>
        <v>0</v>
      </c>
      <c r="P254" s="72">
        <f>'SLT 1'!I256+'SLT 2'!I256+'SLT 3'!I256+'SLT 4'!I256+'SLT 5'!I256+'WK1'!I256+'WK2'!I256+'WK3'!I256+'WK4'!I256+'WK5'!I256+'WK6'!I256+'WK7'!I256+'WK8'!I256+'WK9'!I256+'WK10'!I256+'WK11'!I256+'WK12'!I256+'WK13'!I256+'WK14'!I256+'WK15'!I256</f>
        <v>0</v>
      </c>
      <c r="Q254" s="72">
        <f>'SLT 1'!J256+'SLT 2'!J256+'SLT 3'!J256+'SLT 4'!J256+'SLT 5'!J256+'WK1'!J256+'WK2'!J256+'WK3'!J256+'WK4'!J256+'WK5'!J256+'WK6'!J256+'WK7'!J256+'WK8'!J256+'WK9'!J256+'WK10'!J256+'WK11'!J256+'WK12'!J256+'WK13'!J256+'WK14'!J256+'WK15'!J256</f>
        <v>0</v>
      </c>
      <c r="R254" s="71" t="e">
        <f t="shared" si="28"/>
        <v>#DIV/0!</v>
      </c>
      <c r="S254" s="87">
        <f>'Hi Fin'!C256</f>
        <v>0</v>
      </c>
      <c r="T254" s="83">
        <f>'1 DAve'!H256</f>
        <v>0</v>
      </c>
      <c r="U254" s="83">
        <f>'1 DAve'!I256</f>
        <v>0</v>
      </c>
      <c r="V254" s="83">
        <f>'1 DAve'!J256</f>
        <v>0</v>
      </c>
      <c r="W254" s="83">
        <f>'1 DAve'!K256</f>
        <v>0</v>
      </c>
      <c r="X254" s="83">
        <f>'1 DAve'!L256</f>
        <v>0</v>
      </c>
      <c r="Y254" s="83">
        <f>'1 DAve'!M256</f>
        <v>0</v>
      </c>
      <c r="Z254" s="83">
        <f>'1 DAve'!N256</f>
        <v>0</v>
      </c>
      <c r="AA254" s="83">
        <f>'1 DAve'!O256</f>
        <v>0</v>
      </c>
      <c r="AB254" s="83">
        <f>'1 DAve'!P256</f>
        <v>0</v>
      </c>
      <c r="AC254" s="83">
        <f>'1 DAve'!Q256</f>
        <v>0</v>
      </c>
      <c r="AD254" s="83">
        <f>'1 DAve'!R256</f>
        <v>0</v>
      </c>
      <c r="AE254" s="83">
        <f>'1 DAve'!S256</f>
        <v>0</v>
      </c>
      <c r="AF254" s="83">
        <f>'1 DAve'!T256</f>
        <v>0</v>
      </c>
      <c r="AG254" s="83">
        <f>'1 DAve'!U256</f>
        <v>0</v>
      </c>
      <c r="AH254" s="83">
        <f>'1 DAve'!V256</f>
        <v>0</v>
      </c>
      <c r="AI254" s="83">
        <f>'1 DAve'!W256</f>
        <v>0</v>
      </c>
      <c r="AJ254" s="83">
        <f>'1 DAve'!X256</f>
        <v>0</v>
      </c>
      <c r="AK254" s="83">
        <f>'1 DAve'!Y256</f>
        <v>0</v>
      </c>
      <c r="AL254" s="83">
        <f>'1 DAve'!Z256</f>
        <v>0</v>
      </c>
      <c r="AM254" s="83">
        <f>'1 DAve'!AA256</f>
        <v>0</v>
      </c>
    </row>
    <row r="255" spans="1:39" ht="15.5">
      <c r="A255" s="26">
        <f t="shared" si="23"/>
        <v>254</v>
      </c>
      <c r="B255" s="26"/>
      <c r="C255" s="70" t="str">
        <f>'1 DAve'!B257</f>
        <v>n/a</v>
      </c>
      <c r="D255" s="70" t="str">
        <f>'1 DAve'!C257</f>
        <v>n/a</v>
      </c>
      <c r="E255" s="71" t="e">
        <f>'1 DAve'!G257</f>
        <v>#DIV/0!</v>
      </c>
      <c r="F255" s="71" t="e">
        <f>'1 DAve'!E257</f>
        <v>#DIV/0!</v>
      </c>
      <c r="G255" s="72">
        <f t="shared" si="24"/>
        <v>0</v>
      </c>
      <c r="H255" s="69">
        <f>'SLT 1'!D257+'SLT 2'!D257+'SLT 3'!D257+'SLT 4'!D257+'SLT 5'!D257+'WK1'!D257+'WK2'!D257+'WK3'!D257+'WK4'!D257+'WK5'!D257+'WK6'!D257+'WK7'!D257+'WK8'!D257+'WK9'!D257+'WK10'!D257+'WK11'!D257+'WK12'!D257+'WK13'!D257+'WK14'!D257+'WK15'!D257</f>
        <v>0</v>
      </c>
      <c r="I255" s="89">
        <f>'SLT 1'!E257+'SLT 2'!E257+'SLT 3'!E257+'SLT 4'!E257+'SLT 5'!E257+'WK1'!E257+'WK2'!E257+'WK3'!E257+'WK4'!E257+'WK5'!E257+'WK6'!E257+'WK7'!E257+'WK8'!E257+'WK9'!E257+'WK10'!E257+'WK11'!E257+'WK12'!E257+'WK13'!E257+'WK14'!E257+'WK15'!E257</f>
        <v>0</v>
      </c>
      <c r="J255" s="81" t="e">
        <f t="shared" si="25"/>
        <v>#DIV/0!</v>
      </c>
      <c r="K255" s="73">
        <f>'SLT 1'!F257+'SLT 2'!F257+'SLT 3'!F257+'SLT 4'!F257+'SLT 5'!F257+'WK1'!F257+'WK2'!F257+'WK3'!F257+'WK4'!F257+'WK5'!F257+'WK6'!F257+'WK7'!F257+'WK8'!F257+'WK9'!F257+'WK10'!F257+'WK11'!F257+'WK12'!F257+'WK13'!F257+'WK14'!F257+'WK15'!F257</f>
        <v>0</v>
      </c>
      <c r="L255" s="73">
        <f>'SLT 1'!G257+'SLT 2'!G257+'SLT 3'!G257+'SLT 4'!G257+'SLT 5'!G257+'WK1'!G257+'WK2'!G257+'WK3'!G257+'WK4'!G257+'WK5'!G257+'WK6'!G257+'WK7'!G257+'WK8'!G257+'WK9'!G257+'WK10'!G257+'WK11'!G257+'WK12'!G257+'WK13'!G257+'WK14'!G257+'WK15'!G257</f>
        <v>0</v>
      </c>
      <c r="M255" s="72">
        <f t="shared" si="26"/>
        <v>0</v>
      </c>
      <c r="N255" s="82" t="e">
        <f t="shared" si="27"/>
        <v>#DIV/0!</v>
      </c>
      <c r="O255" s="72">
        <f>'SLT 1'!H257+'SLT 2'!H257+'SLT 3'!H257+'SLT 4'!H257+'SLT 5'!H257+'WK1'!H257+'WK2'!H257+'WK3'!H257+'WK4'!H257+'WK5'!H257+'WK6'!H257+'WK7'!H257+'WK8'!H257+'WK9'!H257+'WK10'!H257+'WK11'!H257+'WK12'!H257+'WK13'!H257+'WK14'!H257+'WK15'!H257</f>
        <v>0</v>
      </c>
      <c r="P255" s="72">
        <f>'SLT 1'!I257+'SLT 2'!I257+'SLT 3'!I257+'SLT 4'!I257+'SLT 5'!I257+'WK1'!I257+'WK2'!I257+'WK3'!I257+'WK4'!I257+'WK5'!I257+'WK6'!I257+'WK7'!I257+'WK8'!I257+'WK9'!I257+'WK10'!I257+'WK11'!I257+'WK12'!I257+'WK13'!I257+'WK14'!I257+'WK15'!I257</f>
        <v>0</v>
      </c>
      <c r="Q255" s="72">
        <f>'SLT 1'!J257+'SLT 2'!J257+'SLT 3'!J257+'SLT 4'!J257+'SLT 5'!J257+'WK1'!J257+'WK2'!J257+'WK3'!J257+'WK4'!J257+'WK5'!J257+'WK6'!J257+'WK7'!J257+'WK8'!J257+'WK9'!J257+'WK10'!J257+'WK11'!J257+'WK12'!J257+'WK13'!J257+'WK14'!J257+'WK15'!J257</f>
        <v>0</v>
      </c>
      <c r="R255" s="71" t="e">
        <f t="shared" si="28"/>
        <v>#DIV/0!</v>
      </c>
      <c r="S255" s="87">
        <f>'Hi Fin'!C257</f>
        <v>0</v>
      </c>
      <c r="T255" s="83">
        <f>'1 DAve'!H257</f>
        <v>0</v>
      </c>
      <c r="U255" s="83">
        <f>'1 DAve'!I257</f>
        <v>0</v>
      </c>
      <c r="V255" s="83">
        <f>'1 DAve'!J257</f>
        <v>0</v>
      </c>
      <c r="W255" s="83">
        <f>'1 DAve'!K257</f>
        <v>0</v>
      </c>
      <c r="X255" s="83">
        <f>'1 DAve'!L257</f>
        <v>0</v>
      </c>
      <c r="Y255" s="83">
        <f>'1 DAve'!M257</f>
        <v>0</v>
      </c>
      <c r="Z255" s="83">
        <f>'1 DAve'!N257</f>
        <v>0</v>
      </c>
      <c r="AA255" s="83">
        <f>'1 DAve'!O257</f>
        <v>0</v>
      </c>
      <c r="AB255" s="83">
        <f>'1 DAve'!P257</f>
        <v>0</v>
      </c>
      <c r="AC255" s="83">
        <f>'1 DAve'!Q257</f>
        <v>0</v>
      </c>
      <c r="AD255" s="83">
        <f>'1 DAve'!R257</f>
        <v>0</v>
      </c>
      <c r="AE255" s="83">
        <f>'1 DAve'!S257</f>
        <v>0</v>
      </c>
      <c r="AF255" s="83">
        <f>'1 DAve'!T257</f>
        <v>0</v>
      </c>
      <c r="AG255" s="83">
        <f>'1 DAve'!U257</f>
        <v>0</v>
      </c>
      <c r="AH255" s="83">
        <f>'1 DAve'!V257</f>
        <v>0</v>
      </c>
      <c r="AI255" s="83">
        <f>'1 DAve'!W257</f>
        <v>0</v>
      </c>
      <c r="AJ255" s="83">
        <f>'1 DAve'!X257</f>
        <v>0</v>
      </c>
      <c r="AK255" s="83">
        <f>'1 DAve'!Y257</f>
        <v>0</v>
      </c>
      <c r="AL255" s="83">
        <f>'1 DAve'!Z257</f>
        <v>0</v>
      </c>
      <c r="AM255" s="83">
        <f>'1 DAve'!AA257</f>
        <v>0</v>
      </c>
    </row>
    <row r="256" spans="1:39" ht="15.5">
      <c r="A256" s="26">
        <f t="shared" si="23"/>
        <v>255</v>
      </c>
      <c r="B256" s="26"/>
      <c r="C256" s="70" t="str">
        <f>'1 DAve'!B258</f>
        <v>n/a</v>
      </c>
      <c r="D256" s="70" t="str">
        <f>'1 DAve'!C258</f>
        <v>n/a</v>
      </c>
      <c r="E256" s="71" t="e">
        <f>'1 DAve'!G258</f>
        <v>#DIV/0!</v>
      </c>
      <c r="F256" s="71" t="e">
        <f>'1 DAve'!E258</f>
        <v>#DIV/0!</v>
      </c>
      <c r="G256" s="72">
        <f t="shared" si="24"/>
        <v>0</v>
      </c>
      <c r="H256" s="69">
        <f>'SLT 1'!D258+'SLT 2'!D258+'SLT 3'!D258+'SLT 4'!D258+'SLT 5'!D258+'WK1'!D258+'WK2'!D258+'WK3'!D258+'WK4'!D258+'WK5'!D258+'WK6'!D258+'WK7'!D258+'WK8'!D258+'WK9'!D258+'WK10'!D258+'WK11'!D258+'WK12'!D258+'WK13'!D258+'WK14'!D258+'WK15'!D258</f>
        <v>0</v>
      </c>
      <c r="I256" s="89">
        <f>'SLT 1'!E258+'SLT 2'!E258+'SLT 3'!E258+'SLT 4'!E258+'SLT 5'!E258+'WK1'!E258+'WK2'!E258+'WK3'!E258+'WK4'!E258+'WK5'!E258+'WK6'!E258+'WK7'!E258+'WK8'!E258+'WK9'!E258+'WK10'!E258+'WK11'!E258+'WK12'!E258+'WK13'!E258+'WK14'!E258+'WK15'!E258</f>
        <v>0</v>
      </c>
      <c r="J256" s="81" t="e">
        <f t="shared" si="25"/>
        <v>#DIV/0!</v>
      </c>
      <c r="K256" s="73">
        <f>'SLT 1'!F258+'SLT 2'!F258+'SLT 3'!F258+'SLT 4'!F258+'SLT 5'!F258+'WK1'!F258+'WK2'!F258+'WK3'!F258+'WK4'!F258+'WK5'!F258+'WK6'!F258+'WK7'!F258+'WK8'!F258+'WK9'!F258+'WK10'!F258+'WK11'!F258+'WK12'!F258+'WK13'!F258+'WK14'!F258+'WK15'!F258</f>
        <v>0</v>
      </c>
      <c r="L256" s="73">
        <f>'SLT 1'!G258+'SLT 2'!G258+'SLT 3'!G258+'SLT 4'!G258+'SLT 5'!G258+'WK1'!G258+'WK2'!G258+'WK3'!G258+'WK4'!G258+'WK5'!G258+'WK6'!G258+'WK7'!G258+'WK8'!G258+'WK9'!G258+'WK10'!G258+'WK11'!G258+'WK12'!G258+'WK13'!G258+'WK14'!G258+'WK15'!G258</f>
        <v>0</v>
      </c>
      <c r="M256" s="72">
        <f t="shared" si="26"/>
        <v>0</v>
      </c>
      <c r="N256" s="82" t="e">
        <f t="shared" si="27"/>
        <v>#DIV/0!</v>
      </c>
      <c r="O256" s="72">
        <f>'SLT 1'!H258+'SLT 2'!H258+'SLT 3'!H258+'SLT 4'!H258+'SLT 5'!H258+'WK1'!H258+'WK2'!H258+'WK3'!H258+'WK4'!H258+'WK5'!H258+'WK6'!H258+'WK7'!H258+'WK8'!H258+'WK9'!H258+'WK10'!H258+'WK11'!H258+'WK12'!H258+'WK13'!H258+'WK14'!H258+'WK15'!H258</f>
        <v>0</v>
      </c>
      <c r="P256" s="72">
        <f>'SLT 1'!I258+'SLT 2'!I258+'SLT 3'!I258+'SLT 4'!I258+'SLT 5'!I258+'WK1'!I258+'WK2'!I258+'WK3'!I258+'WK4'!I258+'WK5'!I258+'WK6'!I258+'WK7'!I258+'WK8'!I258+'WK9'!I258+'WK10'!I258+'WK11'!I258+'WK12'!I258+'WK13'!I258+'WK14'!I258+'WK15'!I258</f>
        <v>0</v>
      </c>
      <c r="Q256" s="72">
        <f>'SLT 1'!J258+'SLT 2'!J258+'SLT 3'!J258+'SLT 4'!J258+'SLT 5'!J258+'WK1'!J258+'WK2'!J258+'WK3'!J258+'WK4'!J258+'WK5'!J258+'WK6'!J258+'WK7'!J258+'WK8'!J258+'WK9'!J258+'WK10'!J258+'WK11'!J258+'WK12'!J258+'WK13'!J258+'WK14'!J258+'WK15'!J258</f>
        <v>0</v>
      </c>
      <c r="R256" s="71" t="e">
        <f t="shared" si="28"/>
        <v>#DIV/0!</v>
      </c>
      <c r="S256" s="87">
        <f>'Hi Fin'!C258</f>
        <v>0</v>
      </c>
      <c r="T256" s="83">
        <f>'1 DAve'!H258</f>
        <v>0</v>
      </c>
      <c r="U256" s="83">
        <f>'1 DAve'!I258</f>
        <v>0</v>
      </c>
      <c r="V256" s="83">
        <f>'1 DAve'!J258</f>
        <v>0</v>
      </c>
      <c r="W256" s="83">
        <f>'1 DAve'!K258</f>
        <v>0</v>
      </c>
      <c r="X256" s="83">
        <f>'1 DAve'!L258</f>
        <v>0</v>
      </c>
      <c r="Y256" s="83">
        <f>'1 DAve'!M258</f>
        <v>0</v>
      </c>
      <c r="Z256" s="83">
        <f>'1 DAve'!N258</f>
        <v>0</v>
      </c>
      <c r="AA256" s="83">
        <f>'1 DAve'!O258</f>
        <v>0</v>
      </c>
      <c r="AB256" s="83">
        <f>'1 DAve'!P258</f>
        <v>0</v>
      </c>
      <c r="AC256" s="83">
        <f>'1 DAve'!Q258</f>
        <v>0</v>
      </c>
      <c r="AD256" s="83">
        <f>'1 DAve'!R258</f>
        <v>0</v>
      </c>
      <c r="AE256" s="83">
        <f>'1 DAve'!S258</f>
        <v>0</v>
      </c>
      <c r="AF256" s="83">
        <f>'1 DAve'!T258</f>
        <v>0</v>
      </c>
      <c r="AG256" s="83">
        <f>'1 DAve'!U258</f>
        <v>0</v>
      </c>
      <c r="AH256" s="83">
        <f>'1 DAve'!V258</f>
        <v>0</v>
      </c>
      <c r="AI256" s="83">
        <f>'1 DAve'!W258</f>
        <v>0</v>
      </c>
      <c r="AJ256" s="83">
        <f>'1 DAve'!X258</f>
        <v>0</v>
      </c>
      <c r="AK256" s="83">
        <f>'1 DAve'!Y258</f>
        <v>0</v>
      </c>
      <c r="AL256" s="83">
        <f>'1 DAve'!Z258</f>
        <v>0</v>
      </c>
      <c r="AM256" s="83">
        <f>'1 DAve'!AA258</f>
        <v>0</v>
      </c>
    </row>
    <row r="257" spans="1:39" ht="15.5">
      <c r="A257" s="26">
        <f t="shared" si="23"/>
        <v>256</v>
      </c>
      <c r="B257" s="26"/>
      <c r="C257" s="70" t="str">
        <f>'1 DAve'!B259</f>
        <v>n/a</v>
      </c>
      <c r="D257" s="70" t="str">
        <f>'1 DAve'!C259</f>
        <v>n/a</v>
      </c>
      <c r="E257" s="71" t="e">
        <f>'1 DAve'!G259</f>
        <v>#DIV/0!</v>
      </c>
      <c r="F257" s="71" t="e">
        <f>'1 DAve'!E259</f>
        <v>#DIV/0!</v>
      </c>
      <c r="G257" s="72">
        <f t="shared" si="24"/>
        <v>0</v>
      </c>
      <c r="H257" s="69">
        <f>'SLT 1'!D259+'SLT 2'!D259+'SLT 3'!D259+'SLT 4'!D259+'SLT 5'!D259+'WK1'!D259+'WK2'!D259+'WK3'!D259+'WK4'!D259+'WK5'!D259+'WK6'!D259+'WK7'!D259+'WK8'!D259+'WK9'!D259+'WK10'!D259+'WK11'!D259+'WK12'!D259+'WK13'!D259+'WK14'!D259+'WK15'!D259</f>
        <v>0</v>
      </c>
      <c r="I257" s="89">
        <f>'SLT 1'!E259+'SLT 2'!E259+'SLT 3'!E259+'SLT 4'!E259+'SLT 5'!E259+'WK1'!E259+'WK2'!E259+'WK3'!E259+'WK4'!E259+'WK5'!E259+'WK6'!E259+'WK7'!E259+'WK8'!E259+'WK9'!E259+'WK10'!E259+'WK11'!E259+'WK12'!E259+'WK13'!E259+'WK14'!E259+'WK15'!E259</f>
        <v>0</v>
      </c>
      <c r="J257" s="81" t="e">
        <f t="shared" si="25"/>
        <v>#DIV/0!</v>
      </c>
      <c r="K257" s="73">
        <f>'SLT 1'!F259+'SLT 2'!F259+'SLT 3'!F259+'SLT 4'!F259+'SLT 5'!F259+'WK1'!F259+'WK2'!F259+'WK3'!F259+'WK4'!F259+'WK5'!F259+'WK6'!F259+'WK7'!F259+'WK8'!F259+'WK9'!F259+'WK10'!F259+'WK11'!F259+'WK12'!F259+'WK13'!F259+'WK14'!F259+'WK15'!F259</f>
        <v>0</v>
      </c>
      <c r="L257" s="73">
        <f>'SLT 1'!G259+'SLT 2'!G259+'SLT 3'!G259+'SLT 4'!G259+'SLT 5'!G259+'WK1'!G259+'WK2'!G259+'WK3'!G259+'WK4'!G259+'WK5'!G259+'WK6'!G259+'WK7'!G259+'WK8'!G259+'WK9'!G259+'WK10'!G259+'WK11'!G259+'WK12'!G259+'WK13'!G259+'WK14'!G259+'WK15'!G259</f>
        <v>0</v>
      </c>
      <c r="M257" s="72">
        <f t="shared" si="26"/>
        <v>0</v>
      </c>
      <c r="N257" s="82" t="e">
        <f t="shared" si="27"/>
        <v>#DIV/0!</v>
      </c>
      <c r="O257" s="72">
        <f>'SLT 1'!H259+'SLT 2'!H259+'SLT 3'!H259+'SLT 4'!H259+'SLT 5'!H259+'WK1'!H259+'WK2'!H259+'WK3'!H259+'WK4'!H259+'WK5'!H259+'WK6'!H259+'WK7'!H259+'WK8'!H259+'WK9'!H259+'WK10'!H259+'WK11'!H259+'WK12'!H259+'WK13'!H259+'WK14'!H259+'WK15'!H259</f>
        <v>0</v>
      </c>
      <c r="P257" s="72">
        <f>'SLT 1'!I259+'SLT 2'!I259+'SLT 3'!I259+'SLT 4'!I259+'SLT 5'!I259+'WK1'!I259+'WK2'!I259+'WK3'!I259+'WK4'!I259+'WK5'!I259+'WK6'!I259+'WK7'!I259+'WK8'!I259+'WK9'!I259+'WK10'!I259+'WK11'!I259+'WK12'!I259+'WK13'!I259+'WK14'!I259+'WK15'!I259</f>
        <v>0</v>
      </c>
      <c r="Q257" s="72">
        <f>'SLT 1'!J259+'SLT 2'!J259+'SLT 3'!J259+'SLT 4'!J259+'SLT 5'!J259+'WK1'!J259+'WK2'!J259+'WK3'!J259+'WK4'!J259+'WK5'!J259+'WK6'!J259+'WK7'!J259+'WK8'!J259+'WK9'!J259+'WK10'!J259+'WK11'!J259+'WK12'!J259+'WK13'!J259+'WK14'!J259+'WK15'!J259</f>
        <v>0</v>
      </c>
      <c r="R257" s="71" t="e">
        <f t="shared" si="28"/>
        <v>#DIV/0!</v>
      </c>
      <c r="S257" s="87">
        <f>'Hi Fin'!C259</f>
        <v>0</v>
      </c>
      <c r="T257" s="83">
        <f>'1 DAve'!H259</f>
        <v>0</v>
      </c>
      <c r="U257" s="83">
        <f>'1 DAve'!I259</f>
        <v>0</v>
      </c>
      <c r="V257" s="83">
        <f>'1 DAve'!J259</f>
        <v>0</v>
      </c>
      <c r="W257" s="83">
        <f>'1 DAve'!K259</f>
        <v>0</v>
      </c>
      <c r="X257" s="83">
        <f>'1 DAve'!L259</f>
        <v>0</v>
      </c>
      <c r="Y257" s="83">
        <f>'1 DAve'!M259</f>
        <v>0</v>
      </c>
      <c r="Z257" s="83">
        <f>'1 DAve'!N259</f>
        <v>0</v>
      </c>
      <c r="AA257" s="83">
        <f>'1 DAve'!O259</f>
        <v>0</v>
      </c>
      <c r="AB257" s="83">
        <f>'1 DAve'!P259</f>
        <v>0</v>
      </c>
      <c r="AC257" s="83">
        <f>'1 DAve'!Q259</f>
        <v>0</v>
      </c>
      <c r="AD257" s="83">
        <f>'1 DAve'!R259</f>
        <v>0</v>
      </c>
      <c r="AE257" s="83">
        <f>'1 DAve'!S259</f>
        <v>0</v>
      </c>
      <c r="AF257" s="83">
        <f>'1 DAve'!T259</f>
        <v>0</v>
      </c>
      <c r="AG257" s="83">
        <f>'1 DAve'!U259</f>
        <v>0</v>
      </c>
      <c r="AH257" s="83">
        <f>'1 DAve'!V259</f>
        <v>0</v>
      </c>
      <c r="AI257" s="83">
        <f>'1 DAve'!W259</f>
        <v>0</v>
      </c>
      <c r="AJ257" s="83">
        <f>'1 DAve'!X259</f>
        <v>0</v>
      </c>
      <c r="AK257" s="83">
        <f>'1 DAve'!Y259</f>
        <v>0</v>
      </c>
      <c r="AL257" s="83">
        <f>'1 DAve'!Z259</f>
        <v>0</v>
      </c>
      <c r="AM257" s="83">
        <f>'1 DAve'!AA259</f>
        <v>0</v>
      </c>
    </row>
    <row r="258" spans="1:39" ht="15.5">
      <c r="A258" s="26">
        <f t="shared" si="23"/>
        <v>257</v>
      </c>
      <c r="B258" s="26"/>
      <c r="C258" s="70" t="str">
        <f>'1 DAve'!B260</f>
        <v>n/a</v>
      </c>
      <c r="D258" s="70" t="str">
        <f>'1 DAve'!C260</f>
        <v>n/a</v>
      </c>
      <c r="E258" s="71" t="e">
        <f>'1 DAve'!G260</f>
        <v>#DIV/0!</v>
      </c>
      <c r="F258" s="71" t="e">
        <f>'1 DAve'!E260</f>
        <v>#DIV/0!</v>
      </c>
      <c r="G258" s="72">
        <f t="shared" si="24"/>
        <v>0</v>
      </c>
      <c r="H258" s="69">
        <f>'SLT 1'!D260+'SLT 2'!D260+'SLT 3'!D260+'SLT 4'!D260+'SLT 5'!D260+'WK1'!D260+'WK2'!D260+'WK3'!D260+'WK4'!D260+'WK5'!D260+'WK6'!D260+'WK7'!D260+'WK8'!D260+'WK9'!D260+'WK10'!D260+'WK11'!D260+'WK12'!D260+'WK13'!D260+'WK14'!D260+'WK15'!D260</f>
        <v>0</v>
      </c>
      <c r="I258" s="89">
        <f>'SLT 1'!E260+'SLT 2'!E260+'SLT 3'!E260+'SLT 4'!E260+'SLT 5'!E260+'WK1'!E260+'WK2'!E260+'WK3'!E260+'WK4'!E260+'WK5'!E260+'WK6'!E260+'WK7'!E260+'WK8'!E260+'WK9'!E260+'WK10'!E260+'WK11'!E260+'WK12'!E260+'WK13'!E260+'WK14'!E260+'WK15'!E260</f>
        <v>0</v>
      </c>
      <c r="J258" s="81" t="e">
        <f t="shared" si="25"/>
        <v>#DIV/0!</v>
      </c>
      <c r="K258" s="73">
        <f>'SLT 1'!F260+'SLT 2'!F260+'SLT 3'!F260+'SLT 4'!F260+'SLT 5'!F260+'WK1'!F260+'WK2'!F260+'WK3'!F260+'WK4'!F260+'WK5'!F260+'WK6'!F260+'WK7'!F260+'WK8'!F260+'WK9'!F260+'WK10'!F260+'WK11'!F260+'WK12'!F260+'WK13'!F260+'WK14'!F260+'WK15'!F260</f>
        <v>0</v>
      </c>
      <c r="L258" s="73">
        <f>'SLT 1'!G260+'SLT 2'!G260+'SLT 3'!G260+'SLT 4'!G260+'SLT 5'!G260+'WK1'!G260+'WK2'!G260+'WK3'!G260+'WK4'!G260+'WK5'!G260+'WK6'!G260+'WK7'!G260+'WK8'!G260+'WK9'!G260+'WK10'!G260+'WK11'!G260+'WK12'!G260+'WK13'!G260+'WK14'!G260+'WK15'!G260</f>
        <v>0</v>
      </c>
      <c r="M258" s="72">
        <f t="shared" si="26"/>
        <v>0</v>
      </c>
      <c r="N258" s="82" t="e">
        <f t="shared" si="27"/>
        <v>#DIV/0!</v>
      </c>
      <c r="O258" s="72">
        <f>'SLT 1'!H260+'SLT 2'!H260+'SLT 3'!H260+'SLT 4'!H260+'SLT 5'!H260+'WK1'!H260+'WK2'!H260+'WK3'!H260+'WK4'!H260+'WK5'!H260+'WK6'!H260+'WK7'!H260+'WK8'!H260+'WK9'!H260+'WK10'!H260+'WK11'!H260+'WK12'!H260+'WK13'!H260+'WK14'!H260+'WK15'!H260</f>
        <v>0</v>
      </c>
      <c r="P258" s="72">
        <f>'SLT 1'!I260+'SLT 2'!I260+'SLT 3'!I260+'SLT 4'!I260+'SLT 5'!I260+'WK1'!I260+'WK2'!I260+'WK3'!I260+'WK4'!I260+'WK5'!I260+'WK6'!I260+'WK7'!I260+'WK8'!I260+'WK9'!I260+'WK10'!I260+'WK11'!I260+'WK12'!I260+'WK13'!I260+'WK14'!I260+'WK15'!I260</f>
        <v>0</v>
      </c>
      <c r="Q258" s="72">
        <f>'SLT 1'!J260+'SLT 2'!J260+'SLT 3'!J260+'SLT 4'!J260+'SLT 5'!J260+'WK1'!J260+'WK2'!J260+'WK3'!J260+'WK4'!J260+'WK5'!J260+'WK6'!J260+'WK7'!J260+'WK8'!J260+'WK9'!J260+'WK10'!J260+'WK11'!J260+'WK12'!J260+'WK13'!J260+'WK14'!J260+'WK15'!J260</f>
        <v>0</v>
      </c>
      <c r="R258" s="71" t="e">
        <f t="shared" si="28"/>
        <v>#DIV/0!</v>
      </c>
      <c r="S258" s="87">
        <f>'Hi Fin'!C260</f>
        <v>0</v>
      </c>
      <c r="T258" s="83">
        <f>'1 DAve'!H260</f>
        <v>0</v>
      </c>
      <c r="U258" s="83">
        <f>'1 DAve'!I260</f>
        <v>0</v>
      </c>
      <c r="V258" s="83">
        <f>'1 DAve'!J260</f>
        <v>0</v>
      </c>
      <c r="W258" s="83">
        <f>'1 DAve'!K260</f>
        <v>0</v>
      </c>
      <c r="X258" s="83">
        <f>'1 DAve'!L260</f>
        <v>0</v>
      </c>
      <c r="Y258" s="83">
        <f>'1 DAve'!M260</f>
        <v>0</v>
      </c>
      <c r="Z258" s="83">
        <f>'1 DAve'!N260</f>
        <v>0</v>
      </c>
      <c r="AA258" s="83">
        <f>'1 DAve'!O260</f>
        <v>0</v>
      </c>
      <c r="AB258" s="83">
        <f>'1 DAve'!P260</f>
        <v>0</v>
      </c>
      <c r="AC258" s="83">
        <f>'1 DAve'!Q260</f>
        <v>0</v>
      </c>
      <c r="AD258" s="83">
        <f>'1 DAve'!R260</f>
        <v>0</v>
      </c>
      <c r="AE258" s="83">
        <f>'1 DAve'!S260</f>
        <v>0</v>
      </c>
      <c r="AF258" s="83">
        <f>'1 DAve'!T260</f>
        <v>0</v>
      </c>
      <c r="AG258" s="83">
        <f>'1 DAve'!U260</f>
        <v>0</v>
      </c>
      <c r="AH258" s="83">
        <f>'1 DAve'!V260</f>
        <v>0</v>
      </c>
      <c r="AI258" s="83">
        <f>'1 DAve'!W260</f>
        <v>0</v>
      </c>
      <c r="AJ258" s="83">
        <f>'1 DAve'!X260</f>
        <v>0</v>
      </c>
      <c r="AK258" s="83">
        <f>'1 DAve'!Y260</f>
        <v>0</v>
      </c>
      <c r="AL258" s="83">
        <f>'1 DAve'!Z260</f>
        <v>0</v>
      </c>
      <c r="AM258" s="83">
        <f>'1 DAve'!AA260</f>
        <v>0</v>
      </c>
    </row>
    <row r="259" spans="1:39" ht="15.5">
      <c r="A259" s="26">
        <f t="shared" ref="A259:A301" si="29">A258+1</f>
        <v>258</v>
      </c>
      <c r="B259" s="26"/>
      <c r="C259" s="70" t="str">
        <f>'1 DAve'!B261</f>
        <v>n/a</v>
      </c>
      <c r="D259" s="70" t="str">
        <f>'1 DAve'!C261</f>
        <v>n/a</v>
      </c>
      <c r="E259" s="71" t="e">
        <f>'1 DAve'!G261</f>
        <v>#DIV/0!</v>
      </c>
      <c r="F259" s="71" t="e">
        <f>'1 DAve'!E261</f>
        <v>#DIV/0!</v>
      </c>
      <c r="G259" s="72">
        <f t="shared" si="24"/>
        <v>0</v>
      </c>
      <c r="H259" s="69">
        <f>'SLT 1'!D261+'SLT 2'!D261+'SLT 3'!D261+'SLT 4'!D261+'SLT 5'!D261+'WK1'!D261+'WK2'!D261+'WK3'!D261+'WK4'!D261+'WK5'!D261+'WK6'!D261+'WK7'!D261+'WK8'!D261+'WK9'!D261+'WK10'!D261+'WK11'!D261+'WK12'!D261+'WK13'!D261+'WK14'!D261+'WK15'!D261</f>
        <v>0</v>
      </c>
      <c r="I259" s="89">
        <f>'SLT 1'!E261+'SLT 2'!E261+'SLT 3'!E261+'SLT 4'!E261+'SLT 5'!E261+'WK1'!E261+'WK2'!E261+'WK3'!E261+'WK4'!E261+'WK5'!E261+'WK6'!E261+'WK7'!E261+'WK8'!E261+'WK9'!E261+'WK10'!E261+'WK11'!E261+'WK12'!E261+'WK13'!E261+'WK14'!E261+'WK15'!E261</f>
        <v>0</v>
      </c>
      <c r="J259" s="81" t="e">
        <f t="shared" si="25"/>
        <v>#DIV/0!</v>
      </c>
      <c r="K259" s="73">
        <f>'SLT 1'!F261+'SLT 2'!F261+'SLT 3'!F261+'SLT 4'!F261+'SLT 5'!F261+'WK1'!F261+'WK2'!F261+'WK3'!F261+'WK4'!F261+'WK5'!F261+'WK6'!F261+'WK7'!F261+'WK8'!F261+'WK9'!F261+'WK10'!F261+'WK11'!F261+'WK12'!F261+'WK13'!F261+'WK14'!F261+'WK15'!F261</f>
        <v>0</v>
      </c>
      <c r="L259" s="73">
        <f>'SLT 1'!G261+'SLT 2'!G261+'SLT 3'!G261+'SLT 4'!G261+'SLT 5'!G261+'WK1'!G261+'WK2'!G261+'WK3'!G261+'WK4'!G261+'WK5'!G261+'WK6'!G261+'WK7'!G261+'WK8'!G261+'WK9'!G261+'WK10'!G261+'WK11'!G261+'WK12'!G261+'WK13'!G261+'WK14'!G261+'WK15'!G261</f>
        <v>0</v>
      </c>
      <c r="M259" s="72">
        <f t="shared" si="26"/>
        <v>0</v>
      </c>
      <c r="N259" s="82" t="e">
        <f t="shared" si="27"/>
        <v>#DIV/0!</v>
      </c>
      <c r="O259" s="72">
        <f>'SLT 1'!H261+'SLT 2'!H261+'SLT 3'!H261+'SLT 4'!H261+'SLT 5'!H261+'WK1'!H261+'WK2'!H261+'WK3'!H261+'WK4'!H261+'WK5'!H261+'WK6'!H261+'WK7'!H261+'WK8'!H261+'WK9'!H261+'WK10'!H261+'WK11'!H261+'WK12'!H261+'WK13'!H261+'WK14'!H261+'WK15'!H261</f>
        <v>0</v>
      </c>
      <c r="P259" s="72">
        <f>'SLT 1'!I261+'SLT 2'!I261+'SLT 3'!I261+'SLT 4'!I261+'SLT 5'!I261+'WK1'!I261+'WK2'!I261+'WK3'!I261+'WK4'!I261+'WK5'!I261+'WK6'!I261+'WK7'!I261+'WK8'!I261+'WK9'!I261+'WK10'!I261+'WK11'!I261+'WK12'!I261+'WK13'!I261+'WK14'!I261+'WK15'!I261</f>
        <v>0</v>
      </c>
      <c r="Q259" s="72">
        <f>'SLT 1'!J261+'SLT 2'!J261+'SLT 3'!J261+'SLT 4'!J261+'SLT 5'!J261+'WK1'!J261+'WK2'!J261+'WK3'!J261+'WK4'!J261+'WK5'!J261+'WK6'!J261+'WK7'!J261+'WK8'!J261+'WK9'!J261+'WK10'!J261+'WK11'!J261+'WK12'!J261+'WK13'!J261+'WK14'!J261+'WK15'!J261</f>
        <v>0</v>
      </c>
      <c r="R259" s="71" t="e">
        <f t="shared" si="28"/>
        <v>#DIV/0!</v>
      </c>
      <c r="S259" s="87">
        <f>'Hi Fin'!C261</f>
        <v>0</v>
      </c>
      <c r="T259" s="83">
        <f>'1 DAve'!H261</f>
        <v>0</v>
      </c>
      <c r="U259" s="83">
        <f>'1 DAve'!I261</f>
        <v>0</v>
      </c>
      <c r="V259" s="83">
        <f>'1 DAve'!J261</f>
        <v>0</v>
      </c>
      <c r="W259" s="83">
        <f>'1 DAve'!K261</f>
        <v>0</v>
      </c>
      <c r="X259" s="83">
        <f>'1 DAve'!L261</f>
        <v>0</v>
      </c>
      <c r="Y259" s="83">
        <f>'1 DAve'!M261</f>
        <v>0</v>
      </c>
      <c r="Z259" s="83">
        <f>'1 DAve'!N261</f>
        <v>0</v>
      </c>
      <c r="AA259" s="83">
        <f>'1 DAve'!O261</f>
        <v>0</v>
      </c>
      <c r="AB259" s="83">
        <f>'1 DAve'!P261</f>
        <v>0</v>
      </c>
      <c r="AC259" s="83">
        <f>'1 DAve'!Q261</f>
        <v>0</v>
      </c>
      <c r="AD259" s="83">
        <f>'1 DAve'!R261</f>
        <v>0</v>
      </c>
      <c r="AE259" s="83">
        <f>'1 DAve'!S261</f>
        <v>0</v>
      </c>
      <c r="AF259" s="83">
        <f>'1 DAve'!T261</f>
        <v>0</v>
      </c>
      <c r="AG259" s="83">
        <f>'1 DAve'!U261</f>
        <v>0</v>
      </c>
      <c r="AH259" s="83">
        <f>'1 DAve'!V261</f>
        <v>0</v>
      </c>
      <c r="AI259" s="83">
        <f>'1 DAve'!W261</f>
        <v>0</v>
      </c>
      <c r="AJ259" s="83">
        <f>'1 DAve'!X261</f>
        <v>0</v>
      </c>
      <c r="AK259" s="83">
        <f>'1 DAve'!Y261</f>
        <v>0</v>
      </c>
      <c r="AL259" s="83">
        <f>'1 DAve'!Z261</f>
        <v>0</v>
      </c>
      <c r="AM259" s="83">
        <f>'1 DAve'!AA261</f>
        <v>0</v>
      </c>
    </row>
    <row r="260" spans="1:39" ht="15.5">
      <c r="A260" s="26">
        <f t="shared" si="29"/>
        <v>259</v>
      </c>
      <c r="B260" s="26"/>
      <c r="C260" s="70" t="str">
        <f>'1 DAve'!B262</f>
        <v>n/a</v>
      </c>
      <c r="D260" s="70" t="str">
        <f>'1 DAve'!C262</f>
        <v>n/a</v>
      </c>
      <c r="E260" s="71" t="e">
        <f>'1 DAve'!G262</f>
        <v>#DIV/0!</v>
      </c>
      <c r="F260" s="71" t="e">
        <f>'1 DAve'!E262</f>
        <v>#DIV/0!</v>
      </c>
      <c r="G260" s="72">
        <f t="shared" si="24"/>
        <v>0</v>
      </c>
      <c r="H260" s="69">
        <f>'SLT 1'!D262+'SLT 2'!D262+'SLT 3'!D262+'SLT 4'!D262+'SLT 5'!D262+'WK1'!D262+'WK2'!D262+'WK3'!D262+'WK4'!D262+'WK5'!D262+'WK6'!D262+'WK7'!D262+'WK8'!D262+'WK9'!D262+'WK10'!D262+'WK11'!D262+'WK12'!D262+'WK13'!D262+'WK14'!D262+'WK15'!D262</f>
        <v>0</v>
      </c>
      <c r="I260" s="89">
        <f>'SLT 1'!E262+'SLT 2'!E262+'SLT 3'!E262+'SLT 4'!E262+'SLT 5'!E262+'WK1'!E262+'WK2'!E262+'WK3'!E262+'WK4'!E262+'WK5'!E262+'WK6'!E262+'WK7'!E262+'WK8'!E262+'WK9'!E262+'WK10'!E262+'WK11'!E262+'WK12'!E262+'WK13'!E262+'WK14'!E262+'WK15'!E262</f>
        <v>0</v>
      </c>
      <c r="J260" s="81" t="e">
        <f t="shared" si="25"/>
        <v>#DIV/0!</v>
      </c>
      <c r="K260" s="73">
        <f>'SLT 1'!F262+'SLT 2'!F262+'SLT 3'!F262+'SLT 4'!F262+'SLT 5'!F262+'WK1'!F262+'WK2'!F262+'WK3'!F262+'WK4'!F262+'WK5'!F262+'WK6'!F262+'WK7'!F262+'WK8'!F262+'WK9'!F262+'WK10'!F262+'WK11'!F262+'WK12'!F262+'WK13'!F262+'WK14'!F262+'WK15'!F262</f>
        <v>0</v>
      </c>
      <c r="L260" s="73">
        <f>'SLT 1'!G262+'SLT 2'!G262+'SLT 3'!G262+'SLT 4'!G262+'SLT 5'!G262+'WK1'!G262+'WK2'!G262+'WK3'!G262+'WK4'!G262+'WK5'!G262+'WK6'!G262+'WK7'!G262+'WK8'!G262+'WK9'!G262+'WK10'!G262+'WK11'!G262+'WK12'!G262+'WK13'!G262+'WK14'!G262+'WK15'!G262</f>
        <v>0</v>
      </c>
      <c r="M260" s="72">
        <f t="shared" si="26"/>
        <v>0</v>
      </c>
      <c r="N260" s="82" t="e">
        <f t="shared" si="27"/>
        <v>#DIV/0!</v>
      </c>
      <c r="O260" s="72">
        <f>'SLT 1'!H262+'SLT 2'!H262+'SLT 3'!H262+'SLT 4'!H262+'SLT 5'!H262+'WK1'!H262+'WK2'!H262+'WK3'!H262+'WK4'!H262+'WK5'!H262+'WK6'!H262+'WK7'!H262+'WK8'!H262+'WK9'!H262+'WK10'!H262+'WK11'!H262+'WK12'!H262+'WK13'!H262+'WK14'!H262+'WK15'!H262</f>
        <v>0</v>
      </c>
      <c r="P260" s="72">
        <f>'SLT 1'!I262+'SLT 2'!I262+'SLT 3'!I262+'SLT 4'!I262+'SLT 5'!I262+'WK1'!I262+'WK2'!I262+'WK3'!I262+'WK4'!I262+'WK5'!I262+'WK6'!I262+'WK7'!I262+'WK8'!I262+'WK9'!I262+'WK10'!I262+'WK11'!I262+'WK12'!I262+'WK13'!I262+'WK14'!I262+'WK15'!I262</f>
        <v>0</v>
      </c>
      <c r="Q260" s="72">
        <f>'SLT 1'!J262+'SLT 2'!J262+'SLT 3'!J262+'SLT 4'!J262+'SLT 5'!J262+'WK1'!J262+'WK2'!J262+'WK3'!J262+'WK4'!J262+'WK5'!J262+'WK6'!J262+'WK7'!J262+'WK8'!J262+'WK9'!J262+'WK10'!J262+'WK11'!J262+'WK12'!J262+'WK13'!J262+'WK14'!J262+'WK15'!J262</f>
        <v>0</v>
      </c>
      <c r="R260" s="71" t="e">
        <f t="shared" si="28"/>
        <v>#DIV/0!</v>
      </c>
      <c r="S260" s="87">
        <f>'Hi Fin'!C262</f>
        <v>0</v>
      </c>
      <c r="T260" s="83">
        <f>'1 DAve'!H262</f>
        <v>0</v>
      </c>
      <c r="U260" s="83">
        <f>'1 DAve'!I262</f>
        <v>0</v>
      </c>
      <c r="V260" s="83">
        <f>'1 DAve'!J262</f>
        <v>0</v>
      </c>
      <c r="W260" s="83">
        <f>'1 DAve'!K262</f>
        <v>0</v>
      </c>
      <c r="X260" s="83">
        <f>'1 DAve'!L262</f>
        <v>0</v>
      </c>
      <c r="Y260" s="83">
        <f>'1 DAve'!M262</f>
        <v>0</v>
      </c>
      <c r="Z260" s="83">
        <f>'1 DAve'!N262</f>
        <v>0</v>
      </c>
      <c r="AA260" s="83">
        <f>'1 DAve'!O262</f>
        <v>0</v>
      </c>
      <c r="AB260" s="83">
        <f>'1 DAve'!P262</f>
        <v>0</v>
      </c>
      <c r="AC260" s="83">
        <f>'1 DAve'!Q262</f>
        <v>0</v>
      </c>
      <c r="AD260" s="83">
        <f>'1 DAve'!R262</f>
        <v>0</v>
      </c>
      <c r="AE260" s="83">
        <f>'1 DAve'!S262</f>
        <v>0</v>
      </c>
      <c r="AF260" s="83">
        <f>'1 DAve'!T262</f>
        <v>0</v>
      </c>
      <c r="AG260" s="83">
        <f>'1 DAve'!U262</f>
        <v>0</v>
      </c>
      <c r="AH260" s="83">
        <f>'1 DAve'!V262</f>
        <v>0</v>
      </c>
      <c r="AI260" s="83">
        <f>'1 DAve'!W262</f>
        <v>0</v>
      </c>
      <c r="AJ260" s="83">
        <f>'1 DAve'!X262</f>
        <v>0</v>
      </c>
      <c r="AK260" s="83">
        <f>'1 DAve'!Y262</f>
        <v>0</v>
      </c>
      <c r="AL260" s="83">
        <f>'1 DAve'!Z262</f>
        <v>0</v>
      </c>
      <c r="AM260" s="83">
        <f>'1 DAve'!AA262</f>
        <v>0</v>
      </c>
    </row>
    <row r="261" spans="1:39" ht="15.5">
      <c r="A261" s="26">
        <f t="shared" si="29"/>
        <v>260</v>
      </c>
      <c r="B261" s="26"/>
      <c r="C261" s="70" t="str">
        <f>'1 DAve'!B263</f>
        <v>n/a</v>
      </c>
      <c r="D261" s="70" t="str">
        <f>'1 DAve'!C263</f>
        <v>n/a</v>
      </c>
      <c r="E261" s="71" t="e">
        <f>'1 DAve'!G263</f>
        <v>#DIV/0!</v>
      </c>
      <c r="F261" s="71" t="e">
        <f>'1 DAve'!E263</f>
        <v>#DIV/0!</v>
      </c>
      <c r="G261" s="72">
        <f t="shared" si="24"/>
        <v>0</v>
      </c>
      <c r="H261" s="69">
        <f>'SLT 1'!D263+'SLT 2'!D263+'SLT 3'!D263+'SLT 4'!D263+'SLT 5'!D263+'WK1'!D263+'WK2'!D263+'WK3'!D263+'WK4'!D263+'WK5'!D263+'WK6'!D263+'WK7'!D263+'WK8'!D263+'WK9'!D263+'WK10'!D263+'WK11'!D263+'WK12'!D263+'WK13'!D263+'WK14'!D263+'WK15'!D263</f>
        <v>0</v>
      </c>
      <c r="I261" s="89">
        <f>'SLT 1'!E263+'SLT 2'!E263+'SLT 3'!E263+'SLT 4'!E263+'SLT 5'!E263+'WK1'!E263+'WK2'!E263+'WK3'!E263+'WK4'!E263+'WK5'!E263+'WK6'!E263+'WK7'!E263+'WK8'!E263+'WK9'!E263+'WK10'!E263+'WK11'!E263+'WK12'!E263+'WK13'!E263+'WK14'!E263+'WK15'!E263</f>
        <v>0</v>
      </c>
      <c r="J261" s="81" t="e">
        <f t="shared" si="25"/>
        <v>#DIV/0!</v>
      </c>
      <c r="K261" s="73">
        <f>'SLT 1'!F263+'SLT 2'!F263+'SLT 3'!F263+'SLT 4'!F263+'SLT 5'!F263+'WK1'!F263+'WK2'!F263+'WK3'!F263+'WK4'!F263+'WK5'!F263+'WK6'!F263+'WK7'!F263+'WK8'!F263+'WK9'!F263+'WK10'!F263+'WK11'!F263+'WK12'!F263+'WK13'!F263+'WK14'!F263+'WK15'!F263</f>
        <v>0</v>
      </c>
      <c r="L261" s="73">
        <f>'SLT 1'!G263+'SLT 2'!G263+'SLT 3'!G263+'SLT 4'!G263+'SLT 5'!G263+'WK1'!G263+'WK2'!G263+'WK3'!G263+'WK4'!G263+'WK5'!G263+'WK6'!G263+'WK7'!G263+'WK8'!G263+'WK9'!G263+'WK10'!G263+'WK11'!G263+'WK12'!G263+'WK13'!G263+'WK14'!G263+'WK15'!G263</f>
        <v>0</v>
      </c>
      <c r="M261" s="72">
        <f t="shared" si="26"/>
        <v>0</v>
      </c>
      <c r="N261" s="82" t="e">
        <f t="shared" si="27"/>
        <v>#DIV/0!</v>
      </c>
      <c r="O261" s="72">
        <f>'SLT 1'!H263+'SLT 2'!H263+'SLT 3'!H263+'SLT 4'!H263+'SLT 5'!H263+'WK1'!H263+'WK2'!H263+'WK3'!H263+'WK4'!H263+'WK5'!H263+'WK6'!H263+'WK7'!H263+'WK8'!H263+'WK9'!H263+'WK10'!H263+'WK11'!H263+'WK12'!H263+'WK13'!H263+'WK14'!H263+'WK15'!H263</f>
        <v>0</v>
      </c>
      <c r="P261" s="72">
        <f>'SLT 1'!I263+'SLT 2'!I263+'SLT 3'!I263+'SLT 4'!I263+'SLT 5'!I263+'WK1'!I263+'WK2'!I263+'WK3'!I263+'WK4'!I263+'WK5'!I263+'WK6'!I263+'WK7'!I263+'WK8'!I263+'WK9'!I263+'WK10'!I263+'WK11'!I263+'WK12'!I263+'WK13'!I263+'WK14'!I263+'WK15'!I263</f>
        <v>0</v>
      </c>
      <c r="Q261" s="72">
        <f>'SLT 1'!J263+'SLT 2'!J263+'SLT 3'!J263+'SLT 4'!J263+'SLT 5'!J263+'WK1'!J263+'WK2'!J263+'WK3'!J263+'WK4'!J263+'WK5'!J263+'WK6'!J263+'WK7'!J263+'WK8'!J263+'WK9'!J263+'WK10'!J263+'WK11'!J263+'WK12'!J263+'WK13'!J263+'WK14'!J263+'WK15'!J263</f>
        <v>0</v>
      </c>
      <c r="R261" s="71" t="e">
        <f t="shared" si="28"/>
        <v>#DIV/0!</v>
      </c>
      <c r="S261" s="87">
        <f>'Hi Fin'!C263</f>
        <v>0</v>
      </c>
      <c r="T261" s="83">
        <f>'1 DAve'!H263</f>
        <v>0</v>
      </c>
      <c r="U261" s="83">
        <f>'1 DAve'!I263</f>
        <v>0</v>
      </c>
      <c r="V261" s="83">
        <f>'1 DAve'!J263</f>
        <v>0</v>
      </c>
      <c r="W261" s="83">
        <f>'1 DAve'!K263</f>
        <v>0</v>
      </c>
      <c r="X261" s="83">
        <f>'1 DAve'!L263</f>
        <v>0</v>
      </c>
      <c r="Y261" s="83">
        <f>'1 DAve'!M263</f>
        <v>0</v>
      </c>
      <c r="Z261" s="83">
        <f>'1 DAve'!N263</f>
        <v>0</v>
      </c>
      <c r="AA261" s="83">
        <f>'1 DAve'!O263</f>
        <v>0</v>
      </c>
      <c r="AB261" s="83">
        <f>'1 DAve'!P263</f>
        <v>0</v>
      </c>
      <c r="AC261" s="83">
        <f>'1 DAve'!Q263</f>
        <v>0</v>
      </c>
      <c r="AD261" s="83">
        <f>'1 DAve'!R263</f>
        <v>0</v>
      </c>
      <c r="AE261" s="83">
        <f>'1 DAve'!S263</f>
        <v>0</v>
      </c>
      <c r="AF261" s="83">
        <f>'1 DAve'!T263</f>
        <v>0</v>
      </c>
      <c r="AG261" s="83">
        <f>'1 DAve'!U263</f>
        <v>0</v>
      </c>
      <c r="AH261" s="83">
        <f>'1 DAve'!V263</f>
        <v>0</v>
      </c>
      <c r="AI261" s="83">
        <f>'1 DAve'!W263</f>
        <v>0</v>
      </c>
      <c r="AJ261" s="83">
        <f>'1 DAve'!X263</f>
        <v>0</v>
      </c>
      <c r="AK261" s="83">
        <f>'1 DAve'!Y263</f>
        <v>0</v>
      </c>
      <c r="AL261" s="83">
        <f>'1 DAve'!Z263</f>
        <v>0</v>
      </c>
      <c r="AM261" s="83">
        <f>'1 DAve'!AA263</f>
        <v>0</v>
      </c>
    </row>
    <row r="262" spans="1:39" ht="15.5">
      <c r="A262" s="26">
        <f t="shared" si="29"/>
        <v>261</v>
      </c>
      <c r="B262" s="26"/>
      <c r="C262" s="70" t="str">
        <f>'1 DAve'!B264</f>
        <v>n/a</v>
      </c>
      <c r="D262" s="70" t="str">
        <f>'1 DAve'!C264</f>
        <v>n/a</v>
      </c>
      <c r="E262" s="71" t="e">
        <f>'1 DAve'!G264</f>
        <v>#DIV/0!</v>
      </c>
      <c r="F262" s="71" t="e">
        <f>'1 DAve'!E264</f>
        <v>#DIV/0!</v>
      </c>
      <c r="G262" s="72">
        <f t="shared" si="24"/>
        <v>0</v>
      </c>
      <c r="H262" s="69">
        <f>'SLT 1'!D264+'SLT 2'!D264+'SLT 3'!D264+'SLT 4'!D264+'SLT 5'!D264+'WK1'!D264+'WK2'!D264+'WK3'!D264+'WK4'!D264+'WK5'!D264+'WK6'!D264+'WK7'!D264+'WK8'!D264+'WK9'!D264+'WK10'!D264+'WK11'!D264+'WK12'!D264+'WK13'!D264+'WK14'!D264+'WK15'!D264</f>
        <v>0</v>
      </c>
      <c r="I262" s="89">
        <f>'SLT 1'!E264+'SLT 2'!E264+'SLT 3'!E264+'SLT 4'!E264+'SLT 5'!E264+'WK1'!E264+'WK2'!E264+'WK3'!E264+'WK4'!E264+'WK5'!E264+'WK6'!E264+'WK7'!E264+'WK8'!E264+'WK9'!E264+'WK10'!E264+'WK11'!E264+'WK12'!E264+'WK13'!E264+'WK14'!E264+'WK15'!E264</f>
        <v>0</v>
      </c>
      <c r="J262" s="81" t="e">
        <f t="shared" si="25"/>
        <v>#DIV/0!</v>
      </c>
      <c r="K262" s="73">
        <f>'SLT 1'!F264+'SLT 2'!F264+'SLT 3'!F264+'SLT 4'!F264+'SLT 5'!F264+'WK1'!F264+'WK2'!F264+'WK3'!F264+'WK4'!F264+'WK5'!F264+'WK6'!F264+'WK7'!F264+'WK8'!F264+'WK9'!F264+'WK10'!F264+'WK11'!F264+'WK12'!F264+'WK13'!F264+'WK14'!F264+'WK15'!F264</f>
        <v>0</v>
      </c>
      <c r="L262" s="73">
        <f>'SLT 1'!G264+'SLT 2'!G264+'SLT 3'!G264+'SLT 4'!G264+'SLT 5'!G264+'WK1'!G264+'WK2'!G264+'WK3'!G264+'WK4'!G264+'WK5'!G264+'WK6'!G264+'WK7'!G264+'WK8'!G264+'WK9'!G264+'WK10'!G264+'WK11'!G264+'WK12'!G264+'WK13'!G264+'WK14'!G264+'WK15'!G264</f>
        <v>0</v>
      </c>
      <c r="M262" s="72">
        <f t="shared" si="26"/>
        <v>0</v>
      </c>
      <c r="N262" s="82" t="e">
        <f t="shared" si="27"/>
        <v>#DIV/0!</v>
      </c>
      <c r="O262" s="72">
        <f>'SLT 1'!H264+'SLT 2'!H264+'SLT 3'!H264+'SLT 4'!H264+'SLT 5'!H264+'WK1'!H264+'WK2'!H264+'WK3'!H264+'WK4'!H264+'WK5'!H264+'WK6'!H264+'WK7'!H264+'WK8'!H264+'WK9'!H264+'WK10'!H264+'WK11'!H264+'WK12'!H264+'WK13'!H264+'WK14'!H264+'WK15'!H264</f>
        <v>0</v>
      </c>
      <c r="P262" s="72">
        <f>'SLT 1'!I264+'SLT 2'!I264+'SLT 3'!I264+'SLT 4'!I264+'SLT 5'!I264+'WK1'!I264+'WK2'!I264+'WK3'!I264+'WK4'!I264+'WK5'!I264+'WK6'!I264+'WK7'!I264+'WK8'!I264+'WK9'!I264+'WK10'!I264+'WK11'!I264+'WK12'!I264+'WK13'!I264+'WK14'!I264+'WK15'!I264</f>
        <v>0</v>
      </c>
      <c r="Q262" s="72">
        <f>'SLT 1'!J264+'SLT 2'!J264+'SLT 3'!J264+'SLT 4'!J264+'SLT 5'!J264+'WK1'!J264+'WK2'!J264+'WK3'!J264+'WK4'!J264+'WK5'!J264+'WK6'!J264+'WK7'!J264+'WK8'!J264+'WK9'!J264+'WK10'!J264+'WK11'!J264+'WK12'!J264+'WK13'!J264+'WK14'!J264+'WK15'!J264</f>
        <v>0</v>
      </c>
      <c r="R262" s="71" t="e">
        <f t="shared" si="28"/>
        <v>#DIV/0!</v>
      </c>
      <c r="S262" s="87">
        <f>'Hi Fin'!C264</f>
        <v>0</v>
      </c>
      <c r="T262" s="83">
        <f>'1 DAve'!H264</f>
        <v>0</v>
      </c>
      <c r="U262" s="83">
        <f>'1 DAve'!I264</f>
        <v>0</v>
      </c>
      <c r="V262" s="83">
        <f>'1 DAve'!J264</f>
        <v>0</v>
      </c>
      <c r="W262" s="83">
        <f>'1 DAve'!K264</f>
        <v>0</v>
      </c>
      <c r="X262" s="83">
        <f>'1 DAve'!L264</f>
        <v>0</v>
      </c>
      <c r="Y262" s="83">
        <f>'1 DAve'!M264</f>
        <v>0</v>
      </c>
      <c r="Z262" s="83">
        <f>'1 DAve'!N264</f>
        <v>0</v>
      </c>
      <c r="AA262" s="83">
        <f>'1 DAve'!O264</f>
        <v>0</v>
      </c>
      <c r="AB262" s="83">
        <f>'1 DAve'!P264</f>
        <v>0</v>
      </c>
      <c r="AC262" s="83">
        <f>'1 DAve'!Q264</f>
        <v>0</v>
      </c>
      <c r="AD262" s="83">
        <f>'1 DAve'!R264</f>
        <v>0</v>
      </c>
      <c r="AE262" s="83">
        <f>'1 DAve'!S264</f>
        <v>0</v>
      </c>
      <c r="AF262" s="83">
        <f>'1 DAve'!T264</f>
        <v>0</v>
      </c>
      <c r="AG262" s="83">
        <f>'1 DAve'!U264</f>
        <v>0</v>
      </c>
      <c r="AH262" s="83">
        <f>'1 DAve'!V264</f>
        <v>0</v>
      </c>
      <c r="AI262" s="83">
        <f>'1 DAve'!W264</f>
        <v>0</v>
      </c>
      <c r="AJ262" s="83">
        <f>'1 DAve'!X264</f>
        <v>0</v>
      </c>
      <c r="AK262" s="83">
        <f>'1 DAve'!Y264</f>
        <v>0</v>
      </c>
      <c r="AL262" s="83">
        <f>'1 DAve'!Z264</f>
        <v>0</v>
      </c>
      <c r="AM262" s="83">
        <f>'1 DAve'!AA264</f>
        <v>0</v>
      </c>
    </row>
    <row r="263" spans="1:39" ht="15.5">
      <c r="A263" s="26">
        <f t="shared" si="29"/>
        <v>262</v>
      </c>
      <c r="B263" s="26"/>
      <c r="C263" s="70" t="str">
        <f>'1 DAve'!B265</f>
        <v>n/a</v>
      </c>
      <c r="D263" s="70" t="str">
        <f>'1 DAve'!C265</f>
        <v>n/a</v>
      </c>
      <c r="E263" s="71" t="e">
        <f>'1 DAve'!G265</f>
        <v>#DIV/0!</v>
      </c>
      <c r="F263" s="71" t="e">
        <f>'1 DAve'!E265</f>
        <v>#DIV/0!</v>
      </c>
      <c r="G263" s="72">
        <f t="shared" si="24"/>
        <v>0</v>
      </c>
      <c r="H263" s="69">
        <f>'SLT 1'!D265+'SLT 2'!D265+'SLT 3'!D265+'SLT 4'!D265+'SLT 5'!D265+'WK1'!D265+'WK2'!D265+'WK3'!D265+'WK4'!D265+'WK5'!D265+'WK6'!D265+'WK7'!D265+'WK8'!D265+'WK9'!D265+'WK10'!D265+'WK11'!D265+'WK12'!D265+'WK13'!D265+'WK14'!D265+'WK15'!D265</f>
        <v>0</v>
      </c>
      <c r="I263" s="89">
        <f>'SLT 1'!E265+'SLT 2'!E265+'SLT 3'!E265+'SLT 4'!E265+'SLT 5'!E265+'WK1'!E265+'WK2'!E265+'WK3'!E265+'WK4'!E265+'WK5'!E265+'WK6'!E265+'WK7'!E265+'WK8'!E265+'WK9'!E265+'WK10'!E265+'WK11'!E265+'WK12'!E265+'WK13'!E265+'WK14'!E265+'WK15'!E265</f>
        <v>0</v>
      </c>
      <c r="J263" s="81" t="e">
        <f t="shared" si="25"/>
        <v>#DIV/0!</v>
      </c>
      <c r="K263" s="73">
        <f>'SLT 1'!F265+'SLT 2'!F265+'SLT 3'!F265+'SLT 4'!F265+'SLT 5'!F265+'WK1'!F265+'WK2'!F265+'WK3'!F265+'WK4'!F265+'WK5'!F265+'WK6'!F265+'WK7'!F265+'WK8'!F265+'WK9'!F265+'WK10'!F265+'WK11'!F265+'WK12'!F265+'WK13'!F265+'WK14'!F265+'WK15'!F265</f>
        <v>0</v>
      </c>
      <c r="L263" s="73">
        <f>'SLT 1'!G265+'SLT 2'!G265+'SLT 3'!G265+'SLT 4'!G265+'SLT 5'!G265+'WK1'!G265+'WK2'!G265+'WK3'!G265+'WK4'!G265+'WK5'!G265+'WK6'!G265+'WK7'!G265+'WK8'!G265+'WK9'!G265+'WK10'!G265+'WK11'!G265+'WK12'!G265+'WK13'!G265+'WK14'!G265+'WK15'!G265</f>
        <v>0</v>
      </c>
      <c r="M263" s="72">
        <f t="shared" si="26"/>
        <v>0</v>
      </c>
      <c r="N263" s="82" t="e">
        <f t="shared" si="27"/>
        <v>#DIV/0!</v>
      </c>
      <c r="O263" s="72">
        <f>'SLT 1'!H265+'SLT 2'!H265+'SLT 3'!H265+'SLT 4'!H265+'SLT 5'!H265+'WK1'!H265+'WK2'!H265+'WK3'!H265+'WK4'!H265+'WK5'!H265+'WK6'!H265+'WK7'!H265+'WK8'!H265+'WK9'!H265+'WK10'!H265+'WK11'!H265+'WK12'!H265+'WK13'!H265+'WK14'!H265+'WK15'!H265</f>
        <v>0</v>
      </c>
      <c r="P263" s="72">
        <f>'SLT 1'!I265+'SLT 2'!I265+'SLT 3'!I265+'SLT 4'!I265+'SLT 5'!I265+'WK1'!I265+'WK2'!I265+'WK3'!I265+'WK4'!I265+'WK5'!I265+'WK6'!I265+'WK7'!I265+'WK8'!I265+'WK9'!I265+'WK10'!I265+'WK11'!I265+'WK12'!I265+'WK13'!I265+'WK14'!I265+'WK15'!I265</f>
        <v>0</v>
      </c>
      <c r="Q263" s="72">
        <f>'SLT 1'!J265+'SLT 2'!J265+'SLT 3'!J265+'SLT 4'!J265+'SLT 5'!J265+'WK1'!J265+'WK2'!J265+'WK3'!J265+'WK4'!J265+'WK5'!J265+'WK6'!J265+'WK7'!J265+'WK8'!J265+'WK9'!J265+'WK10'!J265+'WK11'!J265+'WK12'!J265+'WK13'!J265+'WK14'!J265+'WK15'!J265</f>
        <v>0</v>
      </c>
      <c r="R263" s="71" t="e">
        <f t="shared" si="28"/>
        <v>#DIV/0!</v>
      </c>
      <c r="S263" s="87">
        <f>'Hi Fin'!C265</f>
        <v>0</v>
      </c>
      <c r="T263" s="83">
        <f>'1 DAve'!H265</f>
        <v>0</v>
      </c>
      <c r="U263" s="83">
        <f>'1 DAve'!I265</f>
        <v>0</v>
      </c>
      <c r="V263" s="83">
        <f>'1 DAve'!J265</f>
        <v>0</v>
      </c>
      <c r="W263" s="83">
        <f>'1 DAve'!K265</f>
        <v>0</v>
      </c>
      <c r="X263" s="83">
        <f>'1 DAve'!L265</f>
        <v>0</v>
      </c>
      <c r="Y263" s="83">
        <f>'1 DAve'!M265</f>
        <v>0</v>
      </c>
      <c r="Z263" s="83">
        <f>'1 DAve'!N265</f>
        <v>0</v>
      </c>
      <c r="AA263" s="83">
        <f>'1 DAve'!O265</f>
        <v>0</v>
      </c>
      <c r="AB263" s="83">
        <f>'1 DAve'!P265</f>
        <v>0</v>
      </c>
      <c r="AC263" s="83">
        <f>'1 DAve'!Q265</f>
        <v>0</v>
      </c>
      <c r="AD263" s="83">
        <f>'1 DAve'!R265</f>
        <v>0</v>
      </c>
      <c r="AE263" s="83">
        <f>'1 DAve'!S265</f>
        <v>0</v>
      </c>
      <c r="AF263" s="83">
        <f>'1 DAve'!T265</f>
        <v>0</v>
      </c>
      <c r="AG263" s="83">
        <f>'1 DAve'!U265</f>
        <v>0</v>
      </c>
      <c r="AH263" s="83">
        <f>'1 DAve'!V265</f>
        <v>0</v>
      </c>
      <c r="AI263" s="83">
        <f>'1 DAve'!W265</f>
        <v>0</v>
      </c>
      <c r="AJ263" s="83">
        <f>'1 DAve'!X265</f>
        <v>0</v>
      </c>
      <c r="AK263" s="83">
        <f>'1 DAve'!Y265</f>
        <v>0</v>
      </c>
      <c r="AL263" s="83">
        <f>'1 DAve'!Z265</f>
        <v>0</v>
      </c>
      <c r="AM263" s="83">
        <f>'1 DAve'!AA265</f>
        <v>0</v>
      </c>
    </row>
    <row r="264" spans="1:39" ht="15.5">
      <c r="A264" s="26">
        <f t="shared" si="29"/>
        <v>263</v>
      </c>
      <c r="B264" s="26"/>
      <c r="C264" s="70" t="str">
        <f>'1 DAve'!B266</f>
        <v>n/a</v>
      </c>
      <c r="D264" s="70" t="str">
        <f>'1 DAve'!C266</f>
        <v>n/a</v>
      </c>
      <c r="E264" s="71" t="e">
        <f>'1 DAve'!G266</f>
        <v>#DIV/0!</v>
      </c>
      <c r="F264" s="71" t="e">
        <f>'1 DAve'!E266</f>
        <v>#DIV/0!</v>
      </c>
      <c r="G264" s="72">
        <f t="shared" si="24"/>
        <v>0</v>
      </c>
      <c r="H264" s="69">
        <f>'SLT 1'!D266+'SLT 2'!D266+'SLT 3'!D266+'SLT 4'!D266+'SLT 5'!D266+'WK1'!D266+'WK2'!D266+'WK3'!D266+'WK4'!D266+'WK5'!D266+'WK6'!D266+'WK7'!D266+'WK8'!D266+'WK9'!D266+'WK10'!D266+'WK11'!D266+'WK12'!D266+'WK13'!D266+'WK14'!D266+'WK15'!D266</f>
        <v>0</v>
      </c>
      <c r="I264" s="89">
        <f>'SLT 1'!E266+'SLT 2'!E266+'SLT 3'!E266+'SLT 4'!E266+'SLT 5'!E266+'WK1'!E266+'WK2'!E266+'WK3'!E266+'WK4'!E266+'WK5'!E266+'WK6'!E266+'WK7'!E266+'WK8'!E266+'WK9'!E266+'WK10'!E266+'WK11'!E266+'WK12'!E266+'WK13'!E266+'WK14'!E266+'WK15'!E266</f>
        <v>0</v>
      </c>
      <c r="J264" s="81" t="e">
        <f t="shared" si="25"/>
        <v>#DIV/0!</v>
      </c>
      <c r="K264" s="73">
        <f>'SLT 1'!F266+'SLT 2'!F266+'SLT 3'!F266+'SLT 4'!F266+'SLT 5'!F266+'WK1'!F266+'WK2'!F266+'WK3'!F266+'WK4'!F266+'WK5'!F266+'WK6'!F266+'WK7'!F266+'WK8'!F266+'WK9'!F266+'WK10'!F266+'WK11'!F266+'WK12'!F266+'WK13'!F266+'WK14'!F266+'WK15'!F266</f>
        <v>0</v>
      </c>
      <c r="L264" s="73">
        <f>'SLT 1'!G266+'SLT 2'!G266+'SLT 3'!G266+'SLT 4'!G266+'SLT 5'!G266+'WK1'!G266+'WK2'!G266+'WK3'!G266+'WK4'!G266+'WK5'!G266+'WK6'!G266+'WK7'!G266+'WK8'!G266+'WK9'!G266+'WK10'!G266+'WK11'!G266+'WK12'!G266+'WK13'!G266+'WK14'!G266+'WK15'!G266</f>
        <v>0</v>
      </c>
      <c r="M264" s="72">
        <f t="shared" si="26"/>
        <v>0</v>
      </c>
      <c r="N264" s="82" t="e">
        <f t="shared" si="27"/>
        <v>#DIV/0!</v>
      </c>
      <c r="O264" s="72">
        <f>'SLT 1'!H266+'SLT 2'!H266+'SLT 3'!H266+'SLT 4'!H266+'SLT 5'!H266+'WK1'!H266+'WK2'!H266+'WK3'!H266+'WK4'!H266+'WK5'!H266+'WK6'!H266+'WK7'!H266+'WK8'!H266+'WK9'!H266+'WK10'!H266+'WK11'!H266+'WK12'!H266+'WK13'!H266+'WK14'!H266+'WK15'!H266</f>
        <v>0</v>
      </c>
      <c r="P264" s="72">
        <f>'SLT 1'!I266+'SLT 2'!I266+'SLT 3'!I266+'SLT 4'!I266+'SLT 5'!I266+'WK1'!I266+'WK2'!I266+'WK3'!I266+'WK4'!I266+'WK5'!I266+'WK6'!I266+'WK7'!I266+'WK8'!I266+'WK9'!I266+'WK10'!I266+'WK11'!I266+'WK12'!I266+'WK13'!I266+'WK14'!I266+'WK15'!I266</f>
        <v>0</v>
      </c>
      <c r="Q264" s="72">
        <f>'SLT 1'!J266+'SLT 2'!J266+'SLT 3'!J266+'SLT 4'!J266+'SLT 5'!J266+'WK1'!J266+'WK2'!J266+'WK3'!J266+'WK4'!J266+'WK5'!J266+'WK6'!J266+'WK7'!J266+'WK8'!J266+'WK9'!J266+'WK10'!J266+'WK11'!J266+'WK12'!J266+'WK13'!J266+'WK14'!J266+'WK15'!J266</f>
        <v>0</v>
      </c>
      <c r="R264" s="71" t="e">
        <f t="shared" si="28"/>
        <v>#DIV/0!</v>
      </c>
      <c r="S264" s="87">
        <f>'Hi Fin'!C266</f>
        <v>0</v>
      </c>
      <c r="T264" s="83">
        <f>'1 DAve'!H266</f>
        <v>0</v>
      </c>
      <c r="U264" s="83">
        <f>'1 DAve'!I266</f>
        <v>0</v>
      </c>
      <c r="V264" s="83">
        <f>'1 DAve'!J266</f>
        <v>0</v>
      </c>
      <c r="W264" s="83">
        <f>'1 DAve'!K266</f>
        <v>0</v>
      </c>
      <c r="X264" s="83">
        <f>'1 DAve'!L266</f>
        <v>0</v>
      </c>
      <c r="Y264" s="83">
        <f>'1 DAve'!M266</f>
        <v>0</v>
      </c>
      <c r="Z264" s="83">
        <f>'1 DAve'!N266</f>
        <v>0</v>
      </c>
      <c r="AA264" s="83">
        <f>'1 DAve'!O266</f>
        <v>0</v>
      </c>
      <c r="AB264" s="83">
        <f>'1 DAve'!P266</f>
        <v>0</v>
      </c>
      <c r="AC264" s="83">
        <f>'1 DAve'!Q266</f>
        <v>0</v>
      </c>
      <c r="AD264" s="83">
        <f>'1 DAve'!R266</f>
        <v>0</v>
      </c>
      <c r="AE264" s="83">
        <f>'1 DAve'!S266</f>
        <v>0</v>
      </c>
      <c r="AF264" s="83">
        <f>'1 DAve'!T266</f>
        <v>0</v>
      </c>
      <c r="AG264" s="83">
        <f>'1 DAve'!U266</f>
        <v>0</v>
      </c>
      <c r="AH264" s="83">
        <f>'1 DAve'!V266</f>
        <v>0</v>
      </c>
      <c r="AI264" s="83">
        <f>'1 DAve'!W266</f>
        <v>0</v>
      </c>
      <c r="AJ264" s="83">
        <f>'1 DAve'!X266</f>
        <v>0</v>
      </c>
      <c r="AK264" s="83">
        <f>'1 DAve'!Y266</f>
        <v>0</v>
      </c>
      <c r="AL264" s="83">
        <f>'1 DAve'!Z266</f>
        <v>0</v>
      </c>
      <c r="AM264" s="83">
        <f>'1 DAve'!AA266</f>
        <v>0</v>
      </c>
    </row>
    <row r="265" spans="1:39" ht="15.5">
      <c r="A265" s="26">
        <f t="shared" si="29"/>
        <v>264</v>
      </c>
      <c r="B265" s="26"/>
      <c r="C265" s="70" t="str">
        <f>'1 DAve'!B267</f>
        <v>n/a</v>
      </c>
      <c r="D265" s="70" t="str">
        <f>'1 DAve'!C267</f>
        <v>n/a</v>
      </c>
      <c r="E265" s="71" t="e">
        <f>'1 DAve'!G267</f>
        <v>#DIV/0!</v>
      </c>
      <c r="F265" s="71" t="e">
        <f>'1 DAve'!E267</f>
        <v>#DIV/0!</v>
      </c>
      <c r="G265" s="72">
        <f t="shared" si="24"/>
        <v>0</v>
      </c>
      <c r="H265" s="69">
        <f>'SLT 1'!D267+'SLT 2'!D267+'SLT 3'!D267+'SLT 4'!D267+'SLT 5'!D267+'WK1'!D267+'WK2'!D267+'WK3'!D267+'WK4'!D267+'WK5'!D267+'WK6'!D267+'WK7'!D267+'WK8'!D267+'WK9'!D267+'WK10'!D267+'WK11'!D267+'WK12'!D267+'WK13'!D267+'WK14'!D267+'WK15'!D267</f>
        <v>0</v>
      </c>
      <c r="I265" s="89">
        <f>'SLT 1'!E267+'SLT 2'!E267+'SLT 3'!E267+'SLT 4'!E267+'SLT 5'!E267+'WK1'!E267+'WK2'!E267+'WK3'!E267+'WK4'!E267+'WK5'!E267+'WK6'!E267+'WK7'!E267+'WK8'!E267+'WK9'!E267+'WK10'!E267+'WK11'!E267+'WK12'!E267+'WK13'!E267+'WK14'!E267+'WK15'!E267</f>
        <v>0</v>
      </c>
      <c r="J265" s="81" t="e">
        <f t="shared" si="25"/>
        <v>#DIV/0!</v>
      </c>
      <c r="K265" s="73">
        <f>'SLT 1'!F267+'SLT 2'!F267+'SLT 3'!F267+'SLT 4'!F267+'SLT 5'!F267+'WK1'!F267+'WK2'!F267+'WK3'!F267+'WK4'!F267+'WK5'!F267+'WK6'!F267+'WK7'!F267+'WK8'!F267+'WK9'!F267+'WK10'!F267+'WK11'!F267+'WK12'!F267+'WK13'!F267+'WK14'!F267+'WK15'!F267</f>
        <v>0</v>
      </c>
      <c r="L265" s="73">
        <f>'SLT 1'!G267+'SLT 2'!G267+'SLT 3'!G267+'SLT 4'!G267+'SLT 5'!G267+'WK1'!G267+'WK2'!G267+'WK3'!G267+'WK4'!G267+'WK5'!G267+'WK6'!G267+'WK7'!G267+'WK8'!G267+'WK9'!G267+'WK10'!G267+'WK11'!G267+'WK12'!G267+'WK13'!G267+'WK14'!G267+'WK15'!G267</f>
        <v>0</v>
      </c>
      <c r="M265" s="72">
        <f t="shared" si="26"/>
        <v>0</v>
      </c>
      <c r="N265" s="82" t="e">
        <f t="shared" si="27"/>
        <v>#DIV/0!</v>
      </c>
      <c r="O265" s="72">
        <f>'SLT 1'!H267+'SLT 2'!H267+'SLT 3'!H267+'SLT 4'!H267+'SLT 5'!H267+'WK1'!H267+'WK2'!H267+'WK3'!H267+'WK4'!H267+'WK5'!H267+'WK6'!H267+'WK7'!H267+'WK8'!H267+'WK9'!H267+'WK10'!H267+'WK11'!H267+'WK12'!H267+'WK13'!H267+'WK14'!H267+'WK15'!H267</f>
        <v>0</v>
      </c>
      <c r="P265" s="72">
        <f>'SLT 1'!I267+'SLT 2'!I267+'SLT 3'!I267+'SLT 4'!I267+'SLT 5'!I267+'WK1'!I267+'WK2'!I267+'WK3'!I267+'WK4'!I267+'WK5'!I267+'WK6'!I267+'WK7'!I267+'WK8'!I267+'WK9'!I267+'WK10'!I267+'WK11'!I267+'WK12'!I267+'WK13'!I267+'WK14'!I267+'WK15'!I267</f>
        <v>0</v>
      </c>
      <c r="Q265" s="72">
        <f>'SLT 1'!J267+'SLT 2'!J267+'SLT 3'!J267+'SLT 4'!J267+'SLT 5'!J267+'WK1'!J267+'WK2'!J267+'WK3'!J267+'WK4'!J267+'WK5'!J267+'WK6'!J267+'WK7'!J267+'WK8'!J267+'WK9'!J267+'WK10'!J267+'WK11'!J267+'WK12'!J267+'WK13'!J267+'WK14'!J267+'WK15'!J267</f>
        <v>0</v>
      </c>
      <c r="R265" s="71" t="e">
        <f t="shared" si="28"/>
        <v>#DIV/0!</v>
      </c>
      <c r="S265" s="87">
        <f>'Hi Fin'!C267</f>
        <v>0</v>
      </c>
      <c r="T265" s="83">
        <f>'1 DAve'!H267</f>
        <v>0</v>
      </c>
      <c r="U265" s="83">
        <f>'1 DAve'!I267</f>
        <v>0</v>
      </c>
      <c r="V265" s="83">
        <f>'1 DAve'!J267</f>
        <v>0</v>
      </c>
      <c r="W265" s="83">
        <f>'1 DAve'!K267</f>
        <v>0</v>
      </c>
      <c r="X265" s="83">
        <f>'1 DAve'!L267</f>
        <v>0</v>
      </c>
      <c r="Y265" s="83">
        <f>'1 DAve'!M267</f>
        <v>0</v>
      </c>
      <c r="Z265" s="83">
        <f>'1 DAve'!N267</f>
        <v>0</v>
      </c>
      <c r="AA265" s="83">
        <f>'1 DAve'!O267</f>
        <v>0</v>
      </c>
      <c r="AB265" s="83">
        <f>'1 DAve'!P267</f>
        <v>0</v>
      </c>
      <c r="AC265" s="83">
        <f>'1 DAve'!Q267</f>
        <v>0</v>
      </c>
      <c r="AD265" s="83">
        <f>'1 DAve'!R267</f>
        <v>0</v>
      </c>
      <c r="AE265" s="83">
        <f>'1 DAve'!S267</f>
        <v>0</v>
      </c>
      <c r="AF265" s="83">
        <f>'1 DAve'!T267</f>
        <v>0</v>
      </c>
      <c r="AG265" s="83">
        <f>'1 DAve'!U267</f>
        <v>0</v>
      </c>
      <c r="AH265" s="83">
        <f>'1 DAve'!V267</f>
        <v>0</v>
      </c>
      <c r="AI265" s="83">
        <f>'1 DAve'!W267</f>
        <v>0</v>
      </c>
      <c r="AJ265" s="83">
        <f>'1 DAve'!X267</f>
        <v>0</v>
      </c>
      <c r="AK265" s="83">
        <f>'1 DAve'!Y267</f>
        <v>0</v>
      </c>
      <c r="AL265" s="83">
        <f>'1 DAve'!Z267</f>
        <v>0</v>
      </c>
      <c r="AM265" s="83">
        <f>'1 DAve'!AA267</f>
        <v>0</v>
      </c>
    </row>
    <row r="266" spans="1:39" ht="15.5">
      <c r="A266" s="26">
        <f t="shared" si="29"/>
        <v>265</v>
      </c>
      <c r="B266" s="26"/>
      <c r="C266" s="70" t="str">
        <f>'1 DAve'!B268</f>
        <v>n/a</v>
      </c>
      <c r="D266" s="70" t="str">
        <f>'1 DAve'!C268</f>
        <v>n/a</v>
      </c>
      <c r="E266" s="71" t="e">
        <f>'1 DAve'!G268</f>
        <v>#DIV/0!</v>
      </c>
      <c r="F266" s="71" t="e">
        <f>'1 DAve'!E268</f>
        <v>#DIV/0!</v>
      </c>
      <c r="G266" s="72">
        <f t="shared" si="24"/>
        <v>0</v>
      </c>
      <c r="H266" s="69">
        <f>'SLT 1'!D268+'SLT 2'!D268+'SLT 3'!D268+'SLT 4'!D268+'SLT 5'!D268+'WK1'!D268+'WK2'!D268+'WK3'!D268+'WK4'!D268+'WK5'!D268+'WK6'!D268+'WK7'!D268+'WK8'!D268+'WK9'!D268+'WK10'!D268+'WK11'!D268+'WK12'!D268+'WK13'!D268+'WK14'!D268+'WK15'!D268</f>
        <v>0</v>
      </c>
      <c r="I266" s="89">
        <f>'SLT 1'!E268+'SLT 2'!E268+'SLT 3'!E268+'SLT 4'!E268+'SLT 5'!E268+'WK1'!E268+'WK2'!E268+'WK3'!E268+'WK4'!E268+'WK5'!E268+'WK6'!E268+'WK7'!E268+'WK8'!E268+'WK9'!E268+'WK10'!E268+'WK11'!E268+'WK12'!E268+'WK13'!E268+'WK14'!E268+'WK15'!E268</f>
        <v>0</v>
      </c>
      <c r="J266" s="81" t="e">
        <f t="shared" si="25"/>
        <v>#DIV/0!</v>
      </c>
      <c r="K266" s="73">
        <f>'SLT 1'!F268+'SLT 2'!F268+'SLT 3'!F268+'SLT 4'!F268+'SLT 5'!F268+'WK1'!F268+'WK2'!F268+'WK3'!F268+'WK4'!F268+'WK5'!F268+'WK6'!F268+'WK7'!F268+'WK8'!F268+'WK9'!F268+'WK10'!F268+'WK11'!F268+'WK12'!F268+'WK13'!F268+'WK14'!F268+'WK15'!F268</f>
        <v>0</v>
      </c>
      <c r="L266" s="73">
        <f>'SLT 1'!G268+'SLT 2'!G268+'SLT 3'!G268+'SLT 4'!G268+'SLT 5'!G268+'WK1'!G268+'WK2'!G268+'WK3'!G268+'WK4'!G268+'WK5'!G268+'WK6'!G268+'WK7'!G268+'WK8'!G268+'WK9'!G268+'WK10'!G268+'WK11'!G268+'WK12'!G268+'WK13'!G268+'WK14'!G268+'WK15'!G268</f>
        <v>0</v>
      </c>
      <c r="M266" s="72">
        <f t="shared" si="26"/>
        <v>0</v>
      </c>
      <c r="N266" s="82" t="e">
        <f t="shared" si="27"/>
        <v>#DIV/0!</v>
      </c>
      <c r="O266" s="72">
        <f>'SLT 1'!H268+'SLT 2'!H268+'SLT 3'!H268+'SLT 4'!H268+'SLT 5'!H268+'WK1'!H268+'WK2'!H268+'WK3'!H268+'WK4'!H268+'WK5'!H268+'WK6'!H268+'WK7'!H268+'WK8'!H268+'WK9'!H268+'WK10'!H268+'WK11'!H268+'WK12'!H268+'WK13'!H268+'WK14'!H268+'WK15'!H268</f>
        <v>0</v>
      </c>
      <c r="P266" s="72">
        <f>'SLT 1'!I268+'SLT 2'!I268+'SLT 3'!I268+'SLT 4'!I268+'SLT 5'!I268+'WK1'!I268+'WK2'!I268+'WK3'!I268+'WK4'!I268+'WK5'!I268+'WK6'!I268+'WK7'!I268+'WK8'!I268+'WK9'!I268+'WK10'!I268+'WK11'!I268+'WK12'!I268+'WK13'!I268+'WK14'!I268+'WK15'!I268</f>
        <v>0</v>
      </c>
      <c r="Q266" s="72">
        <f>'SLT 1'!J268+'SLT 2'!J268+'SLT 3'!J268+'SLT 4'!J268+'SLT 5'!J268+'WK1'!J268+'WK2'!J268+'WK3'!J268+'WK4'!J268+'WK5'!J268+'WK6'!J268+'WK7'!J268+'WK8'!J268+'WK9'!J268+'WK10'!J268+'WK11'!J268+'WK12'!J268+'WK13'!J268+'WK14'!J268+'WK15'!J268</f>
        <v>0</v>
      </c>
      <c r="R266" s="71" t="e">
        <f t="shared" si="28"/>
        <v>#DIV/0!</v>
      </c>
      <c r="S266" s="87">
        <f>'Hi Fin'!C268</f>
        <v>0</v>
      </c>
      <c r="T266" s="83">
        <f>'1 DAve'!H268</f>
        <v>0</v>
      </c>
      <c r="U266" s="83">
        <f>'1 DAve'!I268</f>
        <v>0</v>
      </c>
      <c r="V266" s="83">
        <f>'1 DAve'!J268</f>
        <v>0</v>
      </c>
      <c r="W266" s="83">
        <f>'1 DAve'!K268</f>
        <v>0</v>
      </c>
      <c r="X266" s="83">
        <f>'1 DAve'!L268</f>
        <v>0</v>
      </c>
      <c r="Y266" s="83">
        <f>'1 DAve'!M268</f>
        <v>0</v>
      </c>
      <c r="Z266" s="83">
        <f>'1 DAve'!N268</f>
        <v>0</v>
      </c>
      <c r="AA266" s="83">
        <f>'1 DAve'!O268</f>
        <v>0</v>
      </c>
      <c r="AB266" s="83">
        <f>'1 DAve'!P268</f>
        <v>0</v>
      </c>
      <c r="AC266" s="83">
        <f>'1 DAve'!Q268</f>
        <v>0</v>
      </c>
      <c r="AD266" s="83">
        <f>'1 DAve'!R268</f>
        <v>0</v>
      </c>
      <c r="AE266" s="83">
        <f>'1 DAve'!S268</f>
        <v>0</v>
      </c>
      <c r="AF266" s="83">
        <f>'1 DAve'!T268</f>
        <v>0</v>
      </c>
      <c r="AG266" s="83">
        <f>'1 DAve'!U268</f>
        <v>0</v>
      </c>
      <c r="AH266" s="83">
        <f>'1 DAve'!V268</f>
        <v>0</v>
      </c>
      <c r="AI266" s="83">
        <f>'1 DAve'!W268</f>
        <v>0</v>
      </c>
      <c r="AJ266" s="83">
        <f>'1 DAve'!X268</f>
        <v>0</v>
      </c>
      <c r="AK266" s="83">
        <f>'1 DAve'!Y268</f>
        <v>0</v>
      </c>
      <c r="AL266" s="83">
        <f>'1 DAve'!Z268</f>
        <v>0</v>
      </c>
      <c r="AM266" s="83">
        <f>'1 DAve'!AA268</f>
        <v>0</v>
      </c>
    </row>
    <row r="267" spans="1:39" ht="15.5">
      <c r="A267" s="26">
        <f t="shared" si="29"/>
        <v>266</v>
      </c>
      <c r="B267" s="26"/>
      <c r="C267" s="70" t="str">
        <f>'1 DAve'!B269</f>
        <v>n/a</v>
      </c>
      <c r="D267" s="70" t="str">
        <f>'1 DAve'!C269</f>
        <v>n/a</v>
      </c>
      <c r="E267" s="71" t="e">
        <f>'1 DAve'!G269</f>
        <v>#DIV/0!</v>
      </c>
      <c r="F267" s="71" t="e">
        <f>'1 DAve'!E269</f>
        <v>#DIV/0!</v>
      </c>
      <c r="G267" s="72">
        <f t="shared" si="24"/>
        <v>0</v>
      </c>
      <c r="H267" s="69">
        <f>'SLT 1'!D269+'SLT 2'!D269+'SLT 3'!D269+'SLT 4'!D269+'SLT 5'!D269+'WK1'!D269+'WK2'!D269+'WK3'!D269+'WK4'!D269+'WK5'!D269+'WK6'!D269+'WK7'!D269+'WK8'!D269+'WK9'!D269+'WK10'!D269+'WK11'!D269+'WK12'!D269+'WK13'!D269+'WK14'!D269+'WK15'!D269</f>
        <v>0</v>
      </c>
      <c r="I267" s="89">
        <f>'SLT 1'!E269+'SLT 2'!E269+'SLT 3'!E269+'SLT 4'!E269+'SLT 5'!E269+'WK1'!E269+'WK2'!E269+'WK3'!E269+'WK4'!E269+'WK5'!E269+'WK6'!E269+'WK7'!E269+'WK8'!E269+'WK9'!E269+'WK10'!E269+'WK11'!E269+'WK12'!E269+'WK13'!E269+'WK14'!E269+'WK15'!E269</f>
        <v>0</v>
      </c>
      <c r="J267" s="81" t="e">
        <f t="shared" si="25"/>
        <v>#DIV/0!</v>
      </c>
      <c r="K267" s="73">
        <f>'SLT 1'!F269+'SLT 2'!F269+'SLT 3'!F269+'SLT 4'!F269+'SLT 5'!F269+'WK1'!F269+'WK2'!F269+'WK3'!F269+'WK4'!F269+'WK5'!F269+'WK6'!F269+'WK7'!F269+'WK8'!F269+'WK9'!F269+'WK10'!F269+'WK11'!F269+'WK12'!F269+'WK13'!F269+'WK14'!F269+'WK15'!F269</f>
        <v>0</v>
      </c>
      <c r="L267" s="73">
        <f>'SLT 1'!G269+'SLT 2'!G269+'SLT 3'!G269+'SLT 4'!G269+'SLT 5'!G269+'WK1'!G269+'WK2'!G269+'WK3'!G269+'WK4'!G269+'WK5'!G269+'WK6'!G269+'WK7'!G269+'WK8'!G269+'WK9'!G269+'WK10'!G269+'WK11'!G269+'WK12'!G269+'WK13'!G269+'WK14'!G269+'WK15'!G269</f>
        <v>0</v>
      </c>
      <c r="M267" s="72">
        <f t="shared" si="26"/>
        <v>0</v>
      </c>
      <c r="N267" s="82" t="e">
        <f t="shared" si="27"/>
        <v>#DIV/0!</v>
      </c>
      <c r="O267" s="72">
        <f>'SLT 1'!H269+'SLT 2'!H269+'SLT 3'!H269+'SLT 4'!H269+'SLT 5'!H269+'WK1'!H269+'WK2'!H269+'WK3'!H269+'WK4'!H269+'WK5'!H269+'WK6'!H269+'WK7'!H269+'WK8'!H269+'WK9'!H269+'WK10'!H269+'WK11'!H269+'WK12'!H269+'WK13'!H269+'WK14'!H269+'WK15'!H269</f>
        <v>0</v>
      </c>
      <c r="P267" s="72">
        <f>'SLT 1'!I269+'SLT 2'!I269+'SLT 3'!I269+'SLT 4'!I269+'SLT 5'!I269+'WK1'!I269+'WK2'!I269+'WK3'!I269+'WK4'!I269+'WK5'!I269+'WK6'!I269+'WK7'!I269+'WK8'!I269+'WK9'!I269+'WK10'!I269+'WK11'!I269+'WK12'!I269+'WK13'!I269+'WK14'!I269+'WK15'!I269</f>
        <v>0</v>
      </c>
      <c r="Q267" s="72">
        <f>'SLT 1'!J269+'SLT 2'!J269+'SLT 3'!J269+'SLT 4'!J269+'SLT 5'!J269+'WK1'!J269+'WK2'!J269+'WK3'!J269+'WK4'!J269+'WK5'!J269+'WK6'!J269+'WK7'!J269+'WK8'!J269+'WK9'!J269+'WK10'!J269+'WK11'!J269+'WK12'!J269+'WK13'!J269+'WK14'!J269+'WK15'!J269</f>
        <v>0</v>
      </c>
      <c r="R267" s="71" t="e">
        <f t="shared" si="28"/>
        <v>#DIV/0!</v>
      </c>
      <c r="S267" s="87">
        <f>'Hi Fin'!C269</f>
        <v>0</v>
      </c>
      <c r="T267" s="83">
        <f>'1 DAve'!H269</f>
        <v>0</v>
      </c>
      <c r="U267" s="83">
        <f>'1 DAve'!I269</f>
        <v>0</v>
      </c>
      <c r="V267" s="83">
        <f>'1 DAve'!J269</f>
        <v>0</v>
      </c>
      <c r="W267" s="83">
        <f>'1 DAve'!K269</f>
        <v>0</v>
      </c>
      <c r="X267" s="83">
        <f>'1 DAve'!L269</f>
        <v>0</v>
      </c>
      <c r="Y267" s="83">
        <f>'1 DAve'!M269</f>
        <v>0</v>
      </c>
      <c r="Z267" s="83">
        <f>'1 DAve'!N269</f>
        <v>0</v>
      </c>
      <c r="AA267" s="83">
        <f>'1 DAve'!O269</f>
        <v>0</v>
      </c>
      <c r="AB267" s="83">
        <f>'1 DAve'!P269</f>
        <v>0</v>
      </c>
      <c r="AC267" s="83">
        <f>'1 DAve'!Q269</f>
        <v>0</v>
      </c>
      <c r="AD267" s="83">
        <f>'1 DAve'!R269</f>
        <v>0</v>
      </c>
      <c r="AE267" s="83">
        <f>'1 DAve'!S269</f>
        <v>0</v>
      </c>
      <c r="AF267" s="83">
        <f>'1 DAve'!T269</f>
        <v>0</v>
      </c>
      <c r="AG267" s="83">
        <f>'1 DAve'!U269</f>
        <v>0</v>
      </c>
      <c r="AH267" s="83">
        <f>'1 DAve'!V269</f>
        <v>0</v>
      </c>
      <c r="AI267" s="83">
        <f>'1 DAve'!W269</f>
        <v>0</v>
      </c>
      <c r="AJ267" s="83">
        <f>'1 DAve'!X269</f>
        <v>0</v>
      </c>
      <c r="AK267" s="83">
        <f>'1 DAve'!Y269</f>
        <v>0</v>
      </c>
      <c r="AL267" s="83">
        <f>'1 DAve'!Z269</f>
        <v>0</v>
      </c>
      <c r="AM267" s="83">
        <f>'1 DAve'!AA269</f>
        <v>0</v>
      </c>
    </row>
    <row r="268" spans="1:39" ht="15.5">
      <c r="A268" s="26">
        <f t="shared" si="29"/>
        <v>267</v>
      </c>
      <c r="B268" s="26"/>
      <c r="C268" s="70" t="str">
        <f>'1 DAve'!B270</f>
        <v>n/a</v>
      </c>
      <c r="D268" s="70" t="str">
        <f>'1 DAve'!C270</f>
        <v>n/a</v>
      </c>
      <c r="E268" s="71" t="e">
        <f>'1 DAve'!G270</f>
        <v>#DIV/0!</v>
      </c>
      <c r="F268" s="71" t="e">
        <f>'1 DAve'!E270</f>
        <v>#DIV/0!</v>
      </c>
      <c r="G268" s="72">
        <f t="shared" si="24"/>
        <v>0</v>
      </c>
      <c r="H268" s="69">
        <f>'SLT 1'!D270+'SLT 2'!D270+'SLT 3'!D270+'SLT 4'!D270+'SLT 5'!D270+'WK1'!D270+'WK2'!D270+'WK3'!D270+'WK4'!D270+'WK5'!D270+'WK6'!D270+'WK7'!D270+'WK8'!D270+'WK9'!D270+'WK10'!D270+'WK11'!D270+'WK12'!D270+'WK13'!D270+'WK14'!D270+'WK15'!D270</f>
        <v>0</v>
      </c>
      <c r="I268" s="89">
        <f>'SLT 1'!E270+'SLT 2'!E270+'SLT 3'!E270+'SLT 4'!E270+'SLT 5'!E270+'WK1'!E270+'WK2'!E270+'WK3'!E270+'WK4'!E270+'WK5'!E270+'WK6'!E270+'WK7'!E270+'WK8'!E270+'WK9'!E270+'WK10'!E270+'WK11'!E270+'WK12'!E270+'WK13'!E270+'WK14'!E270+'WK15'!E270</f>
        <v>0</v>
      </c>
      <c r="J268" s="81" t="e">
        <f t="shared" si="25"/>
        <v>#DIV/0!</v>
      </c>
      <c r="K268" s="73">
        <f>'SLT 1'!F270+'SLT 2'!F270+'SLT 3'!F270+'SLT 4'!F270+'SLT 5'!F270+'WK1'!F270+'WK2'!F270+'WK3'!F270+'WK4'!F270+'WK5'!F270+'WK6'!F270+'WK7'!F270+'WK8'!F270+'WK9'!F270+'WK10'!F270+'WK11'!F270+'WK12'!F270+'WK13'!F270+'WK14'!F270+'WK15'!F270</f>
        <v>0</v>
      </c>
      <c r="L268" s="73">
        <f>'SLT 1'!G270+'SLT 2'!G270+'SLT 3'!G270+'SLT 4'!G270+'SLT 5'!G270+'WK1'!G270+'WK2'!G270+'WK3'!G270+'WK4'!G270+'WK5'!G270+'WK6'!G270+'WK7'!G270+'WK8'!G270+'WK9'!G270+'WK10'!G270+'WK11'!G270+'WK12'!G270+'WK13'!G270+'WK14'!G270+'WK15'!G270</f>
        <v>0</v>
      </c>
      <c r="M268" s="72">
        <f t="shared" si="26"/>
        <v>0</v>
      </c>
      <c r="N268" s="82" t="e">
        <f t="shared" si="27"/>
        <v>#DIV/0!</v>
      </c>
      <c r="O268" s="72">
        <f>'SLT 1'!H270+'SLT 2'!H270+'SLT 3'!H270+'SLT 4'!H270+'SLT 5'!H270+'WK1'!H270+'WK2'!H270+'WK3'!H270+'WK4'!H270+'WK5'!H270+'WK6'!H270+'WK7'!H270+'WK8'!H270+'WK9'!H270+'WK10'!H270+'WK11'!H270+'WK12'!H270+'WK13'!H270+'WK14'!H270+'WK15'!H270</f>
        <v>0</v>
      </c>
      <c r="P268" s="72">
        <f>'SLT 1'!I270+'SLT 2'!I270+'SLT 3'!I270+'SLT 4'!I270+'SLT 5'!I270+'WK1'!I270+'WK2'!I270+'WK3'!I270+'WK4'!I270+'WK5'!I270+'WK6'!I270+'WK7'!I270+'WK8'!I270+'WK9'!I270+'WK10'!I270+'WK11'!I270+'WK12'!I270+'WK13'!I270+'WK14'!I270+'WK15'!I270</f>
        <v>0</v>
      </c>
      <c r="Q268" s="72">
        <f>'SLT 1'!J270+'SLT 2'!J270+'SLT 3'!J270+'SLT 4'!J270+'SLT 5'!J270+'WK1'!J270+'WK2'!J270+'WK3'!J270+'WK4'!J270+'WK5'!J270+'WK6'!J270+'WK7'!J270+'WK8'!J270+'WK9'!J270+'WK10'!J270+'WK11'!J270+'WK12'!J270+'WK13'!J270+'WK14'!J270+'WK15'!J270</f>
        <v>0</v>
      </c>
      <c r="R268" s="71" t="e">
        <f t="shared" si="28"/>
        <v>#DIV/0!</v>
      </c>
      <c r="S268" s="87">
        <f>'Hi Fin'!C270</f>
        <v>0</v>
      </c>
      <c r="T268" s="83">
        <f>'1 DAve'!H270</f>
        <v>0</v>
      </c>
      <c r="U268" s="83">
        <f>'1 DAve'!I270</f>
        <v>0</v>
      </c>
      <c r="V268" s="83">
        <f>'1 DAve'!J270</f>
        <v>0</v>
      </c>
      <c r="W268" s="83">
        <f>'1 DAve'!K270</f>
        <v>0</v>
      </c>
      <c r="X268" s="83">
        <f>'1 DAve'!L270</f>
        <v>0</v>
      </c>
      <c r="Y268" s="83">
        <f>'1 DAve'!M270</f>
        <v>0</v>
      </c>
      <c r="Z268" s="83">
        <f>'1 DAve'!N270</f>
        <v>0</v>
      </c>
      <c r="AA268" s="83">
        <f>'1 DAve'!O270</f>
        <v>0</v>
      </c>
      <c r="AB268" s="83">
        <f>'1 DAve'!P270</f>
        <v>0</v>
      </c>
      <c r="AC268" s="83">
        <f>'1 DAve'!Q270</f>
        <v>0</v>
      </c>
      <c r="AD268" s="83">
        <f>'1 DAve'!R270</f>
        <v>0</v>
      </c>
      <c r="AE268" s="83">
        <f>'1 DAve'!S270</f>
        <v>0</v>
      </c>
      <c r="AF268" s="83">
        <f>'1 DAve'!T270</f>
        <v>0</v>
      </c>
      <c r="AG268" s="83">
        <f>'1 DAve'!U270</f>
        <v>0</v>
      </c>
      <c r="AH268" s="83">
        <f>'1 DAve'!V270</f>
        <v>0</v>
      </c>
      <c r="AI268" s="83">
        <f>'1 DAve'!W270</f>
        <v>0</v>
      </c>
      <c r="AJ268" s="83">
        <f>'1 DAve'!X270</f>
        <v>0</v>
      </c>
      <c r="AK268" s="83">
        <f>'1 DAve'!Y270</f>
        <v>0</v>
      </c>
      <c r="AL268" s="83">
        <f>'1 DAve'!Z270</f>
        <v>0</v>
      </c>
      <c r="AM268" s="83">
        <f>'1 DAve'!AA270</f>
        <v>0</v>
      </c>
    </row>
    <row r="269" spans="1:39" ht="15.5">
      <c r="A269" s="26">
        <f t="shared" si="29"/>
        <v>268</v>
      </c>
      <c r="B269" s="26"/>
      <c r="C269" s="70" t="str">
        <f>'1 DAve'!B271</f>
        <v>n/a</v>
      </c>
      <c r="D269" s="70" t="str">
        <f>'1 DAve'!C271</f>
        <v>n/a</v>
      </c>
      <c r="E269" s="71" t="e">
        <f>'1 DAve'!G271</f>
        <v>#DIV/0!</v>
      </c>
      <c r="F269" s="71" t="e">
        <f>'1 DAve'!E271</f>
        <v>#DIV/0!</v>
      </c>
      <c r="G269" s="72">
        <f t="shared" si="24"/>
        <v>0</v>
      </c>
      <c r="H269" s="69">
        <f>'SLT 1'!D271+'SLT 2'!D271+'SLT 3'!D271+'SLT 4'!D271+'SLT 5'!D271+'WK1'!D271+'WK2'!D271+'WK3'!D271+'WK4'!D271+'WK5'!D271+'WK6'!D271+'WK7'!D271+'WK8'!D271+'WK9'!D271+'WK10'!D271+'WK11'!D271+'WK12'!D271+'WK13'!D271+'WK14'!D271+'WK15'!D271</f>
        <v>0</v>
      </c>
      <c r="I269" s="89">
        <f>'SLT 1'!E271+'SLT 2'!E271+'SLT 3'!E271+'SLT 4'!E271+'SLT 5'!E271+'WK1'!E271+'WK2'!E271+'WK3'!E271+'WK4'!E271+'WK5'!E271+'WK6'!E271+'WK7'!E271+'WK8'!E271+'WK9'!E271+'WK10'!E271+'WK11'!E271+'WK12'!E271+'WK13'!E271+'WK14'!E271+'WK15'!E271</f>
        <v>0</v>
      </c>
      <c r="J269" s="81" t="e">
        <f t="shared" si="25"/>
        <v>#DIV/0!</v>
      </c>
      <c r="K269" s="73">
        <f>'SLT 1'!F271+'SLT 2'!F271+'SLT 3'!F271+'SLT 4'!F271+'SLT 5'!F271+'WK1'!F271+'WK2'!F271+'WK3'!F271+'WK4'!F271+'WK5'!F271+'WK6'!F271+'WK7'!F271+'WK8'!F271+'WK9'!F271+'WK10'!F271+'WK11'!F271+'WK12'!F271+'WK13'!F271+'WK14'!F271+'WK15'!F271</f>
        <v>0</v>
      </c>
      <c r="L269" s="73">
        <f>'SLT 1'!G271+'SLT 2'!G271+'SLT 3'!G271+'SLT 4'!G271+'SLT 5'!G271+'WK1'!G271+'WK2'!G271+'WK3'!G271+'WK4'!G271+'WK5'!G271+'WK6'!G271+'WK7'!G271+'WK8'!G271+'WK9'!G271+'WK10'!G271+'WK11'!G271+'WK12'!G271+'WK13'!G271+'WK14'!G271+'WK15'!G271</f>
        <v>0</v>
      </c>
      <c r="M269" s="72">
        <f t="shared" si="26"/>
        <v>0</v>
      </c>
      <c r="N269" s="82" t="e">
        <f t="shared" si="27"/>
        <v>#DIV/0!</v>
      </c>
      <c r="O269" s="72">
        <f>'SLT 1'!H271+'SLT 2'!H271+'SLT 3'!H271+'SLT 4'!H271+'SLT 5'!H271+'WK1'!H271+'WK2'!H271+'WK3'!H271+'WK4'!H271+'WK5'!H271+'WK6'!H271+'WK7'!H271+'WK8'!H271+'WK9'!H271+'WK10'!H271+'WK11'!H271+'WK12'!H271+'WK13'!H271+'WK14'!H271+'WK15'!H271</f>
        <v>0</v>
      </c>
      <c r="P269" s="72">
        <f>'SLT 1'!I271+'SLT 2'!I271+'SLT 3'!I271+'SLT 4'!I271+'SLT 5'!I271+'WK1'!I271+'WK2'!I271+'WK3'!I271+'WK4'!I271+'WK5'!I271+'WK6'!I271+'WK7'!I271+'WK8'!I271+'WK9'!I271+'WK10'!I271+'WK11'!I271+'WK12'!I271+'WK13'!I271+'WK14'!I271+'WK15'!I271</f>
        <v>0</v>
      </c>
      <c r="Q269" s="72">
        <f>'SLT 1'!J271+'SLT 2'!J271+'SLT 3'!J271+'SLT 4'!J271+'SLT 5'!J271+'WK1'!J271+'WK2'!J271+'WK3'!J271+'WK4'!J271+'WK5'!J271+'WK6'!J271+'WK7'!J271+'WK8'!J271+'WK9'!J271+'WK10'!J271+'WK11'!J271+'WK12'!J271+'WK13'!J271+'WK14'!J271+'WK15'!J271</f>
        <v>0</v>
      </c>
      <c r="R269" s="71" t="e">
        <f t="shared" si="28"/>
        <v>#DIV/0!</v>
      </c>
      <c r="S269" s="87">
        <f>'Hi Fin'!C271</f>
        <v>0</v>
      </c>
      <c r="T269" s="83">
        <f>'1 DAve'!H271</f>
        <v>0</v>
      </c>
      <c r="U269" s="83">
        <f>'1 DAve'!I271</f>
        <v>0</v>
      </c>
      <c r="V269" s="83">
        <f>'1 DAve'!J271</f>
        <v>0</v>
      </c>
      <c r="W269" s="83">
        <f>'1 DAve'!K271</f>
        <v>0</v>
      </c>
      <c r="X269" s="83">
        <f>'1 DAve'!L271</f>
        <v>0</v>
      </c>
      <c r="Y269" s="83">
        <f>'1 DAve'!M271</f>
        <v>0</v>
      </c>
      <c r="Z269" s="83">
        <f>'1 DAve'!N271</f>
        <v>0</v>
      </c>
      <c r="AA269" s="83">
        <f>'1 DAve'!O271</f>
        <v>0</v>
      </c>
      <c r="AB269" s="83">
        <f>'1 DAve'!P271</f>
        <v>0</v>
      </c>
      <c r="AC269" s="83">
        <f>'1 DAve'!Q271</f>
        <v>0</v>
      </c>
      <c r="AD269" s="83">
        <f>'1 DAve'!R271</f>
        <v>0</v>
      </c>
      <c r="AE269" s="83">
        <f>'1 DAve'!S271</f>
        <v>0</v>
      </c>
      <c r="AF269" s="83">
        <f>'1 DAve'!T271</f>
        <v>0</v>
      </c>
      <c r="AG269" s="83">
        <f>'1 DAve'!U271</f>
        <v>0</v>
      </c>
      <c r="AH269" s="83">
        <f>'1 DAve'!V271</f>
        <v>0</v>
      </c>
      <c r="AI269" s="83">
        <f>'1 DAve'!W271</f>
        <v>0</v>
      </c>
      <c r="AJ269" s="83">
        <f>'1 DAve'!X271</f>
        <v>0</v>
      </c>
      <c r="AK269" s="83">
        <f>'1 DAve'!Y271</f>
        <v>0</v>
      </c>
      <c r="AL269" s="83">
        <f>'1 DAve'!Z271</f>
        <v>0</v>
      </c>
      <c r="AM269" s="83">
        <f>'1 DAve'!AA271</f>
        <v>0</v>
      </c>
    </row>
    <row r="270" spans="1:39" ht="15.5">
      <c r="A270" s="26">
        <f t="shared" si="29"/>
        <v>269</v>
      </c>
      <c r="B270" s="26"/>
      <c r="C270" s="70" t="str">
        <f>'1 DAve'!B272</f>
        <v>n/a</v>
      </c>
      <c r="D270" s="70" t="str">
        <f>'1 DAve'!C272</f>
        <v>n/a</v>
      </c>
      <c r="E270" s="71" t="e">
        <f>'1 DAve'!G272</f>
        <v>#DIV/0!</v>
      </c>
      <c r="F270" s="71" t="e">
        <f>'1 DAve'!E272</f>
        <v>#DIV/0!</v>
      </c>
      <c r="G270" s="72">
        <f t="shared" si="24"/>
        <v>0</v>
      </c>
      <c r="H270" s="69">
        <f>'SLT 1'!D272+'SLT 2'!D272+'SLT 3'!D272+'SLT 4'!D272+'SLT 5'!D272+'WK1'!D272+'WK2'!D272+'WK3'!D272+'WK4'!D272+'WK5'!D272+'WK6'!D272+'WK7'!D272+'WK8'!D272+'WK9'!D272+'WK10'!D272+'WK11'!D272+'WK12'!D272+'WK13'!D272+'WK14'!D272+'WK15'!D272</f>
        <v>0</v>
      </c>
      <c r="I270" s="89">
        <f>'SLT 1'!E272+'SLT 2'!E272+'SLT 3'!E272+'SLT 4'!E272+'SLT 5'!E272+'WK1'!E272+'WK2'!E272+'WK3'!E272+'WK4'!E272+'WK5'!E272+'WK6'!E272+'WK7'!E272+'WK8'!E272+'WK9'!E272+'WK10'!E272+'WK11'!E272+'WK12'!E272+'WK13'!E272+'WK14'!E272+'WK15'!E272</f>
        <v>0</v>
      </c>
      <c r="J270" s="81" t="e">
        <f t="shared" si="25"/>
        <v>#DIV/0!</v>
      </c>
      <c r="K270" s="73">
        <f>'SLT 1'!F272+'SLT 2'!F272+'SLT 3'!F272+'SLT 4'!F272+'SLT 5'!F272+'WK1'!F272+'WK2'!F272+'WK3'!F272+'WK4'!F272+'WK5'!F272+'WK6'!F272+'WK7'!F272+'WK8'!F272+'WK9'!F272+'WK10'!F272+'WK11'!F272+'WK12'!F272+'WK13'!F272+'WK14'!F272+'WK15'!F272</f>
        <v>0</v>
      </c>
      <c r="L270" s="73">
        <f>'SLT 1'!G272+'SLT 2'!G272+'SLT 3'!G272+'SLT 4'!G272+'SLT 5'!G272+'WK1'!G272+'WK2'!G272+'WK3'!G272+'WK4'!G272+'WK5'!G272+'WK6'!G272+'WK7'!G272+'WK8'!G272+'WK9'!G272+'WK10'!G272+'WK11'!G272+'WK12'!G272+'WK13'!G272+'WK14'!G272+'WK15'!G272</f>
        <v>0</v>
      </c>
      <c r="M270" s="72">
        <f t="shared" si="26"/>
        <v>0</v>
      </c>
      <c r="N270" s="82" t="e">
        <f t="shared" si="27"/>
        <v>#DIV/0!</v>
      </c>
      <c r="O270" s="72">
        <f>'SLT 1'!H272+'SLT 2'!H272+'SLT 3'!H272+'SLT 4'!H272+'SLT 5'!H272+'WK1'!H272+'WK2'!H272+'WK3'!H272+'WK4'!H272+'WK5'!H272+'WK6'!H272+'WK7'!H272+'WK8'!H272+'WK9'!H272+'WK10'!H272+'WK11'!H272+'WK12'!H272+'WK13'!H272+'WK14'!H272+'WK15'!H272</f>
        <v>0</v>
      </c>
      <c r="P270" s="72">
        <f>'SLT 1'!I272+'SLT 2'!I272+'SLT 3'!I272+'SLT 4'!I272+'SLT 5'!I272+'WK1'!I272+'WK2'!I272+'WK3'!I272+'WK4'!I272+'WK5'!I272+'WK6'!I272+'WK7'!I272+'WK8'!I272+'WK9'!I272+'WK10'!I272+'WK11'!I272+'WK12'!I272+'WK13'!I272+'WK14'!I272+'WK15'!I272</f>
        <v>0</v>
      </c>
      <c r="Q270" s="72">
        <f>'SLT 1'!J272+'SLT 2'!J272+'SLT 3'!J272+'SLT 4'!J272+'SLT 5'!J272+'WK1'!J272+'WK2'!J272+'WK3'!J272+'WK4'!J272+'WK5'!J272+'WK6'!J272+'WK7'!J272+'WK8'!J272+'WK9'!J272+'WK10'!J272+'WK11'!J272+'WK12'!J272+'WK13'!J272+'WK14'!J272+'WK15'!J272</f>
        <v>0</v>
      </c>
      <c r="R270" s="71" t="e">
        <f t="shared" si="28"/>
        <v>#DIV/0!</v>
      </c>
      <c r="S270" s="87">
        <f>'Hi Fin'!C272</f>
        <v>0</v>
      </c>
      <c r="T270" s="83">
        <f>'1 DAve'!H272</f>
        <v>0</v>
      </c>
      <c r="U270" s="83">
        <f>'1 DAve'!I272</f>
        <v>0</v>
      </c>
      <c r="V270" s="83">
        <f>'1 DAve'!J272</f>
        <v>0</v>
      </c>
      <c r="W270" s="83">
        <f>'1 DAve'!K272</f>
        <v>0</v>
      </c>
      <c r="X270" s="83">
        <f>'1 DAve'!L272</f>
        <v>0</v>
      </c>
      <c r="Y270" s="83">
        <f>'1 DAve'!M272</f>
        <v>0</v>
      </c>
      <c r="Z270" s="83">
        <f>'1 DAve'!N272</f>
        <v>0</v>
      </c>
      <c r="AA270" s="83">
        <f>'1 DAve'!O272</f>
        <v>0</v>
      </c>
      <c r="AB270" s="83">
        <f>'1 DAve'!P272</f>
        <v>0</v>
      </c>
      <c r="AC270" s="83">
        <f>'1 DAve'!Q272</f>
        <v>0</v>
      </c>
      <c r="AD270" s="83">
        <f>'1 DAve'!R272</f>
        <v>0</v>
      </c>
      <c r="AE270" s="83">
        <f>'1 DAve'!S272</f>
        <v>0</v>
      </c>
      <c r="AF270" s="83">
        <f>'1 DAve'!T272</f>
        <v>0</v>
      </c>
      <c r="AG270" s="83">
        <f>'1 DAve'!U272</f>
        <v>0</v>
      </c>
      <c r="AH270" s="83">
        <f>'1 DAve'!V272</f>
        <v>0</v>
      </c>
      <c r="AI270" s="83">
        <f>'1 DAve'!W272</f>
        <v>0</v>
      </c>
      <c r="AJ270" s="83">
        <f>'1 DAve'!X272</f>
        <v>0</v>
      </c>
      <c r="AK270" s="83">
        <f>'1 DAve'!Y272</f>
        <v>0</v>
      </c>
      <c r="AL270" s="83">
        <f>'1 DAve'!Z272</f>
        <v>0</v>
      </c>
      <c r="AM270" s="83">
        <f>'1 DAve'!AA272</f>
        <v>0</v>
      </c>
    </row>
    <row r="271" spans="1:39" ht="15.5">
      <c r="A271" s="26">
        <f t="shared" si="29"/>
        <v>270</v>
      </c>
      <c r="B271" s="26"/>
      <c r="C271" s="70" t="str">
        <f>'1 DAve'!B273</f>
        <v>n/a</v>
      </c>
      <c r="D271" s="70" t="str">
        <f>'1 DAve'!C273</f>
        <v>n/a</v>
      </c>
      <c r="E271" s="71" t="e">
        <f>'1 DAve'!G273</f>
        <v>#DIV/0!</v>
      </c>
      <c r="F271" s="71" t="e">
        <f>'1 DAve'!E273</f>
        <v>#DIV/0!</v>
      </c>
      <c r="G271" s="72">
        <f t="shared" si="24"/>
        <v>0</v>
      </c>
      <c r="H271" s="69">
        <f>'SLT 1'!D273+'SLT 2'!D273+'SLT 3'!D273+'SLT 4'!D273+'SLT 5'!D273+'WK1'!D273+'WK2'!D273+'WK3'!D273+'WK4'!D273+'WK5'!D273+'WK6'!D273+'WK7'!D273+'WK8'!D273+'WK9'!D273+'WK10'!D273+'WK11'!D273+'WK12'!D273+'WK13'!D273+'WK14'!D273+'WK15'!D273</f>
        <v>0</v>
      </c>
      <c r="I271" s="89">
        <f>'SLT 1'!E273+'SLT 2'!E273+'SLT 3'!E273+'SLT 4'!E273+'SLT 5'!E273+'WK1'!E273+'WK2'!E273+'WK3'!E273+'WK4'!E273+'WK5'!E273+'WK6'!E273+'WK7'!E273+'WK8'!E273+'WK9'!E273+'WK10'!E273+'WK11'!E273+'WK12'!E273+'WK13'!E273+'WK14'!E273+'WK15'!E273</f>
        <v>0</v>
      </c>
      <c r="J271" s="81" t="e">
        <f t="shared" si="25"/>
        <v>#DIV/0!</v>
      </c>
      <c r="K271" s="73">
        <f>'SLT 1'!F273+'SLT 2'!F273+'SLT 3'!F273+'SLT 4'!F273+'SLT 5'!F273+'WK1'!F273+'WK2'!F273+'WK3'!F273+'WK4'!F273+'WK5'!F273+'WK6'!F273+'WK7'!F273+'WK8'!F273+'WK9'!F273+'WK10'!F273+'WK11'!F273+'WK12'!F273+'WK13'!F273+'WK14'!F273+'WK15'!F273</f>
        <v>0</v>
      </c>
      <c r="L271" s="73">
        <f>'SLT 1'!G273+'SLT 2'!G273+'SLT 3'!G273+'SLT 4'!G273+'SLT 5'!G273+'WK1'!G273+'WK2'!G273+'WK3'!G273+'WK4'!G273+'WK5'!G273+'WK6'!G273+'WK7'!G273+'WK8'!G273+'WK9'!G273+'WK10'!G273+'WK11'!G273+'WK12'!G273+'WK13'!G273+'WK14'!G273+'WK15'!G273</f>
        <v>0</v>
      </c>
      <c r="M271" s="72">
        <f t="shared" si="26"/>
        <v>0</v>
      </c>
      <c r="N271" s="82" t="e">
        <f t="shared" si="27"/>
        <v>#DIV/0!</v>
      </c>
      <c r="O271" s="72">
        <f>'SLT 1'!H273+'SLT 2'!H273+'SLT 3'!H273+'SLT 4'!H273+'SLT 5'!H273+'WK1'!H273+'WK2'!H273+'WK3'!H273+'WK4'!H273+'WK5'!H273+'WK6'!H273+'WK7'!H273+'WK8'!H273+'WK9'!H273+'WK10'!H273+'WK11'!H273+'WK12'!H273+'WK13'!H273+'WK14'!H273+'WK15'!H273</f>
        <v>0</v>
      </c>
      <c r="P271" s="72">
        <f>'SLT 1'!I273+'SLT 2'!I273+'SLT 3'!I273+'SLT 4'!I273+'SLT 5'!I273+'WK1'!I273+'WK2'!I273+'WK3'!I273+'WK4'!I273+'WK5'!I273+'WK6'!I273+'WK7'!I273+'WK8'!I273+'WK9'!I273+'WK10'!I273+'WK11'!I273+'WK12'!I273+'WK13'!I273+'WK14'!I273+'WK15'!I273</f>
        <v>0</v>
      </c>
      <c r="Q271" s="72">
        <f>'SLT 1'!J273+'SLT 2'!J273+'SLT 3'!J273+'SLT 4'!J273+'SLT 5'!J273+'WK1'!J273+'WK2'!J273+'WK3'!J273+'WK4'!J273+'WK5'!J273+'WK6'!J273+'WK7'!J273+'WK8'!J273+'WK9'!J273+'WK10'!J273+'WK11'!J273+'WK12'!J273+'WK13'!J273+'WK14'!J273+'WK15'!J273</f>
        <v>0</v>
      </c>
      <c r="R271" s="71" t="e">
        <f t="shared" si="28"/>
        <v>#DIV/0!</v>
      </c>
      <c r="S271" s="87">
        <f>'Hi Fin'!C273</f>
        <v>0</v>
      </c>
      <c r="T271" s="83">
        <f>'1 DAve'!H273</f>
        <v>0</v>
      </c>
      <c r="U271" s="83">
        <f>'1 DAve'!I273</f>
        <v>0</v>
      </c>
      <c r="V271" s="83">
        <f>'1 DAve'!J273</f>
        <v>0</v>
      </c>
      <c r="W271" s="83">
        <f>'1 DAve'!K273</f>
        <v>0</v>
      </c>
      <c r="X271" s="83">
        <f>'1 DAve'!L273</f>
        <v>0</v>
      </c>
      <c r="Y271" s="83">
        <f>'1 DAve'!M273</f>
        <v>0</v>
      </c>
      <c r="Z271" s="83">
        <f>'1 DAve'!N273</f>
        <v>0</v>
      </c>
      <c r="AA271" s="83">
        <f>'1 DAve'!O273</f>
        <v>0</v>
      </c>
      <c r="AB271" s="83">
        <f>'1 DAve'!P273</f>
        <v>0</v>
      </c>
      <c r="AC271" s="83">
        <f>'1 DAve'!Q273</f>
        <v>0</v>
      </c>
      <c r="AD271" s="83">
        <f>'1 DAve'!R273</f>
        <v>0</v>
      </c>
      <c r="AE271" s="83">
        <f>'1 DAve'!S273</f>
        <v>0</v>
      </c>
      <c r="AF271" s="83">
        <f>'1 DAve'!T273</f>
        <v>0</v>
      </c>
      <c r="AG271" s="83">
        <f>'1 DAve'!U273</f>
        <v>0</v>
      </c>
      <c r="AH271" s="83">
        <f>'1 DAve'!V273</f>
        <v>0</v>
      </c>
      <c r="AI271" s="83">
        <f>'1 DAve'!W273</f>
        <v>0</v>
      </c>
      <c r="AJ271" s="83">
        <f>'1 DAve'!X273</f>
        <v>0</v>
      </c>
      <c r="AK271" s="83">
        <f>'1 DAve'!Y273</f>
        <v>0</v>
      </c>
      <c r="AL271" s="83">
        <f>'1 DAve'!Z273</f>
        <v>0</v>
      </c>
      <c r="AM271" s="83">
        <f>'1 DAve'!AA273</f>
        <v>0</v>
      </c>
    </row>
    <row r="272" spans="1:39" ht="15.5">
      <c r="A272" s="26">
        <f t="shared" si="29"/>
        <v>271</v>
      </c>
      <c r="B272" s="26"/>
      <c r="C272" s="70" t="str">
        <f>'1 DAve'!B274</f>
        <v>n/a</v>
      </c>
      <c r="D272" s="70" t="str">
        <f>'1 DAve'!C274</f>
        <v>n/a</v>
      </c>
      <c r="E272" s="71" t="e">
        <f>'1 DAve'!G274</f>
        <v>#DIV/0!</v>
      </c>
      <c r="F272" s="71" t="e">
        <f>'1 DAve'!E274</f>
        <v>#DIV/0!</v>
      </c>
      <c r="G272" s="72">
        <f t="shared" si="24"/>
        <v>0</v>
      </c>
      <c r="H272" s="69">
        <f>'SLT 1'!D274+'SLT 2'!D274+'SLT 3'!D274+'SLT 4'!D274+'SLT 5'!D274+'WK1'!D274+'WK2'!D274+'WK3'!D274+'WK4'!D274+'WK5'!D274+'WK6'!D274+'WK7'!D274+'WK8'!D274+'WK9'!D274+'WK10'!D274+'WK11'!D274+'WK12'!D274+'WK13'!D274+'WK14'!D274+'WK15'!D274</f>
        <v>0</v>
      </c>
      <c r="I272" s="89">
        <f>'SLT 1'!E274+'SLT 2'!E274+'SLT 3'!E274+'SLT 4'!E274+'SLT 5'!E274+'WK1'!E274+'WK2'!E274+'WK3'!E274+'WK4'!E274+'WK5'!E274+'WK6'!E274+'WK7'!E274+'WK8'!E274+'WK9'!E274+'WK10'!E274+'WK11'!E274+'WK12'!E274+'WK13'!E274+'WK14'!E274+'WK15'!E274</f>
        <v>0</v>
      </c>
      <c r="J272" s="81" t="e">
        <f t="shared" si="25"/>
        <v>#DIV/0!</v>
      </c>
      <c r="K272" s="73">
        <f>'SLT 1'!F274+'SLT 2'!F274+'SLT 3'!F274+'SLT 4'!F274+'SLT 5'!F274+'WK1'!F274+'WK2'!F274+'WK3'!F274+'WK4'!F274+'WK5'!F274+'WK6'!F274+'WK7'!F274+'WK8'!F274+'WK9'!F274+'WK10'!F274+'WK11'!F274+'WK12'!F274+'WK13'!F274+'WK14'!F274+'WK15'!F274</f>
        <v>0</v>
      </c>
      <c r="L272" s="73">
        <f>'SLT 1'!G274+'SLT 2'!G274+'SLT 3'!G274+'SLT 4'!G274+'SLT 5'!G274+'WK1'!G274+'WK2'!G274+'WK3'!G274+'WK4'!G274+'WK5'!G274+'WK6'!G274+'WK7'!G274+'WK8'!G274+'WK9'!G274+'WK10'!G274+'WK11'!G274+'WK12'!G274+'WK13'!G274+'WK14'!G274+'WK15'!G274</f>
        <v>0</v>
      </c>
      <c r="M272" s="72">
        <f t="shared" si="26"/>
        <v>0</v>
      </c>
      <c r="N272" s="82" t="e">
        <f t="shared" si="27"/>
        <v>#DIV/0!</v>
      </c>
      <c r="O272" s="72">
        <f>'SLT 1'!H274+'SLT 2'!H274+'SLT 3'!H274+'SLT 4'!H274+'SLT 5'!H274+'WK1'!H274+'WK2'!H274+'WK3'!H274+'WK4'!H274+'WK5'!H274+'WK6'!H274+'WK7'!H274+'WK8'!H274+'WK9'!H274+'WK10'!H274+'WK11'!H274+'WK12'!H274+'WK13'!H274+'WK14'!H274+'WK15'!H274</f>
        <v>0</v>
      </c>
      <c r="P272" s="72">
        <f>'SLT 1'!I274+'SLT 2'!I274+'SLT 3'!I274+'SLT 4'!I274+'SLT 5'!I274+'WK1'!I274+'WK2'!I274+'WK3'!I274+'WK4'!I274+'WK5'!I274+'WK6'!I274+'WK7'!I274+'WK8'!I274+'WK9'!I274+'WK10'!I274+'WK11'!I274+'WK12'!I274+'WK13'!I274+'WK14'!I274+'WK15'!I274</f>
        <v>0</v>
      </c>
      <c r="Q272" s="72">
        <f>'SLT 1'!J274+'SLT 2'!J274+'SLT 3'!J274+'SLT 4'!J274+'SLT 5'!J274+'WK1'!J274+'WK2'!J274+'WK3'!J274+'WK4'!J274+'WK5'!J274+'WK6'!J274+'WK7'!J274+'WK8'!J274+'WK9'!J274+'WK10'!J274+'WK11'!J274+'WK12'!J274+'WK13'!J274+'WK14'!J274+'WK15'!J274</f>
        <v>0</v>
      </c>
      <c r="R272" s="71" t="e">
        <f t="shared" si="28"/>
        <v>#DIV/0!</v>
      </c>
      <c r="S272" s="87">
        <f>'Hi Fin'!C274</f>
        <v>0</v>
      </c>
      <c r="T272" s="83">
        <f>'1 DAve'!H274</f>
        <v>0</v>
      </c>
      <c r="U272" s="83">
        <f>'1 DAve'!I274</f>
        <v>0</v>
      </c>
      <c r="V272" s="83">
        <f>'1 DAve'!J274</f>
        <v>0</v>
      </c>
      <c r="W272" s="83">
        <f>'1 DAve'!K274</f>
        <v>0</v>
      </c>
      <c r="X272" s="83">
        <f>'1 DAve'!L274</f>
        <v>0</v>
      </c>
      <c r="Y272" s="83">
        <f>'1 DAve'!M274</f>
        <v>0</v>
      </c>
      <c r="Z272" s="83">
        <f>'1 DAve'!N274</f>
        <v>0</v>
      </c>
      <c r="AA272" s="83">
        <f>'1 DAve'!O274</f>
        <v>0</v>
      </c>
      <c r="AB272" s="83">
        <f>'1 DAve'!P274</f>
        <v>0</v>
      </c>
      <c r="AC272" s="83">
        <f>'1 DAve'!Q274</f>
        <v>0</v>
      </c>
      <c r="AD272" s="83">
        <f>'1 DAve'!R274</f>
        <v>0</v>
      </c>
      <c r="AE272" s="83">
        <f>'1 DAve'!S274</f>
        <v>0</v>
      </c>
      <c r="AF272" s="83">
        <f>'1 DAve'!T274</f>
        <v>0</v>
      </c>
      <c r="AG272" s="83">
        <f>'1 DAve'!U274</f>
        <v>0</v>
      </c>
      <c r="AH272" s="83">
        <f>'1 DAve'!V274</f>
        <v>0</v>
      </c>
      <c r="AI272" s="83">
        <f>'1 DAve'!W274</f>
        <v>0</v>
      </c>
      <c r="AJ272" s="83">
        <f>'1 DAve'!X274</f>
        <v>0</v>
      </c>
      <c r="AK272" s="83">
        <f>'1 DAve'!Y274</f>
        <v>0</v>
      </c>
      <c r="AL272" s="83">
        <f>'1 DAve'!Z274</f>
        <v>0</v>
      </c>
      <c r="AM272" s="83">
        <f>'1 DAve'!AA274</f>
        <v>0</v>
      </c>
    </row>
    <row r="273" spans="1:39" ht="15.5">
      <c r="A273" s="26">
        <f t="shared" si="29"/>
        <v>272</v>
      </c>
      <c r="B273" s="26"/>
      <c r="C273" s="70" t="str">
        <f>'1 DAve'!B275</f>
        <v>n/a</v>
      </c>
      <c r="D273" s="70" t="str">
        <f>'1 DAve'!C275</f>
        <v>n/a</v>
      </c>
      <c r="E273" s="71" t="e">
        <f>'1 DAve'!G275</f>
        <v>#DIV/0!</v>
      </c>
      <c r="F273" s="71" t="e">
        <f>'1 DAve'!E275</f>
        <v>#DIV/0!</v>
      </c>
      <c r="G273" s="72">
        <f t="shared" si="24"/>
        <v>0</v>
      </c>
      <c r="H273" s="69">
        <f>'SLT 1'!D275+'SLT 2'!D275+'SLT 3'!D275+'SLT 4'!D275+'SLT 5'!D275+'WK1'!D275+'WK2'!D275+'WK3'!D275+'WK4'!D275+'WK5'!D275+'WK6'!D275+'WK7'!D275+'WK8'!D275+'WK9'!D275+'WK10'!D275+'WK11'!D275+'WK12'!D275+'WK13'!D275+'WK14'!D275+'WK15'!D275</f>
        <v>0</v>
      </c>
      <c r="I273" s="89">
        <f>'SLT 1'!E275+'SLT 2'!E275+'SLT 3'!E275+'SLT 4'!E275+'SLT 5'!E275+'WK1'!E275+'WK2'!E275+'WK3'!E275+'WK4'!E275+'WK5'!E275+'WK6'!E275+'WK7'!E275+'WK8'!E275+'WK9'!E275+'WK10'!E275+'WK11'!E275+'WK12'!E275+'WK13'!E275+'WK14'!E275+'WK15'!E275</f>
        <v>0</v>
      </c>
      <c r="J273" s="81" t="e">
        <f t="shared" si="25"/>
        <v>#DIV/0!</v>
      </c>
      <c r="K273" s="73">
        <f>'SLT 1'!F275+'SLT 2'!F275+'SLT 3'!F275+'SLT 4'!F275+'SLT 5'!F275+'WK1'!F275+'WK2'!F275+'WK3'!F275+'WK4'!F275+'WK5'!F275+'WK6'!F275+'WK7'!F275+'WK8'!F275+'WK9'!F275+'WK10'!F275+'WK11'!F275+'WK12'!F275+'WK13'!F275+'WK14'!F275+'WK15'!F275</f>
        <v>0</v>
      </c>
      <c r="L273" s="73">
        <f>'SLT 1'!G275+'SLT 2'!G275+'SLT 3'!G275+'SLT 4'!G275+'SLT 5'!G275+'WK1'!G275+'WK2'!G275+'WK3'!G275+'WK4'!G275+'WK5'!G275+'WK6'!G275+'WK7'!G275+'WK8'!G275+'WK9'!G275+'WK10'!G275+'WK11'!G275+'WK12'!G275+'WK13'!G275+'WK14'!G275+'WK15'!G275</f>
        <v>0</v>
      </c>
      <c r="M273" s="72">
        <f t="shared" si="26"/>
        <v>0</v>
      </c>
      <c r="N273" s="82" t="e">
        <f t="shared" si="27"/>
        <v>#DIV/0!</v>
      </c>
      <c r="O273" s="72">
        <f>'SLT 1'!H275+'SLT 2'!H275+'SLT 3'!H275+'SLT 4'!H275+'SLT 5'!H275+'WK1'!H275+'WK2'!H275+'WK3'!H275+'WK4'!H275+'WK5'!H275+'WK6'!H275+'WK7'!H275+'WK8'!H275+'WK9'!H275+'WK10'!H275+'WK11'!H275+'WK12'!H275+'WK13'!H275+'WK14'!H275+'WK15'!H275</f>
        <v>0</v>
      </c>
      <c r="P273" s="72">
        <f>'SLT 1'!I275+'SLT 2'!I275+'SLT 3'!I275+'SLT 4'!I275+'SLT 5'!I275+'WK1'!I275+'WK2'!I275+'WK3'!I275+'WK4'!I275+'WK5'!I275+'WK6'!I275+'WK7'!I275+'WK8'!I275+'WK9'!I275+'WK10'!I275+'WK11'!I275+'WK12'!I275+'WK13'!I275+'WK14'!I275+'WK15'!I275</f>
        <v>0</v>
      </c>
      <c r="Q273" s="72">
        <f>'SLT 1'!J275+'SLT 2'!J275+'SLT 3'!J275+'SLT 4'!J275+'SLT 5'!J275+'WK1'!J275+'WK2'!J275+'WK3'!J275+'WK4'!J275+'WK5'!J275+'WK6'!J275+'WK7'!J275+'WK8'!J275+'WK9'!J275+'WK10'!J275+'WK11'!J275+'WK12'!J275+'WK13'!J275+'WK14'!J275+'WK15'!J275</f>
        <v>0</v>
      </c>
      <c r="R273" s="71" t="e">
        <f t="shared" si="28"/>
        <v>#DIV/0!</v>
      </c>
      <c r="S273" s="87">
        <f>'Hi Fin'!C275</f>
        <v>0</v>
      </c>
      <c r="T273" s="83">
        <f>'1 DAve'!H275</f>
        <v>0</v>
      </c>
      <c r="U273" s="83">
        <f>'1 DAve'!I275</f>
        <v>0</v>
      </c>
      <c r="V273" s="83">
        <f>'1 DAve'!J275</f>
        <v>0</v>
      </c>
      <c r="W273" s="83">
        <f>'1 DAve'!K275</f>
        <v>0</v>
      </c>
      <c r="X273" s="83">
        <f>'1 DAve'!L275</f>
        <v>0</v>
      </c>
      <c r="Y273" s="83">
        <f>'1 DAve'!M275</f>
        <v>0</v>
      </c>
      <c r="Z273" s="83">
        <f>'1 DAve'!N275</f>
        <v>0</v>
      </c>
      <c r="AA273" s="83">
        <f>'1 DAve'!O275</f>
        <v>0</v>
      </c>
      <c r="AB273" s="83">
        <f>'1 DAve'!P275</f>
        <v>0</v>
      </c>
      <c r="AC273" s="83">
        <f>'1 DAve'!Q275</f>
        <v>0</v>
      </c>
      <c r="AD273" s="83">
        <f>'1 DAve'!R275</f>
        <v>0</v>
      </c>
      <c r="AE273" s="83">
        <f>'1 DAve'!S275</f>
        <v>0</v>
      </c>
      <c r="AF273" s="83">
        <f>'1 DAve'!T275</f>
        <v>0</v>
      </c>
      <c r="AG273" s="83">
        <f>'1 DAve'!U275</f>
        <v>0</v>
      </c>
      <c r="AH273" s="83">
        <f>'1 DAve'!V275</f>
        <v>0</v>
      </c>
      <c r="AI273" s="83">
        <f>'1 DAve'!W275</f>
        <v>0</v>
      </c>
      <c r="AJ273" s="83">
        <f>'1 DAve'!X275</f>
        <v>0</v>
      </c>
      <c r="AK273" s="83">
        <f>'1 DAve'!Y275</f>
        <v>0</v>
      </c>
      <c r="AL273" s="83">
        <f>'1 DAve'!Z275</f>
        <v>0</v>
      </c>
      <c r="AM273" s="83">
        <f>'1 DAve'!AA275</f>
        <v>0</v>
      </c>
    </row>
    <row r="274" spans="1:39" ht="15.5">
      <c r="A274" s="26">
        <f t="shared" si="29"/>
        <v>273</v>
      </c>
      <c r="B274" s="26"/>
      <c r="C274" s="70" t="str">
        <f>'1 DAve'!B276</f>
        <v>n/a</v>
      </c>
      <c r="D274" s="70" t="str">
        <f>'1 DAve'!C276</f>
        <v>n/a</v>
      </c>
      <c r="E274" s="71" t="e">
        <f>'1 DAve'!G276</f>
        <v>#DIV/0!</v>
      </c>
      <c r="F274" s="71" t="e">
        <f>'1 DAve'!E276</f>
        <v>#DIV/0!</v>
      </c>
      <c r="G274" s="72">
        <f t="shared" si="24"/>
        <v>0</v>
      </c>
      <c r="H274" s="69">
        <f>'SLT 1'!D276+'SLT 2'!D276+'SLT 3'!D276+'SLT 4'!D276+'SLT 5'!D276+'WK1'!D276+'WK2'!D276+'WK3'!D276+'WK4'!D276+'WK5'!D276+'WK6'!D276+'WK7'!D276+'WK8'!D276+'WK9'!D276+'WK10'!D276+'WK11'!D276+'WK12'!D276+'WK13'!D276+'WK14'!D276+'WK15'!D276</f>
        <v>0</v>
      </c>
      <c r="I274" s="89">
        <f>'SLT 1'!E276+'SLT 2'!E276+'SLT 3'!E276+'SLT 4'!E276+'SLT 5'!E276+'WK1'!E276+'WK2'!E276+'WK3'!E276+'WK4'!E276+'WK5'!E276+'WK6'!E276+'WK7'!E276+'WK8'!E276+'WK9'!E276+'WK10'!E276+'WK11'!E276+'WK12'!E276+'WK13'!E276+'WK14'!E276+'WK15'!E276</f>
        <v>0</v>
      </c>
      <c r="J274" s="81" t="e">
        <f t="shared" si="25"/>
        <v>#DIV/0!</v>
      </c>
      <c r="K274" s="73">
        <f>'SLT 1'!F276+'SLT 2'!F276+'SLT 3'!F276+'SLT 4'!F276+'SLT 5'!F276+'WK1'!F276+'WK2'!F276+'WK3'!F276+'WK4'!F276+'WK5'!F276+'WK6'!F276+'WK7'!F276+'WK8'!F276+'WK9'!F276+'WK10'!F276+'WK11'!F276+'WK12'!F276+'WK13'!F276+'WK14'!F276+'WK15'!F276</f>
        <v>0</v>
      </c>
      <c r="L274" s="73">
        <f>'SLT 1'!G276+'SLT 2'!G276+'SLT 3'!G276+'SLT 4'!G276+'SLT 5'!G276+'WK1'!G276+'WK2'!G276+'WK3'!G276+'WK4'!G276+'WK5'!G276+'WK6'!G276+'WK7'!G276+'WK8'!G276+'WK9'!G276+'WK10'!G276+'WK11'!G276+'WK12'!G276+'WK13'!G276+'WK14'!G276+'WK15'!G276</f>
        <v>0</v>
      </c>
      <c r="M274" s="72">
        <f t="shared" si="26"/>
        <v>0</v>
      </c>
      <c r="N274" s="82" t="e">
        <f t="shared" si="27"/>
        <v>#DIV/0!</v>
      </c>
      <c r="O274" s="72">
        <f>'SLT 1'!H276+'SLT 2'!H276+'SLT 3'!H276+'SLT 4'!H276+'SLT 5'!H276+'WK1'!H276+'WK2'!H276+'WK3'!H276+'WK4'!H276+'WK5'!H276+'WK6'!H276+'WK7'!H276+'WK8'!H276+'WK9'!H276+'WK10'!H276+'WK11'!H276+'WK12'!H276+'WK13'!H276+'WK14'!H276+'WK15'!H276</f>
        <v>0</v>
      </c>
      <c r="P274" s="72">
        <f>'SLT 1'!I276+'SLT 2'!I276+'SLT 3'!I276+'SLT 4'!I276+'SLT 5'!I276+'WK1'!I276+'WK2'!I276+'WK3'!I276+'WK4'!I276+'WK5'!I276+'WK6'!I276+'WK7'!I276+'WK8'!I276+'WK9'!I276+'WK10'!I276+'WK11'!I276+'WK12'!I276+'WK13'!I276+'WK14'!I276+'WK15'!I276</f>
        <v>0</v>
      </c>
      <c r="Q274" s="72">
        <f>'SLT 1'!J276+'SLT 2'!J276+'SLT 3'!J276+'SLT 4'!J276+'SLT 5'!J276+'WK1'!J276+'WK2'!J276+'WK3'!J276+'WK4'!J276+'WK5'!J276+'WK6'!J276+'WK7'!J276+'WK8'!J276+'WK9'!J276+'WK10'!J276+'WK11'!J276+'WK12'!J276+'WK13'!J276+'WK14'!J276+'WK15'!J276</f>
        <v>0</v>
      </c>
      <c r="R274" s="71" t="e">
        <f t="shared" si="28"/>
        <v>#DIV/0!</v>
      </c>
      <c r="S274" s="87">
        <f>'Hi Fin'!C276</f>
        <v>0</v>
      </c>
      <c r="T274" s="83">
        <f>'1 DAve'!H276</f>
        <v>0</v>
      </c>
      <c r="U274" s="83">
        <f>'1 DAve'!I276</f>
        <v>0</v>
      </c>
      <c r="V274" s="83">
        <f>'1 DAve'!J276</f>
        <v>0</v>
      </c>
      <c r="W274" s="83">
        <f>'1 DAve'!K276</f>
        <v>0</v>
      </c>
      <c r="X274" s="83">
        <f>'1 DAve'!L276</f>
        <v>0</v>
      </c>
      <c r="Y274" s="83">
        <f>'1 DAve'!M276</f>
        <v>0</v>
      </c>
      <c r="Z274" s="83">
        <f>'1 DAve'!N276</f>
        <v>0</v>
      </c>
      <c r="AA274" s="83">
        <f>'1 DAve'!O276</f>
        <v>0</v>
      </c>
      <c r="AB274" s="83">
        <f>'1 DAve'!P276</f>
        <v>0</v>
      </c>
      <c r="AC274" s="83">
        <f>'1 DAve'!Q276</f>
        <v>0</v>
      </c>
      <c r="AD274" s="83">
        <f>'1 DAve'!R276</f>
        <v>0</v>
      </c>
      <c r="AE274" s="83">
        <f>'1 DAve'!S276</f>
        <v>0</v>
      </c>
      <c r="AF274" s="83">
        <f>'1 DAve'!T276</f>
        <v>0</v>
      </c>
      <c r="AG274" s="83">
        <f>'1 DAve'!U276</f>
        <v>0</v>
      </c>
      <c r="AH274" s="83">
        <f>'1 DAve'!V276</f>
        <v>0</v>
      </c>
      <c r="AI274" s="83">
        <f>'1 DAve'!W276</f>
        <v>0</v>
      </c>
      <c r="AJ274" s="83">
        <f>'1 DAve'!X276</f>
        <v>0</v>
      </c>
      <c r="AK274" s="83">
        <f>'1 DAve'!Y276</f>
        <v>0</v>
      </c>
      <c r="AL274" s="83">
        <f>'1 DAve'!Z276</f>
        <v>0</v>
      </c>
      <c r="AM274" s="83">
        <f>'1 DAve'!AA276</f>
        <v>0</v>
      </c>
    </row>
    <row r="275" spans="1:39" ht="15.5">
      <c r="A275" s="26">
        <f t="shared" si="29"/>
        <v>274</v>
      </c>
      <c r="B275" s="26"/>
      <c r="C275" s="70" t="str">
        <f>'1 DAve'!B277</f>
        <v>n/a</v>
      </c>
      <c r="D275" s="70" t="str">
        <f>'1 DAve'!C277</f>
        <v>n/a</v>
      </c>
      <c r="E275" s="71" t="e">
        <f>'1 DAve'!G277</f>
        <v>#DIV/0!</v>
      </c>
      <c r="F275" s="71" t="e">
        <f>'1 DAve'!E277</f>
        <v>#DIV/0!</v>
      </c>
      <c r="G275" s="72">
        <f t="shared" si="24"/>
        <v>0</v>
      </c>
      <c r="H275" s="69">
        <f>'SLT 1'!D277+'SLT 2'!D277+'SLT 3'!D277+'SLT 4'!D277+'SLT 5'!D277+'WK1'!D277+'WK2'!D277+'WK3'!D277+'WK4'!D277+'WK5'!D277+'WK6'!D277+'WK7'!D277+'WK8'!D277+'WK9'!D277+'WK10'!D277+'WK11'!D277+'WK12'!D277+'WK13'!D277+'WK14'!D277+'WK15'!D277</f>
        <v>0</v>
      </c>
      <c r="I275" s="89">
        <f>'SLT 1'!E277+'SLT 2'!E277+'SLT 3'!E277+'SLT 4'!E277+'SLT 5'!E277+'WK1'!E277+'WK2'!E277+'WK3'!E277+'WK4'!E277+'WK5'!E277+'WK6'!E277+'WK7'!E277+'WK8'!E277+'WK9'!E277+'WK10'!E277+'WK11'!E277+'WK12'!E277+'WK13'!E277+'WK14'!E277+'WK15'!E277</f>
        <v>0</v>
      </c>
      <c r="J275" s="81" t="e">
        <f t="shared" si="25"/>
        <v>#DIV/0!</v>
      </c>
      <c r="K275" s="73">
        <f>'SLT 1'!F277+'SLT 2'!F277+'SLT 3'!F277+'SLT 4'!F277+'SLT 5'!F277+'WK1'!F277+'WK2'!F277+'WK3'!F277+'WK4'!F277+'WK5'!F277+'WK6'!F277+'WK7'!F277+'WK8'!F277+'WK9'!F277+'WK10'!F277+'WK11'!F277+'WK12'!F277+'WK13'!F277+'WK14'!F277+'WK15'!F277</f>
        <v>0</v>
      </c>
      <c r="L275" s="73">
        <f>'SLT 1'!G277+'SLT 2'!G277+'SLT 3'!G277+'SLT 4'!G277+'SLT 5'!G277+'WK1'!G277+'WK2'!G277+'WK3'!G277+'WK4'!G277+'WK5'!G277+'WK6'!G277+'WK7'!G277+'WK8'!G277+'WK9'!G277+'WK10'!G277+'WK11'!G277+'WK12'!G277+'WK13'!G277+'WK14'!G277+'WK15'!G277</f>
        <v>0</v>
      </c>
      <c r="M275" s="72">
        <f t="shared" si="26"/>
        <v>0</v>
      </c>
      <c r="N275" s="82" t="e">
        <f t="shared" si="27"/>
        <v>#DIV/0!</v>
      </c>
      <c r="O275" s="72">
        <f>'SLT 1'!H277+'SLT 2'!H277+'SLT 3'!H277+'SLT 4'!H277+'SLT 5'!H277+'WK1'!H277+'WK2'!H277+'WK3'!H277+'WK4'!H277+'WK5'!H277+'WK6'!H277+'WK7'!H277+'WK8'!H277+'WK9'!H277+'WK10'!H277+'WK11'!H277+'WK12'!H277+'WK13'!H277+'WK14'!H277+'WK15'!H277</f>
        <v>0</v>
      </c>
      <c r="P275" s="72">
        <f>'SLT 1'!I277+'SLT 2'!I277+'SLT 3'!I277+'SLT 4'!I277+'SLT 5'!I277+'WK1'!I277+'WK2'!I277+'WK3'!I277+'WK4'!I277+'WK5'!I277+'WK6'!I277+'WK7'!I277+'WK8'!I277+'WK9'!I277+'WK10'!I277+'WK11'!I277+'WK12'!I277+'WK13'!I277+'WK14'!I277+'WK15'!I277</f>
        <v>0</v>
      </c>
      <c r="Q275" s="72">
        <f>'SLT 1'!J277+'SLT 2'!J277+'SLT 3'!J277+'SLT 4'!J277+'SLT 5'!J277+'WK1'!J277+'WK2'!J277+'WK3'!J277+'WK4'!J277+'WK5'!J277+'WK6'!J277+'WK7'!J277+'WK8'!J277+'WK9'!J277+'WK10'!J277+'WK11'!J277+'WK12'!J277+'WK13'!J277+'WK14'!J277+'WK15'!J277</f>
        <v>0</v>
      </c>
      <c r="R275" s="71" t="e">
        <f t="shared" si="28"/>
        <v>#DIV/0!</v>
      </c>
      <c r="S275" s="87">
        <f>'Hi Fin'!C277</f>
        <v>0</v>
      </c>
      <c r="T275" s="83">
        <f>'1 DAve'!H277</f>
        <v>0</v>
      </c>
      <c r="U275" s="83">
        <f>'1 DAve'!I277</f>
        <v>0</v>
      </c>
      <c r="V275" s="83">
        <f>'1 DAve'!J277</f>
        <v>0</v>
      </c>
      <c r="W275" s="83">
        <f>'1 DAve'!K277</f>
        <v>0</v>
      </c>
      <c r="X275" s="83">
        <f>'1 DAve'!L277</f>
        <v>0</v>
      </c>
      <c r="Y275" s="83">
        <f>'1 DAve'!M277</f>
        <v>0</v>
      </c>
      <c r="Z275" s="83">
        <f>'1 DAve'!N277</f>
        <v>0</v>
      </c>
      <c r="AA275" s="83">
        <f>'1 DAve'!O277</f>
        <v>0</v>
      </c>
      <c r="AB275" s="83">
        <f>'1 DAve'!P277</f>
        <v>0</v>
      </c>
      <c r="AC275" s="83">
        <f>'1 DAve'!Q277</f>
        <v>0</v>
      </c>
      <c r="AD275" s="83">
        <f>'1 DAve'!R277</f>
        <v>0</v>
      </c>
      <c r="AE275" s="83">
        <f>'1 DAve'!S277</f>
        <v>0</v>
      </c>
      <c r="AF275" s="83">
        <f>'1 DAve'!T277</f>
        <v>0</v>
      </c>
      <c r="AG275" s="83">
        <f>'1 DAve'!U277</f>
        <v>0</v>
      </c>
      <c r="AH275" s="83">
        <f>'1 DAve'!V277</f>
        <v>0</v>
      </c>
      <c r="AI275" s="83">
        <f>'1 DAve'!W277</f>
        <v>0</v>
      </c>
      <c r="AJ275" s="83">
        <f>'1 DAve'!X277</f>
        <v>0</v>
      </c>
      <c r="AK275" s="83">
        <f>'1 DAve'!Y277</f>
        <v>0</v>
      </c>
      <c r="AL275" s="83">
        <f>'1 DAve'!Z277</f>
        <v>0</v>
      </c>
      <c r="AM275" s="83">
        <f>'1 DAve'!AA277</f>
        <v>0</v>
      </c>
    </row>
    <row r="276" spans="1:39" ht="15.5">
      <c r="A276" s="26">
        <f t="shared" si="29"/>
        <v>275</v>
      </c>
      <c r="B276" s="26"/>
      <c r="C276" s="70" t="str">
        <f>'1 DAve'!B278</f>
        <v>n/a</v>
      </c>
      <c r="D276" s="70" t="str">
        <f>'1 DAve'!C278</f>
        <v>n/a</v>
      </c>
      <c r="E276" s="71" t="e">
        <f>'1 DAve'!G278</f>
        <v>#DIV/0!</v>
      </c>
      <c r="F276" s="71" t="e">
        <f>'1 DAve'!E278</f>
        <v>#DIV/0!</v>
      </c>
      <c r="G276" s="72">
        <f t="shared" si="24"/>
        <v>0</v>
      </c>
      <c r="H276" s="69">
        <f>'SLT 1'!D278+'SLT 2'!D278+'SLT 3'!D278+'SLT 4'!D278+'SLT 5'!D278+'WK1'!D278+'WK2'!D278+'WK3'!D278+'WK4'!D278+'WK5'!D278+'WK6'!D278+'WK7'!D278+'WK8'!D278+'WK9'!D278+'WK10'!D278+'WK11'!D278+'WK12'!D278+'WK13'!D278+'WK14'!D278+'WK15'!D278</f>
        <v>0</v>
      </c>
      <c r="I276" s="89">
        <f>'SLT 1'!E278+'SLT 2'!E278+'SLT 3'!E278+'SLT 4'!E278+'SLT 5'!E278+'WK1'!E278+'WK2'!E278+'WK3'!E278+'WK4'!E278+'WK5'!E278+'WK6'!E278+'WK7'!E278+'WK8'!E278+'WK9'!E278+'WK10'!E278+'WK11'!E278+'WK12'!E278+'WK13'!E278+'WK14'!E278+'WK15'!E278</f>
        <v>0</v>
      </c>
      <c r="J276" s="81" t="e">
        <f t="shared" si="25"/>
        <v>#DIV/0!</v>
      </c>
      <c r="K276" s="73">
        <f>'SLT 1'!F278+'SLT 2'!F278+'SLT 3'!F278+'SLT 4'!F278+'SLT 5'!F278+'WK1'!F278+'WK2'!F278+'WK3'!F278+'WK4'!F278+'WK5'!F278+'WK6'!F278+'WK7'!F278+'WK8'!F278+'WK9'!F278+'WK10'!F278+'WK11'!F278+'WK12'!F278+'WK13'!F278+'WK14'!F278+'WK15'!F278</f>
        <v>0</v>
      </c>
      <c r="L276" s="73">
        <f>'SLT 1'!G278+'SLT 2'!G278+'SLT 3'!G278+'SLT 4'!G278+'SLT 5'!G278+'WK1'!G278+'WK2'!G278+'WK3'!G278+'WK4'!G278+'WK5'!G278+'WK6'!G278+'WK7'!G278+'WK8'!G278+'WK9'!G278+'WK10'!G278+'WK11'!G278+'WK12'!G278+'WK13'!G278+'WK14'!G278+'WK15'!G278</f>
        <v>0</v>
      </c>
      <c r="M276" s="72">
        <f t="shared" si="26"/>
        <v>0</v>
      </c>
      <c r="N276" s="82" t="e">
        <f t="shared" si="27"/>
        <v>#DIV/0!</v>
      </c>
      <c r="O276" s="72">
        <f>'SLT 1'!H278+'SLT 2'!H278+'SLT 3'!H278+'SLT 4'!H278+'SLT 5'!H278+'WK1'!H278+'WK2'!H278+'WK3'!H278+'WK4'!H278+'WK5'!H278+'WK6'!H278+'WK7'!H278+'WK8'!H278+'WK9'!H278+'WK10'!H278+'WK11'!H278+'WK12'!H278+'WK13'!H278+'WK14'!H278+'WK15'!H278</f>
        <v>0</v>
      </c>
      <c r="P276" s="72">
        <f>'SLT 1'!I278+'SLT 2'!I278+'SLT 3'!I278+'SLT 4'!I278+'SLT 5'!I278+'WK1'!I278+'WK2'!I278+'WK3'!I278+'WK4'!I278+'WK5'!I278+'WK6'!I278+'WK7'!I278+'WK8'!I278+'WK9'!I278+'WK10'!I278+'WK11'!I278+'WK12'!I278+'WK13'!I278+'WK14'!I278+'WK15'!I278</f>
        <v>0</v>
      </c>
      <c r="Q276" s="72">
        <f>'SLT 1'!J278+'SLT 2'!J278+'SLT 3'!J278+'SLT 4'!J278+'SLT 5'!J278+'WK1'!J278+'WK2'!J278+'WK3'!J278+'WK4'!J278+'WK5'!J278+'WK6'!J278+'WK7'!J278+'WK8'!J278+'WK9'!J278+'WK10'!J278+'WK11'!J278+'WK12'!J278+'WK13'!J278+'WK14'!J278+'WK15'!J278</f>
        <v>0</v>
      </c>
      <c r="R276" s="71" t="e">
        <f t="shared" si="28"/>
        <v>#DIV/0!</v>
      </c>
      <c r="S276" s="87">
        <f>'Hi Fin'!C278</f>
        <v>0</v>
      </c>
      <c r="T276" s="83">
        <f>'1 DAve'!H278</f>
        <v>0</v>
      </c>
      <c r="U276" s="83">
        <f>'1 DAve'!I278</f>
        <v>0</v>
      </c>
      <c r="V276" s="83">
        <f>'1 DAve'!J278</f>
        <v>0</v>
      </c>
      <c r="W276" s="83">
        <f>'1 DAve'!K278</f>
        <v>0</v>
      </c>
      <c r="X276" s="83">
        <f>'1 DAve'!L278</f>
        <v>0</v>
      </c>
      <c r="Y276" s="83">
        <f>'1 DAve'!M278</f>
        <v>0</v>
      </c>
      <c r="Z276" s="83">
        <f>'1 DAve'!N278</f>
        <v>0</v>
      </c>
      <c r="AA276" s="83">
        <f>'1 DAve'!O278</f>
        <v>0</v>
      </c>
      <c r="AB276" s="83">
        <f>'1 DAve'!P278</f>
        <v>0</v>
      </c>
      <c r="AC276" s="83">
        <f>'1 DAve'!Q278</f>
        <v>0</v>
      </c>
      <c r="AD276" s="83">
        <f>'1 DAve'!R278</f>
        <v>0</v>
      </c>
      <c r="AE276" s="83">
        <f>'1 DAve'!S278</f>
        <v>0</v>
      </c>
      <c r="AF276" s="83">
        <f>'1 DAve'!T278</f>
        <v>0</v>
      </c>
      <c r="AG276" s="83">
        <f>'1 DAve'!U278</f>
        <v>0</v>
      </c>
      <c r="AH276" s="83">
        <f>'1 DAve'!V278</f>
        <v>0</v>
      </c>
      <c r="AI276" s="83">
        <f>'1 DAve'!W278</f>
        <v>0</v>
      </c>
      <c r="AJ276" s="83">
        <f>'1 DAve'!X278</f>
        <v>0</v>
      </c>
      <c r="AK276" s="83">
        <f>'1 DAve'!Y278</f>
        <v>0</v>
      </c>
      <c r="AL276" s="83">
        <f>'1 DAve'!Z278</f>
        <v>0</v>
      </c>
      <c r="AM276" s="83">
        <f>'1 DAve'!AA278</f>
        <v>0</v>
      </c>
    </row>
    <row r="277" spans="1:39" ht="15.5">
      <c r="A277" s="26">
        <f t="shared" si="29"/>
        <v>276</v>
      </c>
      <c r="B277" s="26"/>
      <c r="C277" s="70" t="str">
        <f>'1 DAve'!B279</f>
        <v>n/a</v>
      </c>
      <c r="D277" s="70" t="str">
        <f>'1 DAve'!C279</f>
        <v>n/a</v>
      </c>
      <c r="E277" s="71" t="e">
        <f>'1 DAve'!G279</f>
        <v>#DIV/0!</v>
      </c>
      <c r="F277" s="71" t="e">
        <f>'1 DAve'!E279</f>
        <v>#DIV/0!</v>
      </c>
      <c r="G277" s="72">
        <f t="shared" si="24"/>
        <v>0</v>
      </c>
      <c r="H277" s="69">
        <f>'SLT 1'!D279+'SLT 2'!D279+'SLT 3'!D279+'SLT 4'!D279+'SLT 5'!D279+'WK1'!D279+'WK2'!D279+'WK3'!D279+'WK4'!D279+'WK5'!D279+'WK6'!D279+'WK7'!D279+'WK8'!D279+'WK9'!D279+'WK10'!D279+'WK11'!D279+'WK12'!D279+'WK13'!D279+'WK14'!D279+'WK15'!D279</f>
        <v>0</v>
      </c>
      <c r="I277" s="89">
        <f>'SLT 1'!E279+'SLT 2'!E279+'SLT 3'!E279+'SLT 4'!E279+'SLT 5'!E279+'WK1'!E279+'WK2'!E279+'WK3'!E279+'WK4'!E279+'WK5'!E279+'WK6'!E279+'WK7'!E279+'WK8'!E279+'WK9'!E279+'WK10'!E279+'WK11'!E279+'WK12'!E279+'WK13'!E279+'WK14'!E279+'WK15'!E279</f>
        <v>0</v>
      </c>
      <c r="J277" s="81" t="e">
        <f t="shared" si="25"/>
        <v>#DIV/0!</v>
      </c>
      <c r="K277" s="73">
        <f>'SLT 1'!F279+'SLT 2'!F279+'SLT 3'!F279+'SLT 4'!F279+'SLT 5'!F279+'WK1'!F279+'WK2'!F279+'WK3'!F279+'WK4'!F279+'WK5'!F279+'WK6'!F279+'WK7'!F279+'WK8'!F279+'WK9'!F279+'WK10'!F279+'WK11'!F279+'WK12'!F279+'WK13'!F279+'WK14'!F279+'WK15'!F279</f>
        <v>0</v>
      </c>
      <c r="L277" s="73">
        <f>'SLT 1'!G279+'SLT 2'!G279+'SLT 3'!G279+'SLT 4'!G279+'SLT 5'!G279+'WK1'!G279+'WK2'!G279+'WK3'!G279+'WK4'!G279+'WK5'!G279+'WK6'!G279+'WK7'!G279+'WK8'!G279+'WK9'!G279+'WK10'!G279+'WK11'!G279+'WK12'!G279+'WK13'!G279+'WK14'!G279+'WK15'!G279</f>
        <v>0</v>
      </c>
      <c r="M277" s="72">
        <f t="shared" si="26"/>
        <v>0</v>
      </c>
      <c r="N277" s="82" t="e">
        <f t="shared" si="27"/>
        <v>#DIV/0!</v>
      </c>
      <c r="O277" s="72">
        <f>'SLT 1'!H279+'SLT 2'!H279+'SLT 3'!H279+'SLT 4'!H279+'SLT 5'!H279+'WK1'!H279+'WK2'!H279+'WK3'!H279+'WK4'!H279+'WK5'!H279+'WK6'!H279+'WK7'!H279+'WK8'!H279+'WK9'!H279+'WK10'!H279+'WK11'!H279+'WK12'!H279+'WK13'!H279+'WK14'!H279+'WK15'!H279</f>
        <v>0</v>
      </c>
      <c r="P277" s="72">
        <f>'SLT 1'!I279+'SLT 2'!I279+'SLT 3'!I279+'SLT 4'!I279+'SLT 5'!I279+'WK1'!I279+'WK2'!I279+'WK3'!I279+'WK4'!I279+'WK5'!I279+'WK6'!I279+'WK7'!I279+'WK8'!I279+'WK9'!I279+'WK10'!I279+'WK11'!I279+'WK12'!I279+'WK13'!I279+'WK14'!I279+'WK15'!I279</f>
        <v>0</v>
      </c>
      <c r="Q277" s="72">
        <f>'SLT 1'!J279+'SLT 2'!J279+'SLT 3'!J279+'SLT 4'!J279+'SLT 5'!J279+'WK1'!J279+'WK2'!J279+'WK3'!J279+'WK4'!J279+'WK5'!J279+'WK6'!J279+'WK7'!J279+'WK8'!J279+'WK9'!J279+'WK10'!J279+'WK11'!J279+'WK12'!J279+'WK13'!J279+'WK14'!J279+'WK15'!J279</f>
        <v>0</v>
      </c>
      <c r="R277" s="71" t="e">
        <f t="shared" si="28"/>
        <v>#DIV/0!</v>
      </c>
      <c r="S277" s="87">
        <f>'Hi Fin'!C279</f>
        <v>0</v>
      </c>
      <c r="T277" s="83">
        <f>'1 DAve'!H279</f>
        <v>0</v>
      </c>
      <c r="U277" s="83">
        <f>'1 DAve'!I279</f>
        <v>0</v>
      </c>
      <c r="V277" s="83">
        <f>'1 DAve'!J279</f>
        <v>0</v>
      </c>
      <c r="W277" s="83">
        <f>'1 DAve'!K279</f>
        <v>0</v>
      </c>
      <c r="X277" s="83">
        <f>'1 DAve'!L279</f>
        <v>0</v>
      </c>
      <c r="Y277" s="83">
        <f>'1 DAve'!M279</f>
        <v>0</v>
      </c>
      <c r="Z277" s="83">
        <f>'1 DAve'!N279</f>
        <v>0</v>
      </c>
      <c r="AA277" s="83">
        <f>'1 DAve'!O279</f>
        <v>0</v>
      </c>
      <c r="AB277" s="83">
        <f>'1 DAve'!P279</f>
        <v>0</v>
      </c>
      <c r="AC277" s="83">
        <f>'1 DAve'!Q279</f>
        <v>0</v>
      </c>
      <c r="AD277" s="83">
        <f>'1 DAve'!R279</f>
        <v>0</v>
      </c>
      <c r="AE277" s="83">
        <f>'1 DAve'!S279</f>
        <v>0</v>
      </c>
      <c r="AF277" s="83">
        <f>'1 DAve'!T279</f>
        <v>0</v>
      </c>
      <c r="AG277" s="83">
        <f>'1 DAve'!U279</f>
        <v>0</v>
      </c>
      <c r="AH277" s="83">
        <f>'1 DAve'!V279</f>
        <v>0</v>
      </c>
      <c r="AI277" s="83">
        <f>'1 DAve'!W279</f>
        <v>0</v>
      </c>
      <c r="AJ277" s="83">
        <f>'1 DAve'!X279</f>
        <v>0</v>
      </c>
      <c r="AK277" s="83">
        <f>'1 DAve'!Y279</f>
        <v>0</v>
      </c>
      <c r="AL277" s="83">
        <f>'1 DAve'!Z279</f>
        <v>0</v>
      </c>
      <c r="AM277" s="83">
        <f>'1 DAve'!AA279</f>
        <v>0</v>
      </c>
    </row>
    <row r="278" spans="1:39" ht="15.5">
      <c r="A278" s="26">
        <f t="shared" si="29"/>
        <v>277</v>
      </c>
      <c r="B278" s="26"/>
      <c r="C278" s="70" t="str">
        <f>'1 DAve'!B280</f>
        <v>n/a</v>
      </c>
      <c r="D278" s="70" t="str">
        <f>'1 DAve'!C280</f>
        <v>n/a</v>
      </c>
      <c r="E278" s="71" t="e">
        <f>'1 DAve'!G280</f>
        <v>#DIV/0!</v>
      </c>
      <c r="F278" s="71" t="e">
        <f>'1 DAve'!E280</f>
        <v>#DIV/0!</v>
      </c>
      <c r="G278" s="72">
        <f t="shared" si="24"/>
        <v>0</v>
      </c>
      <c r="H278" s="69">
        <f>'SLT 1'!D280+'SLT 2'!D280+'SLT 3'!D280+'SLT 4'!D280+'SLT 5'!D280+'WK1'!D280+'WK2'!D280+'WK3'!D280+'WK4'!D280+'WK5'!D280+'WK6'!D280+'WK7'!D280+'WK8'!D280+'WK9'!D280+'WK10'!D280+'WK11'!D280+'WK12'!D280+'WK13'!D280+'WK14'!D280+'WK15'!D280</f>
        <v>0</v>
      </c>
      <c r="I278" s="89">
        <f>'SLT 1'!E280+'SLT 2'!E280+'SLT 3'!E280+'SLT 4'!E280+'SLT 5'!E280+'WK1'!E280+'WK2'!E280+'WK3'!E280+'WK4'!E280+'WK5'!E280+'WK6'!E280+'WK7'!E280+'WK8'!E280+'WK9'!E280+'WK10'!E280+'WK11'!E280+'WK12'!E280+'WK13'!E280+'WK14'!E280+'WK15'!E280</f>
        <v>0</v>
      </c>
      <c r="J278" s="81" t="e">
        <f t="shared" si="25"/>
        <v>#DIV/0!</v>
      </c>
      <c r="K278" s="73">
        <f>'SLT 1'!F280+'SLT 2'!F280+'SLT 3'!F280+'SLT 4'!F280+'SLT 5'!F280+'WK1'!F280+'WK2'!F280+'WK3'!F280+'WK4'!F280+'WK5'!F280+'WK6'!F280+'WK7'!F280+'WK8'!F280+'WK9'!F280+'WK10'!F280+'WK11'!F280+'WK12'!F280+'WK13'!F280+'WK14'!F280+'WK15'!F280</f>
        <v>0</v>
      </c>
      <c r="L278" s="73">
        <f>'SLT 1'!G280+'SLT 2'!G280+'SLT 3'!G280+'SLT 4'!G280+'SLT 5'!G280+'WK1'!G280+'WK2'!G280+'WK3'!G280+'WK4'!G280+'WK5'!G280+'WK6'!G280+'WK7'!G280+'WK8'!G280+'WK9'!G280+'WK10'!G280+'WK11'!G280+'WK12'!G280+'WK13'!G280+'WK14'!G280+'WK15'!G280</f>
        <v>0</v>
      </c>
      <c r="M278" s="72">
        <f t="shared" si="26"/>
        <v>0</v>
      </c>
      <c r="N278" s="82" t="e">
        <f t="shared" si="27"/>
        <v>#DIV/0!</v>
      </c>
      <c r="O278" s="72">
        <f>'SLT 1'!H280+'SLT 2'!H280+'SLT 3'!H280+'SLT 4'!H280+'SLT 5'!H280+'WK1'!H280+'WK2'!H280+'WK3'!H280+'WK4'!H280+'WK5'!H280+'WK6'!H280+'WK7'!H280+'WK8'!H280+'WK9'!H280+'WK10'!H280+'WK11'!H280+'WK12'!H280+'WK13'!H280+'WK14'!H280+'WK15'!H280</f>
        <v>0</v>
      </c>
      <c r="P278" s="72">
        <f>'SLT 1'!I280+'SLT 2'!I280+'SLT 3'!I280+'SLT 4'!I280+'SLT 5'!I280+'WK1'!I280+'WK2'!I280+'WK3'!I280+'WK4'!I280+'WK5'!I280+'WK6'!I280+'WK7'!I280+'WK8'!I280+'WK9'!I280+'WK10'!I280+'WK11'!I280+'WK12'!I280+'WK13'!I280+'WK14'!I280+'WK15'!I280</f>
        <v>0</v>
      </c>
      <c r="Q278" s="72">
        <f>'SLT 1'!J280+'SLT 2'!J280+'SLT 3'!J280+'SLT 4'!J280+'SLT 5'!J280+'WK1'!J280+'WK2'!J280+'WK3'!J280+'WK4'!J280+'WK5'!J280+'WK6'!J280+'WK7'!J280+'WK8'!J280+'WK9'!J280+'WK10'!J280+'WK11'!J280+'WK12'!J280+'WK13'!J280+'WK14'!J280+'WK15'!J280</f>
        <v>0</v>
      </c>
      <c r="R278" s="71" t="e">
        <f t="shared" si="28"/>
        <v>#DIV/0!</v>
      </c>
      <c r="S278" s="87">
        <f>'Hi Fin'!C280</f>
        <v>0</v>
      </c>
      <c r="T278" s="83">
        <f>'1 DAve'!H280</f>
        <v>0</v>
      </c>
      <c r="U278" s="83">
        <f>'1 DAve'!I280</f>
        <v>0</v>
      </c>
      <c r="V278" s="83">
        <f>'1 DAve'!J280</f>
        <v>0</v>
      </c>
      <c r="W278" s="83">
        <f>'1 DAve'!K280</f>
        <v>0</v>
      </c>
      <c r="X278" s="83">
        <f>'1 DAve'!L280</f>
        <v>0</v>
      </c>
      <c r="Y278" s="83">
        <f>'1 DAve'!M280</f>
        <v>0</v>
      </c>
      <c r="Z278" s="83">
        <f>'1 DAve'!N280</f>
        <v>0</v>
      </c>
      <c r="AA278" s="83">
        <f>'1 DAve'!O280</f>
        <v>0</v>
      </c>
      <c r="AB278" s="83">
        <f>'1 DAve'!P280</f>
        <v>0</v>
      </c>
      <c r="AC278" s="83">
        <f>'1 DAve'!Q280</f>
        <v>0</v>
      </c>
      <c r="AD278" s="83">
        <f>'1 DAve'!R280</f>
        <v>0</v>
      </c>
      <c r="AE278" s="83">
        <f>'1 DAve'!S280</f>
        <v>0</v>
      </c>
      <c r="AF278" s="83">
        <f>'1 DAve'!T280</f>
        <v>0</v>
      </c>
      <c r="AG278" s="83">
        <f>'1 DAve'!U280</f>
        <v>0</v>
      </c>
      <c r="AH278" s="83">
        <f>'1 DAve'!V280</f>
        <v>0</v>
      </c>
      <c r="AI278" s="83">
        <f>'1 DAve'!W280</f>
        <v>0</v>
      </c>
      <c r="AJ278" s="83">
        <f>'1 DAve'!X280</f>
        <v>0</v>
      </c>
      <c r="AK278" s="83">
        <f>'1 DAve'!Y280</f>
        <v>0</v>
      </c>
      <c r="AL278" s="83">
        <f>'1 DAve'!Z280</f>
        <v>0</v>
      </c>
      <c r="AM278" s="83">
        <f>'1 DAve'!AA280</f>
        <v>0</v>
      </c>
    </row>
    <row r="279" spans="1:39" ht="15.5">
      <c r="A279" s="26">
        <f t="shared" si="29"/>
        <v>278</v>
      </c>
      <c r="B279" s="26"/>
      <c r="C279" s="70" t="str">
        <f>'1 DAve'!B281</f>
        <v>n/a</v>
      </c>
      <c r="D279" s="70" t="str">
        <f>'1 DAve'!C281</f>
        <v>n/a</v>
      </c>
      <c r="E279" s="71" t="e">
        <f>'1 DAve'!G281</f>
        <v>#DIV/0!</v>
      </c>
      <c r="F279" s="71" t="e">
        <f>'1 DAve'!E281</f>
        <v>#DIV/0!</v>
      </c>
      <c r="G279" s="72">
        <f t="shared" si="24"/>
        <v>0</v>
      </c>
      <c r="H279" s="69">
        <f>'SLT 1'!D281+'SLT 2'!D281+'SLT 3'!D281+'SLT 4'!D281+'SLT 5'!D281+'WK1'!D281+'WK2'!D281+'WK3'!D281+'WK4'!D281+'WK5'!D281+'WK6'!D281+'WK7'!D281+'WK8'!D281+'WK9'!D281+'WK10'!D281+'WK11'!D281+'WK12'!D281+'WK13'!D281+'WK14'!D281+'WK15'!D281</f>
        <v>0</v>
      </c>
      <c r="I279" s="89">
        <f>'SLT 1'!E281+'SLT 2'!E281+'SLT 3'!E281+'SLT 4'!E281+'SLT 5'!E281+'WK1'!E281+'WK2'!E281+'WK3'!E281+'WK4'!E281+'WK5'!E281+'WK6'!E281+'WK7'!E281+'WK8'!E281+'WK9'!E281+'WK10'!E281+'WK11'!E281+'WK12'!E281+'WK13'!E281+'WK14'!E281+'WK15'!E281</f>
        <v>0</v>
      </c>
      <c r="J279" s="81" t="e">
        <f t="shared" si="25"/>
        <v>#DIV/0!</v>
      </c>
      <c r="K279" s="73">
        <f>'SLT 1'!F281+'SLT 2'!F281+'SLT 3'!F281+'SLT 4'!F281+'SLT 5'!F281+'WK1'!F281+'WK2'!F281+'WK3'!F281+'WK4'!F281+'WK5'!F281+'WK6'!F281+'WK7'!F281+'WK8'!F281+'WK9'!F281+'WK10'!F281+'WK11'!F281+'WK12'!F281+'WK13'!F281+'WK14'!F281+'WK15'!F281</f>
        <v>0</v>
      </c>
      <c r="L279" s="73">
        <f>'SLT 1'!G281+'SLT 2'!G281+'SLT 3'!G281+'SLT 4'!G281+'SLT 5'!G281+'WK1'!G281+'WK2'!G281+'WK3'!G281+'WK4'!G281+'WK5'!G281+'WK6'!G281+'WK7'!G281+'WK8'!G281+'WK9'!G281+'WK10'!G281+'WK11'!G281+'WK12'!G281+'WK13'!G281+'WK14'!G281+'WK15'!G281</f>
        <v>0</v>
      </c>
      <c r="M279" s="72">
        <f t="shared" si="26"/>
        <v>0</v>
      </c>
      <c r="N279" s="82" t="e">
        <f t="shared" si="27"/>
        <v>#DIV/0!</v>
      </c>
      <c r="O279" s="72">
        <f>'SLT 1'!H281+'SLT 2'!H281+'SLT 3'!H281+'SLT 4'!H281+'SLT 5'!H281+'WK1'!H281+'WK2'!H281+'WK3'!H281+'WK4'!H281+'WK5'!H281+'WK6'!H281+'WK7'!H281+'WK8'!H281+'WK9'!H281+'WK10'!H281+'WK11'!H281+'WK12'!H281+'WK13'!H281+'WK14'!H281+'WK15'!H281</f>
        <v>0</v>
      </c>
      <c r="P279" s="72">
        <f>'SLT 1'!I281+'SLT 2'!I281+'SLT 3'!I281+'SLT 4'!I281+'SLT 5'!I281+'WK1'!I281+'WK2'!I281+'WK3'!I281+'WK4'!I281+'WK5'!I281+'WK6'!I281+'WK7'!I281+'WK8'!I281+'WK9'!I281+'WK10'!I281+'WK11'!I281+'WK12'!I281+'WK13'!I281+'WK14'!I281+'WK15'!I281</f>
        <v>0</v>
      </c>
      <c r="Q279" s="72">
        <f>'SLT 1'!J281+'SLT 2'!J281+'SLT 3'!J281+'SLT 4'!J281+'SLT 5'!J281+'WK1'!J281+'WK2'!J281+'WK3'!J281+'WK4'!J281+'WK5'!J281+'WK6'!J281+'WK7'!J281+'WK8'!J281+'WK9'!J281+'WK10'!J281+'WK11'!J281+'WK12'!J281+'WK13'!J281+'WK14'!J281+'WK15'!J281</f>
        <v>0</v>
      </c>
      <c r="R279" s="71" t="e">
        <f t="shared" si="28"/>
        <v>#DIV/0!</v>
      </c>
      <c r="S279" s="87">
        <f>'Hi Fin'!C281</f>
        <v>0</v>
      </c>
      <c r="T279" s="83">
        <f>'1 DAve'!H281</f>
        <v>0</v>
      </c>
      <c r="U279" s="83">
        <f>'1 DAve'!I281</f>
        <v>0</v>
      </c>
      <c r="V279" s="83">
        <f>'1 DAve'!J281</f>
        <v>0</v>
      </c>
      <c r="W279" s="83">
        <f>'1 DAve'!K281</f>
        <v>0</v>
      </c>
      <c r="X279" s="83">
        <f>'1 DAve'!L281</f>
        <v>0</v>
      </c>
      <c r="Y279" s="83">
        <f>'1 DAve'!M281</f>
        <v>0</v>
      </c>
      <c r="Z279" s="83">
        <f>'1 DAve'!N281</f>
        <v>0</v>
      </c>
      <c r="AA279" s="83">
        <f>'1 DAve'!O281</f>
        <v>0</v>
      </c>
      <c r="AB279" s="83">
        <f>'1 DAve'!P281</f>
        <v>0</v>
      </c>
      <c r="AC279" s="83">
        <f>'1 DAve'!Q281</f>
        <v>0</v>
      </c>
      <c r="AD279" s="83">
        <f>'1 DAve'!R281</f>
        <v>0</v>
      </c>
      <c r="AE279" s="83">
        <f>'1 DAve'!S281</f>
        <v>0</v>
      </c>
      <c r="AF279" s="83">
        <f>'1 DAve'!T281</f>
        <v>0</v>
      </c>
      <c r="AG279" s="83">
        <f>'1 DAve'!U281</f>
        <v>0</v>
      </c>
      <c r="AH279" s="83">
        <f>'1 DAve'!V281</f>
        <v>0</v>
      </c>
      <c r="AI279" s="83">
        <f>'1 DAve'!W281</f>
        <v>0</v>
      </c>
      <c r="AJ279" s="83">
        <f>'1 DAve'!X281</f>
        <v>0</v>
      </c>
      <c r="AK279" s="83">
        <f>'1 DAve'!Y281</f>
        <v>0</v>
      </c>
      <c r="AL279" s="83">
        <f>'1 DAve'!Z281</f>
        <v>0</v>
      </c>
      <c r="AM279" s="83">
        <f>'1 DAve'!AA281</f>
        <v>0</v>
      </c>
    </row>
    <row r="280" spans="1:39" ht="15.5">
      <c r="A280" s="26">
        <f t="shared" si="29"/>
        <v>279</v>
      </c>
      <c r="B280" s="26"/>
      <c r="C280" s="70" t="str">
        <f>'1 DAve'!B282</f>
        <v>n/a</v>
      </c>
      <c r="D280" s="70" t="str">
        <f>'1 DAve'!C282</f>
        <v>n/a</v>
      </c>
      <c r="E280" s="71" t="e">
        <f>'1 DAve'!G282</f>
        <v>#DIV/0!</v>
      </c>
      <c r="F280" s="71" t="e">
        <f>'1 DAve'!E282</f>
        <v>#DIV/0!</v>
      </c>
      <c r="G280" s="72">
        <f t="shared" si="24"/>
        <v>0</v>
      </c>
      <c r="H280" s="69">
        <f>'SLT 1'!D282+'SLT 2'!D282+'SLT 3'!D282+'SLT 4'!D282+'SLT 5'!D282+'WK1'!D282+'WK2'!D282+'WK3'!D282+'WK4'!D282+'WK5'!D282+'WK6'!D282+'WK7'!D282+'WK8'!D282+'WK9'!D282+'WK10'!D282+'WK11'!D282+'WK12'!D282+'WK13'!D282+'WK14'!D282+'WK15'!D282</f>
        <v>0</v>
      </c>
      <c r="I280" s="89">
        <f>'SLT 1'!E282+'SLT 2'!E282+'SLT 3'!E282+'SLT 4'!E282+'SLT 5'!E282+'WK1'!E282+'WK2'!E282+'WK3'!E282+'WK4'!E282+'WK5'!E282+'WK6'!E282+'WK7'!E282+'WK8'!E282+'WK9'!E282+'WK10'!E282+'WK11'!E282+'WK12'!E282+'WK13'!E282+'WK14'!E282+'WK15'!E282</f>
        <v>0</v>
      </c>
      <c r="J280" s="81" t="e">
        <f t="shared" si="25"/>
        <v>#DIV/0!</v>
      </c>
      <c r="K280" s="73">
        <f>'SLT 1'!F282+'SLT 2'!F282+'SLT 3'!F282+'SLT 4'!F282+'SLT 5'!F282+'WK1'!F282+'WK2'!F282+'WK3'!F282+'WK4'!F282+'WK5'!F282+'WK6'!F282+'WK7'!F282+'WK8'!F282+'WK9'!F282+'WK10'!F282+'WK11'!F282+'WK12'!F282+'WK13'!F282+'WK14'!F282+'WK15'!F282</f>
        <v>0</v>
      </c>
      <c r="L280" s="73">
        <f>'SLT 1'!G282+'SLT 2'!G282+'SLT 3'!G282+'SLT 4'!G282+'SLT 5'!G282+'WK1'!G282+'WK2'!G282+'WK3'!G282+'WK4'!G282+'WK5'!G282+'WK6'!G282+'WK7'!G282+'WK8'!G282+'WK9'!G282+'WK10'!G282+'WK11'!G282+'WK12'!G282+'WK13'!G282+'WK14'!G282+'WK15'!G282</f>
        <v>0</v>
      </c>
      <c r="M280" s="72">
        <f t="shared" si="26"/>
        <v>0</v>
      </c>
      <c r="N280" s="82" t="e">
        <f t="shared" si="27"/>
        <v>#DIV/0!</v>
      </c>
      <c r="O280" s="72">
        <f>'SLT 1'!H282+'SLT 2'!H282+'SLT 3'!H282+'SLT 4'!H282+'SLT 5'!H282+'WK1'!H282+'WK2'!H282+'WK3'!H282+'WK4'!H282+'WK5'!H282+'WK6'!H282+'WK7'!H282+'WK8'!H282+'WK9'!H282+'WK10'!H282+'WK11'!H282+'WK12'!H282+'WK13'!H282+'WK14'!H282+'WK15'!H282</f>
        <v>0</v>
      </c>
      <c r="P280" s="72">
        <f>'SLT 1'!I282+'SLT 2'!I282+'SLT 3'!I282+'SLT 4'!I282+'SLT 5'!I282+'WK1'!I282+'WK2'!I282+'WK3'!I282+'WK4'!I282+'WK5'!I282+'WK6'!I282+'WK7'!I282+'WK8'!I282+'WK9'!I282+'WK10'!I282+'WK11'!I282+'WK12'!I282+'WK13'!I282+'WK14'!I282+'WK15'!I282</f>
        <v>0</v>
      </c>
      <c r="Q280" s="72">
        <f>'SLT 1'!J282+'SLT 2'!J282+'SLT 3'!J282+'SLT 4'!J282+'SLT 5'!J282+'WK1'!J282+'WK2'!J282+'WK3'!J282+'WK4'!J282+'WK5'!J282+'WK6'!J282+'WK7'!J282+'WK8'!J282+'WK9'!J282+'WK10'!J282+'WK11'!J282+'WK12'!J282+'WK13'!J282+'WK14'!J282+'WK15'!J282</f>
        <v>0</v>
      </c>
      <c r="R280" s="71" t="e">
        <f t="shared" si="28"/>
        <v>#DIV/0!</v>
      </c>
      <c r="S280" s="87">
        <f>'Hi Fin'!C282</f>
        <v>0</v>
      </c>
      <c r="T280" s="83">
        <f>'1 DAve'!H282</f>
        <v>0</v>
      </c>
      <c r="U280" s="83">
        <f>'1 DAve'!I282</f>
        <v>0</v>
      </c>
      <c r="V280" s="83">
        <f>'1 DAve'!J282</f>
        <v>0</v>
      </c>
      <c r="W280" s="83">
        <f>'1 DAve'!K282</f>
        <v>0</v>
      </c>
      <c r="X280" s="83">
        <f>'1 DAve'!L282</f>
        <v>0</v>
      </c>
      <c r="Y280" s="83">
        <f>'1 DAve'!M282</f>
        <v>0</v>
      </c>
      <c r="Z280" s="83">
        <f>'1 DAve'!N282</f>
        <v>0</v>
      </c>
      <c r="AA280" s="83">
        <f>'1 DAve'!O282</f>
        <v>0</v>
      </c>
      <c r="AB280" s="83">
        <f>'1 DAve'!P282</f>
        <v>0</v>
      </c>
      <c r="AC280" s="83">
        <f>'1 DAve'!Q282</f>
        <v>0</v>
      </c>
      <c r="AD280" s="83">
        <f>'1 DAve'!R282</f>
        <v>0</v>
      </c>
      <c r="AE280" s="83">
        <f>'1 DAve'!S282</f>
        <v>0</v>
      </c>
      <c r="AF280" s="83">
        <f>'1 DAve'!T282</f>
        <v>0</v>
      </c>
      <c r="AG280" s="83">
        <f>'1 DAve'!U282</f>
        <v>0</v>
      </c>
      <c r="AH280" s="83">
        <f>'1 DAve'!V282</f>
        <v>0</v>
      </c>
      <c r="AI280" s="83">
        <f>'1 DAve'!W282</f>
        <v>0</v>
      </c>
      <c r="AJ280" s="83">
        <f>'1 DAve'!X282</f>
        <v>0</v>
      </c>
      <c r="AK280" s="83">
        <f>'1 DAve'!Y282</f>
        <v>0</v>
      </c>
      <c r="AL280" s="83">
        <f>'1 DAve'!Z282</f>
        <v>0</v>
      </c>
      <c r="AM280" s="83">
        <f>'1 DAve'!AA282</f>
        <v>0</v>
      </c>
    </row>
    <row r="281" spans="1:39" ht="15.5">
      <c r="A281" s="26">
        <f t="shared" si="29"/>
        <v>280</v>
      </c>
      <c r="B281" s="26"/>
      <c r="C281" s="70" t="str">
        <f>'1 DAve'!B283</f>
        <v>n/a</v>
      </c>
      <c r="D281" s="70" t="str">
        <f>'1 DAve'!C283</f>
        <v>n/a</v>
      </c>
      <c r="E281" s="71" t="e">
        <f>'1 DAve'!G283</f>
        <v>#DIV/0!</v>
      </c>
      <c r="F281" s="71" t="e">
        <f>'1 DAve'!E283</f>
        <v>#DIV/0!</v>
      </c>
      <c r="G281" s="72">
        <f t="shared" si="24"/>
        <v>0</v>
      </c>
      <c r="H281" s="69">
        <f>'SLT 1'!D283+'SLT 2'!D283+'SLT 3'!D283+'SLT 4'!D283+'SLT 5'!D283+'WK1'!D283+'WK2'!D283+'WK3'!D283+'WK4'!D283+'WK5'!D283+'WK6'!D283+'WK7'!D283+'WK8'!D283+'WK9'!D283+'WK10'!D283+'WK11'!D283+'WK12'!D283+'WK13'!D283+'WK14'!D283+'WK15'!D283</f>
        <v>0</v>
      </c>
      <c r="I281" s="89">
        <f>'SLT 1'!E283+'SLT 2'!E283+'SLT 3'!E283+'SLT 4'!E283+'SLT 5'!E283+'WK1'!E283+'WK2'!E283+'WK3'!E283+'WK4'!E283+'WK5'!E283+'WK6'!E283+'WK7'!E283+'WK8'!E283+'WK9'!E283+'WK10'!E283+'WK11'!E283+'WK12'!E283+'WK13'!E283+'WK14'!E283+'WK15'!E283</f>
        <v>0</v>
      </c>
      <c r="J281" s="81" t="e">
        <f t="shared" si="25"/>
        <v>#DIV/0!</v>
      </c>
      <c r="K281" s="73">
        <f>'SLT 1'!F283+'SLT 2'!F283+'SLT 3'!F283+'SLT 4'!F283+'SLT 5'!F283+'WK1'!F283+'WK2'!F283+'WK3'!F283+'WK4'!F283+'WK5'!F283+'WK6'!F283+'WK7'!F283+'WK8'!F283+'WK9'!F283+'WK10'!F283+'WK11'!F283+'WK12'!F283+'WK13'!F283+'WK14'!F283+'WK15'!F283</f>
        <v>0</v>
      </c>
      <c r="L281" s="73">
        <f>'SLT 1'!G283+'SLT 2'!G283+'SLT 3'!G283+'SLT 4'!G283+'SLT 5'!G283+'WK1'!G283+'WK2'!G283+'WK3'!G283+'WK4'!G283+'WK5'!G283+'WK6'!G283+'WK7'!G283+'WK8'!G283+'WK9'!G283+'WK10'!G283+'WK11'!G283+'WK12'!G283+'WK13'!G283+'WK14'!G283+'WK15'!G283</f>
        <v>0</v>
      </c>
      <c r="M281" s="72">
        <f t="shared" si="26"/>
        <v>0</v>
      </c>
      <c r="N281" s="82" t="e">
        <f t="shared" si="27"/>
        <v>#DIV/0!</v>
      </c>
      <c r="O281" s="72">
        <f>'SLT 1'!H283+'SLT 2'!H283+'SLT 3'!H283+'SLT 4'!H283+'SLT 5'!H283+'WK1'!H283+'WK2'!H283+'WK3'!H283+'WK4'!H283+'WK5'!H283+'WK6'!H283+'WK7'!H283+'WK8'!H283+'WK9'!H283+'WK10'!H283+'WK11'!H283+'WK12'!H283+'WK13'!H283+'WK14'!H283+'WK15'!H283</f>
        <v>0</v>
      </c>
      <c r="P281" s="72">
        <f>'SLT 1'!I283+'SLT 2'!I283+'SLT 3'!I283+'SLT 4'!I283+'SLT 5'!I283+'WK1'!I283+'WK2'!I283+'WK3'!I283+'WK4'!I283+'WK5'!I283+'WK6'!I283+'WK7'!I283+'WK8'!I283+'WK9'!I283+'WK10'!I283+'WK11'!I283+'WK12'!I283+'WK13'!I283+'WK14'!I283+'WK15'!I283</f>
        <v>0</v>
      </c>
      <c r="Q281" s="72">
        <f>'SLT 1'!J283+'SLT 2'!J283+'SLT 3'!J283+'SLT 4'!J283+'SLT 5'!J283+'WK1'!J283+'WK2'!J283+'WK3'!J283+'WK4'!J283+'WK5'!J283+'WK6'!J283+'WK7'!J283+'WK8'!J283+'WK9'!J283+'WK10'!J283+'WK11'!J283+'WK12'!J283+'WK13'!J283+'WK14'!J283+'WK15'!J283</f>
        <v>0</v>
      </c>
      <c r="R281" s="71" t="e">
        <f t="shared" si="28"/>
        <v>#DIV/0!</v>
      </c>
      <c r="S281" s="87">
        <f>'Hi Fin'!C283</f>
        <v>0</v>
      </c>
      <c r="T281" s="83">
        <f>'1 DAve'!H283</f>
        <v>0</v>
      </c>
      <c r="U281" s="83">
        <f>'1 DAve'!I283</f>
        <v>0</v>
      </c>
      <c r="V281" s="83">
        <f>'1 DAve'!J283</f>
        <v>0</v>
      </c>
      <c r="W281" s="83">
        <f>'1 DAve'!K283</f>
        <v>0</v>
      </c>
      <c r="X281" s="83">
        <f>'1 DAve'!L283</f>
        <v>0</v>
      </c>
      <c r="Y281" s="83">
        <f>'1 DAve'!M283</f>
        <v>0</v>
      </c>
      <c r="Z281" s="83">
        <f>'1 DAve'!N283</f>
        <v>0</v>
      </c>
      <c r="AA281" s="83">
        <f>'1 DAve'!O283</f>
        <v>0</v>
      </c>
      <c r="AB281" s="83">
        <f>'1 DAve'!P283</f>
        <v>0</v>
      </c>
      <c r="AC281" s="83">
        <f>'1 DAve'!Q283</f>
        <v>0</v>
      </c>
      <c r="AD281" s="83">
        <f>'1 DAve'!R283</f>
        <v>0</v>
      </c>
      <c r="AE281" s="83">
        <f>'1 DAve'!S283</f>
        <v>0</v>
      </c>
      <c r="AF281" s="83">
        <f>'1 DAve'!T283</f>
        <v>0</v>
      </c>
      <c r="AG281" s="83">
        <f>'1 DAve'!U283</f>
        <v>0</v>
      </c>
      <c r="AH281" s="83">
        <f>'1 DAve'!V283</f>
        <v>0</v>
      </c>
      <c r="AI281" s="83">
        <f>'1 DAve'!W283</f>
        <v>0</v>
      </c>
      <c r="AJ281" s="83">
        <f>'1 DAve'!X283</f>
        <v>0</v>
      </c>
      <c r="AK281" s="83">
        <f>'1 DAve'!Y283</f>
        <v>0</v>
      </c>
      <c r="AL281" s="83">
        <f>'1 DAve'!Z283</f>
        <v>0</v>
      </c>
      <c r="AM281" s="83">
        <f>'1 DAve'!AA283</f>
        <v>0</v>
      </c>
    </row>
    <row r="282" spans="1:39" ht="15.5">
      <c r="A282" s="26">
        <f t="shared" si="29"/>
        <v>281</v>
      </c>
      <c r="B282" s="26"/>
      <c r="C282" s="70" t="str">
        <f>'1 DAve'!B284</f>
        <v>n/a</v>
      </c>
      <c r="D282" s="70" t="str">
        <f>'1 DAve'!C284</f>
        <v>n/a</v>
      </c>
      <c r="E282" s="71" t="e">
        <f>'1 DAve'!G284</f>
        <v>#DIV/0!</v>
      </c>
      <c r="F282" s="71" t="e">
        <f>'1 DAve'!E284</f>
        <v>#DIV/0!</v>
      </c>
      <c r="G282" s="72">
        <f t="shared" ref="G282:G298" si="30">H282+I282</f>
        <v>0</v>
      </c>
      <c r="H282" s="69">
        <f>'SLT 1'!D284+'SLT 2'!D284+'SLT 3'!D284+'SLT 4'!D284+'SLT 5'!D284+'WK1'!D284+'WK2'!D284+'WK3'!D284+'WK4'!D284+'WK5'!D284+'WK6'!D284+'WK7'!D284+'WK8'!D284+'WK9'!D284+'WK10'!D284+'WK11'!D284+'WK12'!D284+'WK13'!D284+'WK14'!D284+'WK15'!D284</f>
        <v>0</v>
      </c>
      <c r="I282" s="89">
        <f>'SLT 1'!E284+'SLT 2'!E284+'SLT 3'!E284+'SLT 4'!E284+'SLT 5'!E284+'WK1'!E284+'WK2'!E284+'WK3'!E284+'WK4'!E284+'WK5'!E284+'WK6'!E284+'WK7'!E284+'WK8'!E284+'WK9'!E284+'WK10'!E284+'WK11'!E284+'WK12'!E284+'WK13'!E284+'WK14'!E284+'WK15'!E284</f>
        <v>0</v>
      </c>
      <c r="J282" s="81" t="e">
        <f t="shared" ref="J282:J301" si="31">(100/G282)*H282</f>
        <v>#DIV/0!</v>
      </c>
      <c r="K282" s="73">
        <f>'SLT 1'!F284+'SLT 2'!F284+'SLT 3'!F284+'SLT 4'!F284+'SLT 5'!F284+'WK1'!F284+'WK2'!F284+'WK3'!F284+'WK4'!F284+'WK5'!F284+'WK6'!F284+'WK7'!F284+'WK8'!F284+'WK9'!F284+'WK10'!F284+'WK11'!F284+'WK12'!F284+'WK13'!F284+'WK14'!F284+'WK15'!F284</f>
        <v>0</v>
      </c>
      <c r="L282" s="73">
        <f>'SLT 1'!G284+'SLT 2'!G284+'SLT 3'!G284+'SLT 4'!G284+'SLT 5'!G284+'WK1'!G284+'WK2'!G284+'WK3'!G284+'WK4'!G284+'WK5'!G284+'WK6'!G284+'WK7'!G284+'WK8'!G284+'WK9'!G284+'WK10'!G284+'WK11'!G284+'WK12'!G284+'WK13'!G284+'WK14'!G284+'WK15'!G284</f>
        <v>0</v>
      </c>
      <c r="M282" s="72">
        <f t="shared" ref="M282:M301" si="32">K282+L282</f>
        <v>0</v>
      </c>
      <c r="N282" s="82" t="e">
        <f t="shared" ref="N282:N301" si="33">(100/M282)*K282</f>
        <v>#DIV/0!</v>
      </c>
      <c r="O282" s="72">
        <f>'SLT 1'!H284+'SLT 2'!H284+'SLT 3'!H284+'SLT 4'!H284+'SLT 5'!H284+'WK1'!H284+'WK2'!H284+'WK3'!H284+'WK4'!H284+'WK5'!H284+'WK6'!H284+'WK7'!H284+'WK8'!H284+'WK9'!H284+'WK10'!H284+'WK11'!H284+'WK12'!H284+'WK13'!H284+'WK14'!H284+'WK15'!H284</f>
        <v>0</v>
      </c>
      <c r="P282" s="72">
        <f>'SLT 1'!I284+'SLT 2'!I284+'SLT 3'!I284+'SLT 4'!I284+'SLT 5'!I284+'WK1'!I284+'WK2'!I284+'WK3'!I284+'WK4'!I284+'WK5'!I284+'WK6'!I284+'WK7'!I284+'WK8'!I284+'WK9'!I284+'WK10'!I284+'WK11'!I284+'WK12'!I284+'WK13'!I284+'WK14'!I284+'WK15'!I284</f>
        <v>0</v>
      </c>
      <c r="Q282" s="72">
        <f>'SLT 1'!J284+'SLT 2'!J284+'SLT 3'!J284+'SLT 4'!J284+'SLT 5'!J284+'WK1'!J284+'WK2'!J284+'WK3'!J284+'WK4'!J284+'WK5'!J284+'WK6'!J284+'WK7'!J284+'WK8'!J284+'WK9'!J284+'WK10'!J284+'WK11'!J284+'WK12'!J284+'WK13'!J284+'WK14'!J284+'WK15'!J284</f>
        <v>0</v>
      </c>
      <c r="R282" s="71" t="e">
        <f t="shared" ref="R282:R301" si="34">(O282+P282+Q282)/M282</f>
        <v>#DIV/0!</v>
      </c>
      <c r="S282" s="87">
        <f>'Hi Fin'!C284</f>
        <v>0</v>
      </c>
      <c r="T282" s="83">
        <f>'1 DAve'!H284</f>
        <v>0</v>
      </c>
      <c r="U282" s="83">
        <f>'1 DAve'!I284</f>
        <v>0</v>
      </c>
      <c r="V282" s="83">
        <f>'1 DAve'!J284</f>
        <v>0</v>
      </c>
      <c r="W282" s="83">
        <f>'1 DAve'!K284</f>
        <v>0</v>
      </c>
      <c r="X282" s="83">
        <f>'1 DAve'!L284</f>
        <v>0</v>
      </c>
      <c r="Y282" s="83">
        <f>'1 DAve'!M284</f>
        <v>0</v>
      </c>
      <c r="Z282" s="83">
        <f>'1 DAve'!N284</f>
        <v>0</v>
      </c>
      <c r="AA282" s="83">
        <f>'1 DAve'!O284</f>
        <v>0</v>
      </c>
      <c r="AB282" s="83">
        <f>'1 DAve'!P284</f>
        <v>0</v>
      </c>
      <c r="AC282" s="83">
        <f>'1 DAve'!Q284</f>
        <v>0</v>
      </c>
      <c r="AD282" s="83">
        <f>'1 DAve'!R284</f>
        <v>0</v>
      </c>
      <c r="AE282" s="83">
        <f>'1 DAve'!S284</f>
        <v>0</v>
      </c>
      <c r="AF282" s="83">
        <f>'1 DAve'!T284</f>
        <v>0</v>
      </c>
      <c r="AG282" s="83">
        <f>'1 DAve'!U284</f>
        <v>0</v>
      </c>
      <c r="AH282" s="83">
        <f>'1 DAve'!V284</f>
        <v>0</v>
      </c>
      <c r="AI282" s="83">
        <f>'1 DAve'!W284</f>
        <v>0</v>
      </c>
      <c r="AJ282" s="83">
        <f>'1 DAve'!X284</f>
        <v>0</v>
      </c>
      <c r="AK282" s="83">
        <f>'1 DAve'!Y284</f>
        <v>0</v>
      </c>
      <c r="AL282" s="83">
        <f>'1 DAve'!Z284</f>
        <v>0</v>
      </c>
      <c r="AM282" s="83">
        <f>'1 DAve'!AA284</f>
        <v>0</v>
      </c>
    </row>
    <row r="283" spans="1:39" ht="15.5">
      <c r="A283" s="26">
        <f t="shared" si="29"/>
        <v>282</v>
      </c>
      <c r="B283" s="26"/>
      <c r="C283" s="70" t="str">
        <f>'1 DAve'!B285</f>
        <v>n/a</v>
      </c>
      <c r="D283" s="70" t="str">
        <f>'1 DAve'!C285</f>
        <v>n/a</v>
      </c>
      <c r="E283" s="71" t="e">
        <f>'1 DAve'!G285</f>
        <v>#DIV/0!</v>
      </c>
      <c r="F283" s="71" t="e">
        <f>'1 DAve'!E285</f>
        <v>#DIV/0!</v>
      </c>
      <c r="G283" s="72">
        <f t="shared" si="30"/>
        <v>0</v>
      </c>
      <c r="H283" s="69">
        <f>'SLT 1'!D285+'SLT 2'!D285+'SLT 3'!D285+'SLT 4'!D285+'SLT 5'!D285+'WK1'!D285+'WK2'!D285+'WK3'!D285+'WK4'!D285+'WK5'!D285+'WK6'!D285+'WK7'!D285+'WK8'!D285+'WK9'!D285+'WK10'!D285+'WK11'!D285+'WK12'!D285+'WK13'!D285+'WK14'!D285+'WK15'!D285</f>
        <v>0</v>
      </c>
      <c r="I283" s="89">
        <f>'SLT 1'!E285+'SLT 2'!E285+'SLT 3'!E285+'SLT 4'!E285+'SLT 5'!E285+'WK1'!E285+'WK2'!E285+'WK3'!E285+'WK4'!E285+'WK5'!E285+'WK6'!E285+'WK7'!E285+'WK8'!E285+'WK9'!E285+'WK10'!E285+'WK11'!E285+'WK12'!E285+'WK13'!E285+'WK14'!E285+'WK15'!E285</f>
        <v>0</v>
      </c>
      <c r="J283" s="81" t="e">
        <f t="shared" si="31"/>
        <v>#DIV/0!</v>
      </c>
      <c r="K283" s="73">
        <f>'SLT 1'!F285+'SLT 2'!F285+'SLT 3'!F285+'SLT 4'!F285+'SLT 5'!F285+'WK1'!F285+'WK2'!F285+'WK3'!F285+'WK4'!F285+'WK5'!F285+'WK6'!F285+'WK7'!F285+'WK8'!F285+'WK9'!F285+'WK10'!F285+'WK11'!F285+'WK12'!F285+'WK13'!F285+'WK14'!F285+'WK15'!F285</f>
        <v>0</v>
      </c>
      <c r="L283" s="73">
        <f>'SLT 1'!G285+'SLT 2'!G285+'SLT 3'!G285+'SLT 4'!G285+'SLT 5'!G285+'WK1'!G285+'WK2'!G285+'WK3'!G285+'WK4'!G285+'WK5'!G285+'WK6'!G285+'WK7'!G285+'WK8'!G285+'WK9'!G285+'WK10'!G285+'WK11'!G285+'WK12'!G285+'WK13'!G285+'WK14'!G285+'WK15'!G285</f>
        <v>0</v>
      </c>
      <c r="M283" s="72">
        <f t="shared" si="32"/>
        <v>0</v>
      </c>
      <c r="N283" s="82" t="e">
        <f t="shared" si="33"/>
        <v>#DIV/0!</v>
      </c>
      <c r="O283" s="72">
        <f>'SLT 1'!H285+'SLT 2'!H285+'SLT 3'!H285+'SLT 4'!H285+'SLT 5'!H285+'WK1'!H285+'WK2'!H285+'WK3'!H285+'WK4'!H285+'WK5'!H285+'WK6'!H285+'WK7'!H285+'WK8'!H285+'WK9'!H285+'WK10'!H285+'WK11'!H285+'WK12'!H285+'WK13'!H285+'WK14'!H285+'WK15'!H285</f>
        <v>0</v>
      </c>
      <c r="P283" s="72">
        <f>'SLT 1'!I285+'SLT 2'!I285+'SLT 3'!I285+'SLT 4'!I285+'SLT 5'!I285+'WK1'!I285+'WK2'!I285+'WK3'!I285+'WK4'!I285+'WK5'!I285+'WK6'!I285+'WK7'!I285+'WK8'!I285+'WK9'!I285+'WK10'!I285+'WK11'!I285+'WK12'!I285+'WK13'!I285+'WK14'!I285+'WK15'!I285</f>
        <v>0</v>
      </c>
      <c r="Q283" s="72">
        <f>'SLT 1'!J285+'SLT 2'!J285+'SLT 3'!J285+'SLT 4'!J285+'SLT 5'!J285+'WK1'!J285+'WK2'!J285+'WK3'!J285+'WK4'!J285+'WK5'!J285+'WK6'!J285+'WK7'!J285+'WK8'!J285+'WK9'!J285+'WK10'!J285+'WK11'!J285+'WK12'!J285+'WK13'!J285+'WK14'!J285+'WK15'!J285</f>
        <v>0</v>
      </c>
      <c r="R283" s="71" t="e">
        <f t="shared" si="34"/>
        <v>#DIV/0!</v>
      </c>
      <c r="S283" s="87">
        <f>'Hi Fin'!C285</f>
        <v>0</v>
      </c>
      <c r="T283" s="83">
        <f>'1 DAve'!H285</f>
        <v>0</v>
      </c>
      <c r="U283" s="83">
        <f>'1 DAve'!I285</f>
        <v>0</v>
      </c>
      <c r="V283" s="83">
        <f>'1 DAve'!J285</f>
        <v>0</v>
      </c>
      <c r="W283" s="83">
        <f>'1 DAve'!K285</f>
        <v>0</v>
      </c>
      <c r="X283" s="83">
        <f>'1 DAve'!L285</f>
        <v>0</v>
      </c>
      <c r="Y283" s="83">
        <f>'1 DAve'!M285</f>
        <v>0</v>
      </c>
      <c r="Z283" s="83">
        <f>'1 DAve'!N285</f>
        <v>0</v>
      </c>
      <c r="AA283" s="83">
        <f>'1 DAve'!O285</f>
        <v>0</v>
      </c>
      <c r="AB283" s="83">
        <f>'1 DAve'!P285</f>
        <v>0</v>
      </c>
      <c r="AC283" s="83">
        <f>'1 DAve'!Q285</f>
        <v>0</v>
      </c>
      <c r="AD283" s="83">
        <f>'1 DAve'!R285</f>
        <v>0</v>
      </c>
      <c r="AE283" s="83">
        <f>'1 DAve'!S285</f>
        <v>0</v>
      </c>
      <c r="AF283" s="83">
        <f>'1 DAve'!T285</f>
        <v>0</v>
      </c>
      <c r="AG283" s="83">
        <f>'1 DAve'!U285</f>
        <v>0</v>
      </c>
      <c r="AH283" s="83">
        <f>'1 DAve'!V285</f>
        <v>0</v>
      </c>
      <c r="AI283" s="83">
        <f>'1 DAve'!W285</f>
        <v>0</v>
      </c>
      <c r="AJ283" s="83">
        <f>'1 DAve'!X285</f>
        <v>0</v>
      </c>
      <c r="AK283" s="83">
        <f>'1 DAve'!Y285</f>
        <v>0</v>
      </c>
      <c r="AL283" s="83">
        <f>'1 DAve'!Z285</f>
        <v>0</v>
      </c>
      <c r="AM283" s="83">
        <f>'1 DAve'!AA285</f>
        <v>0</v>
      </c>
    </row>
    <row r="284" spans="1:39" ht="15.5">
      <c r="A284" s="26">
        <f t="shared" si="29"/>
        <v>283</v>
      </c>
      <c r="B284" s="26"/>
      <c r="C284" s="70" t="str">
        <f>'1 DAve'!B286</f>
        <v>n/a</v>
      </c>
      <c r="D284" s="70" t="str">
        <f>'1 DAve'!C286</f>
        <v>n/a</v>
      </c>
      <c r="E284" s="71" t="e">
        <f>'1 DAve'!G286</f>
        <v>#DIV/0!</v>
      </c>
      <c r="F284" s="71" t="e">
        <f>'1 DAve'!E286</f>
        <v>#DIV/0!</v>
      </c>
      <c r="G284" s="72">
        <f t="shared" si="30"/>
        <v>0</v>
      </c>
      <c r="H284" s="69">
        <f>'SLT 1'!D286+'SLT 2'!D286+'SLT 3'!D286+'SLT 4'!D286+'SLT 5'!D286+'WK1'!D286+'WK2'!D286+'WK3'!D286+'WK4'!D286+'WK5'!D286+'WK6'!D286+'WK7'!D286+'WK8'!D286+'WK9'!D286+'WK10'!D286+'WK11'!D286+'WK12'!D286+'WK13'!D286+'WK14'!D286+'WK15'!D286</f>
        <v>0</v>
      </c>
      <c r="I284" s="89">
        <f>'SLT 1'!E286+'SLT 2'!E286+'SLT 3'!E286+'SLT 4'!E286+'SLT 5'!E286+'WK1'!E286+'WK2'!E286+'WK3'!E286+'WK4'!E286+'WK5'!E286+'WK6'!E286+'WK7'!E286+'WK8'!E286+'WK9'!E286+'WK10'!E286+'WK11'!E286+'WK12'!E286+'WK13'!E286+'WK14'!E286+'WK15'!E286</f>
        <v>0</v>
      </c>
      <c r="J284" s="81" t="e">
        <f t="shared" si="31"/>
        <v>#DIV/0!</v>
      </c>
      <c r="K284" s="73">
        <f>'SLT 1'!F286+'SLT 2'!F286+'SLT 3'!F286+'SLT 4'!F286+'SLT 5'!F286+'WK1'!F286+'WK2'!F286+'WK3'!F286+'WK4'!F286+'WK5'!F286+'WK6'!F286+'WK7'!F286+'WK8'!F286+'WK9'!F286+'WK10'!F286+'WK11'!F286+'WK12'!F286+'WK13'!F286+'WK14'!F286+'WK15'!F286</f>
        <v>0</v>
      </c>
      <c r="L284" s="73">
        <f>'SLT 1'!G286+'SLT 2'!G286+'SLT 3'!G286+'SLT 4'!G286+'SLT 5'!G286+'WK1'!G286+'WK2'!G286+'WK3'!G286+'WK4'!G286+'WK5'!G286+'WK6'!G286+'WK7'!G286+'WK8'!G286+'WK9'!G286+'WK10'!G286+'WK11'!G286+'WK12'!G286+'WK13'!G286+'WK14'!G286+'WK15'!G286</f>
        <v>0</v>
      </c>
      <c r="M284" s="72">
        <f t="shared" si="32"/>
        <v>0</v>
      </c>
      <c r="N284" s="82" t="e">
        <f t="shared" si="33"/>
        <v>#DIV/0!</v>
      </c>
      <c r="O284" s="72">
        <f>'SLT 1'!H286+'SLT 2'!H286+'SLT 3'!H286+'SLT 4'!H286+'SLT 5'!H286+'WK1'!H286+'WK2'!H286+'WK3'!H286+'WK4'!H286+'WK5'!H286+'WK6'!H286+'WK7'!H286+'WK8'!H286+'WK9'!H286+'WK10'!H286+'WK11'!H286+'WK12'!H286+'WK13'!H286+'WK14'!H286+'WK15'!H286</f>
        <v>0</v>
      </c>
      <c r="P284" s="72">
        <f>'SLT 1'!I286+'SLT 2'!I286+'SLT 3'!I286+'SLT 4'!I286+'SLT 5'!I286+'WK1'!I286+'WK2'!I286+'WK3'!I286+'WK4'!I286+'WK5'!I286+'WK6'!I286+'WK7'!I286+'WK8'!I286+'WK9'!I286+'WK10'!I286+'WK11'!I286+'WK12'!I286+'WK13'!I286+'WK14'!I286+'WK15'!I286</f>
        <v>0</v>
      </c>
      <c r="Q284" s="72">
        <f>'SLT 1'!J286+'SLT 2'!J286+'SLT 3'!J286+'SLT 4'!J286+'SLT 5'!J286+'WK1'!J286+'WK2'!J286+'WK3'!J286+'WK4'!J286+'WK5'!J286+'WK6'!J286+'WK7'!J286+'WK8'!J286+'WK9'!J286+'WK10'!J286+'WK11'!J286+'WK12'!J286+'WK13'!J286+'WK14'!J286+'WK15'!J286</f>
        <v>0</v>
      </c>
      <c r="R284" s="71" t="e">
        <f t="shared" si="34"/>
        <v>#DIV/0!</v>
      </c>
      <c r="S284" s="87">
        <f>'Hi Fin'!C286</f>
        <v>0</v>
      </c>
      <c r="T284" s="83">
        <f>'1 DAve'!H286</f>
        <v>0</v>
      </c>
      <c r="U284" s="83">
        <f>'1 DAve'!I286</f>
        <v>0</v>
      </c>
      <c r="V284" s="83">
        <f>'1 DAve'!J286</f>
        <v>0</v>
      </c>
      <c r="W284" s="83">
        <f>'1 DAve'!K286</f>
        <v>0</v>
      </c>
      <c r="X284" s="83">
        <f>'1 DAve'!L286</f>
        <v>0</v>
      </c>
      <c r="Y284" s="83">
        <f>'1 DAve'!M286</f>
        <v>0</v>
      </c>
      <c r="Z284" s="83">
        <f>'1 DAve'!N286</f>
        <v>0</v>
      </c>
      <c r="AA284" s="83">
        <f>'1 DAve'!O286</f>
        <v>0</v>
      </c>
      <c r="AB284" s="83">
        <f>'1 DAve'!P286</f>
        <v>0</v>
      </c>
      <c r="AC284" s="83">
        <f>'1 DAve'!Q286</f>
        <v>0</v>
      </c>
      <c r="AD284" s="83">
        <f>'1 DAve'!R286</f>
        <v>0</v>
      </c>
      <c r="AE284" s="83">
        <f>'1 DAve'!S286</f>
        <v>0</v>
      </c>
      <c r="AF284" s="83">
        <f>'1 DAve'!T286</f>
        <v>0</v>
      </c>
      <c r="AG284" s="83">
        <f>'1 DAve'!U286</f>
        <v>0</v>
      </c>
      <c r="AH284" s="83">
        <f>'1 DAve'!V286</f>
        <v>0</v>
      </c>
      <c r="AI284" s="83">
        <f>'1 DAve'!W286</f>
        <v>0</v>
      </c>
      <c r="AJ284" s="83">
        <f>'1 DAve'!X286</f>
        <v>0</v>
      </c>
      <c r="AK284" s="83">
        <f>'1 DAve'!Y286</f>
        <v>0</v>
      </c>
      <c r="AL284" s="83">
        <f>'1 DAve'!Z286</f>
        <v>0</v>
      </c>
      <c r="AM284" s="83">
        <f>'1 DAve'!AA286</f>
        <v>0</v>
      </c>
    </row>
    <row r="285" spans="1:39" ht="15.5">
      <c r="A285" s="26">
        <f t="shared" si="29"/>
        <v>284</v>
      </c>
      <c r="B285" s="26"/>
      <c r="C285" s="70" t="str">
        <f>'1 DAve'!B287</f>
        <v>n/a</v>
      </c>
      <c r="D285" s="70" t="str">
        <f>'1 DAve'!C287</f>
        <v>n/a</v>
      </c>
      <c r="E285" s="71" t="e">
        <f>'1 DAve'!G287</f>
        <v>#DIV/0!</v>
      </c>
      <c r="F285" s="71" t="e">
        <f>'1 DAve'!E287</f>
        <v>#DIV/0!</v>
      </c>
      <c r="G285" s="72">
        <f t="shared" si="30"/>
        <v>0</v>
      </c>
      <c r="H285" s="69">
        <f>'SLT 1'!D287+'SLT 2'!D287+'SLT 3'!D287+'SLT 4'!D287+'SLT 5'!D287+'WK1'!D287+'WK2'!D287+'WK3'!D287+'WK4'!D287+'WK5'!D287+'WK6'!D287+'WK7'!D287+'WK8'!D287+'WK9'!D287+'WK10'!D287+'WK11'!D287+'WK12'!D287+'WK13'!D287+'WK14'!D287+'WK15'!D287</f>
        <v>0</v>
      </c>
      <c r="I285" s="89">
        <f>'SLT 1'!E287+'SLT 2'!E287+'SLT 3'!E287+'SLT 4'!E287+'SLT 5'!E287+'WK1'!E287+'WK2'!E287+'WK3'!E287+'WK4'!E287+'WK5'!E287+'WK6'!E287+'WK7'!E287+'WK8'!E287+'WK9'!E287+'WK10'!E287+'WK11'!E287+'WK12'!E287+'WK13'!E287+'WK14'!E287+'WK15'!E287</f>
        <v>0</v>
      </c>
      <c r="J285" s="81" t="e">
        <f t="shared" si="31"/>
        <v>#DIV/0!</v>
      </c>
      <c r="K285" s="73">
        <f>'SLT 1'!F287+'SLT 2'!F287+'SLT 3'!F287+'SLT 4'!F287+'SLT 5'!F287+'WK1'!F287+'WK2'!F287+'WK3'!F287+'WK4'!F287+'WK5'!F287+'WK6'!F287+'WK7'!F287+'WK8'!F287+'WK9'!F287+'WK10'!F287+'WK11'!F287+'WK12'!F287+'WK13'!F287+'WK14'!F287+'WK15'!F287</f>
        <v>0</v>
      </c>
      <c r="L285" s="73">
        <f>'SLT 1'!G287+'SLT 2'!G287+'SLT 3'!G287+'SLT 4'!G287+'SLT 5'!G287+'WK1'!G287+'WK2'!G287+'WK3'!G287+'WK4'!G287+'WK5'!G287+'WK6'!G287+'WK7'!G287+'WK8'!G287+'WK9'!G287+'WK10'!G287+'WK11'!G287+'WK12'!G287+'WK13'!G287+'WK14'!G287+'WK15'!G287</f>
        <v>0</v>
      </c>
      <c r="M285" s="72">
        <f t="shared" si="32"/>
        <v>0</v>
      </c>
      <c r="N285" s="82" t="e">
        <f t="shared" si="33"/>
        <v>#DIV/0!</v>
      </c>
      <c r="O285" s="72">
        <f>'SLT 1'!H287+'SLT 2'!H287+'SLT 3'!H287+'SLT 4'!H287+'SLT 5'!H287+'WK1'!H287+'WK2'!H287+'WK3'!H287+'WK4'!H287+'WK5'!H287+'WK6'!H287+'WK7'!H287+'WK8'!H287+'WK9'!H287+'WK10'!H287+'WK11'!H287+'WK12'!H287+'WK13'!H287+'WK14'!H287+'WK15'!H287</f>
        <v>0</v>
      </c>
      <c r="P285" s="72">
        <f>'SLT 1'!I287+'SLT 2'!I287+'SLT 3'!I287+'SLT 4'!I287+'SLT 5'!I287+'WK1'!I287+'WK2'!I287+'WK3'!I287+'WK4'!I287+'WK5'!I287+'WK6'!I287+'WK7'!I287+'WK8'!I287+'WK9'!I287+'WK10'!I287+'WK11'!I287+'WK12'!I287+'WK13'!I287+'WK14'!I287+'WK15'!I287</f>
        <v>0</v>
      </c>
      <c r="Q285" s="72">
        <f>'SLT 1'!J287+'SLT 2'!J287+'SLT 3'!J287+'SLT 4'!J287+'SLT 5'!J287+'WK1'!J287+'WK2'!J287+'WK3'!J287+'WK4'!J287+'WK5'!J287+'WK6'!J287+'WK7'!J287+'WK8'!J287+'WK9'!J287+'WK10'!J287+'WK11'!J287+'WK12'!J287+'WK13'!J287+'WK14'!J287+'WK15'!J287</f>
        <v>0</v>
      </c>
      <c r="R285" s="71" t="e">
        <f t="shared" si="34"/>
        <v>#DIV/0!</v>
      </c>
      <c r="S285" s="87">
        <f>'Hi Fin'!C287</f>
        <v>0</v>
      </c>
      <c r="T285" s="83">
        <f>'1 DAve'!H287</f>
        <v>0</v>
      </c>
      <c r="U285" s="83">
        <f>'1 DAve'!I287</f>
        <v>0</v>
      </c>
      <c r="V285" s="83">
        <f>'1 DAve'!J287</f>
        <v>0</v>
      </c>
      <c r="W285" s="83">
        <f>'1 DAve'!K287</f>
        <v>0</v>
      </c>
      <c r="X285" s="83">
        <f>'1 DAve'!L287</f>
        <v>0</v>
      </c>
      <c r="Y285" s="83">
        <f>'1 DAve'!M287</f>
        <v>0</v>
      </c>
      <c r="Z285" s="83">
        <f>'1 DAve'!N287</f>
        <v>0</v>
      </c>
      <c r="AA285" s="83">
        <f>'1 DAve'!O287</f>
        <v>0</v>
      </c>
      <c r="AB285" s="83">
        <f>'1 DAve'!P287</f>
        <v>0</v>
      </c>
      <c r="AC285" s="83">
        <f>'1 DAve'!Q287</f>
        <v>0</v>
      </c>
      <c r="AD285" s="83">
        <f>'1 DAve'!R287</f>
        <v>0</v>
      </c>
      <c r="AE285" s="83">
        <f>'1 DAve'!S287</f>
        <v>0</v>
      </c>
      <c r="AF285" s="83">
        <f>'1 DAve'!T287</f>
        <v>0</v>
      </c>
      <c r="AG285" s="83">
        <f>'1 DAve'!U287</f>
        <v>0</v>
      </c>
      <c r="AH285" s="83">
        <f>'1 DAve'!V287</f>
        <v>0</v>
      </c>
      <c r="AI285" s="83">
        <f>'1 DAve'!W287</f>
        <v>0</v>
      </c>
      <c r="AJ285" s="83">
        <f>'1 DAve'!X287</f>
        <v>0</v>
      </c>
      <c r="AK285" s="83">
        <f>'1 DAve'!Y287</f>
        <v>0</v>
      </c>
      <c r="AL285" s="83">
        <f>'1 DAve'!Z287</f>
        <v>0</v>
      </c>
      <c r="AM285" s="83">
        <f>'1 DAve'!AA287</f>
        <v>0</v>
      </c>
    </row>
    <row r="286" spans="1:39" ht="15.5">
      <c r="A286" s="26">
        <f t="shared" si="29"/>
        <v>285</v>
      </c>
      <c r="B286" s="26"/>
      <c r="C286" s="70" t="str">
        <f>'1 DAve'!B288</f>
        <v>n/a</v>
      </c>
      <c r="D286" s="70" t="str">
        <f>'1 DAve'!C288</f>
        <v>n/a</v>
      </c>
      <c r="E286" s="71" t="e">
        <f>'1 DAve'!G288</f>
        <v>#DIV/0!</v>
      </c>
      <c r="F286" s="71" t="e">
        <f>'1 DAve'!E288</f>
        <v>#DIV/0!</v>
      </c>
      <c r="G286" s="72">
        <f t="shared" si="30"/>
        <v>0</v>
      </c>
      <c r="H286" s="69">
        <f>'SLT 1'!D288+'SLT 2'!D288+'SLT 3'!D288+'SLT 4'!D288+'SLT 5'!D288+'WK1'!D288+'WK2'!D288+'WK3'!D288+'WK4'!D288+'WK5'!D288+'WK6'!D288+'WK7'!D288+'WK8'!D288+'WK9'!D288+'WK10'!D288+'WK11'!D288+'WK12'!D288+'WK13'!D288+'WK14'!D288+'WK15'!D288</f>
        <v>0</v>
      </c>
      <c r="I286" s="89">
        <f>'SLT 1'!E288+'SLT 2'!E288+'SLT 3'!E288+'SLT 4'!E288+'SLT 5'!E288+'WK1'!E288+'WK2'!E288+'WK3'!E288+'WK4'!E288+'WK5'!E288+'WK6'!E288+'WK7'!E288+'WK8'!E288+'WK9'!E288+'WK10'!E288+'WK11'!E288+'WK12'!E288+'WK13'!E288+'WK14'!E288+'WK15'!E288</f>
        <v>0</v>
      </c>
      <c r="J286" s="81" t="e">
        <f t="shared" si="31"/>
        <v>#DIV/0!</v>
      </c>
      <c r="K286" s="73">
        <f>'SLT 1'!F288+'SLT 2'!F288+'SLT 3'!F288+'SLT 4'!F288+'SLT 5'!F288+'WK1'!F288+'WK2'!F288+'WK3'!F288+'WK4'!F288+'WK5'!F288+'WK6'!F288+'WK7'!F288+'WK8'!F288+'WK9'!F288+'WK10'!F288+'WK11'!F288+'WK12'!F288+'WK13'!F288+'WK14'!F288+'WK15'!F288</f>
        <v>0</v>
      </c>
      <c r="L286" s="73">
        <f>'SLT 1'!G288+'SLT 2'!G288+'SLT 3'!G288+'SLT 4'!G288+'SLT 5'!G288+'WK1'!G288+'WK2'!G288+'WK3'!G288+'WK4'!G288+'WK5'!G288+'WK6'!G288+'WK7'!G288+'WK8'!G288+'WK9'!G288+'WK10'!G288+'WK11'!G288+'WK12'!G288+'WK13'!G288+'WK14'!G288+'WK15'!G288</f>
        <v>0</v>
      </c>
      <c r="M286" s="72">
        <f t="shared" si="32"/>
        <v>0</v>
      </c>
      <c r="N286" s="82" t="e">
        <f t="shared" si="33"/>
        <v>#DIV/0!</v>
      </c>
      <c r="O286" s="72">
        <f>'SLT 1'!H288+'SLT 2'!H288+'SLT 3'!H288+'SLT 4'!H288+'SLT 5'!H288+'WK1'!H288+'WK2'!H288+'WK3'!H288+'WK4'!H288+'WK5'!H288+'WK6'!H288+'WK7'!H288+'WK8'!H288+'WK9'!H288+'WK10'!H288+'WK11'!H288+'WK12'!H288+'WK13'!H288+'WK14'!H288+'WK15'!H288</f>
        <v>0</v>
      </c>
      <c r="P286" s="72">
        <f>'SLT 1'!I288+'SLT 2'!I288+'SLT 3'!I288+'SLT 4'!I288+'SLT 5'!I288+'WK1'!I288+'WK2'!I288+'WK3'!I288+'WK4'!I288+'WK5'!I288+'WK6'!I288+'WK7'!I288+'WK8'!I288+'WK9'!I288+'WK10'!I288+'WK11'!I288+'WK12'!I288+'WK13'!I288+'WK14'!I288+'WK15'!I288</f>
        <v>0</v>
      </c>
      <c r="Q286" s="72">
        <f>'SLT 1'!J288+'SLT 2'!J288+'SLT 3'!J288+'SLT 4'!J288+'SLT 5'!J288+'WK1'!J288+'WK2'!J288+'WK3'!J288+'WK4'!J288+'WK5'!J288+'WK6'!J288+'WK7'!J288+'WK8'!J288+'WK9'!J288+'WK10'!J288+'WK11'!J288+'WK12'!J288+'WK13'!J288+'WK14'!J288+'WK15'!J288</f>
        <v>0</v>
      </c>
      <c r="R286" s="71" t="e">
        <f t="shared" si="34"/>
        <v>#DIV/0!</v>
      </c>
      <c r="S286" s="87">
        <f>'Hi Fin'!C288</f>
        <v>0</v>
      </c>
      <c r="T286" s="83">
        <f>'1 DAve'!H288</f>
        <v>0</v>
      </c>
      <c r="U286" s="83">
        <f>'1 DAve'!I288</f>
        <v>0</v>
      </c>
      <c r="V286" s="83">
        <f>'1 DAve'!J288</f>
        <v>0</v>
      </c>
      <c r="W286" s="83">
        <f>'1 DAve'!K288</f>
        <v>0</v>
      </c>
      <c r="X286" s="83">
        <f>'1 DAve'!L288</f>
        <v>0</v>
      </c>
      <c r="Y286" s="83">
        <f>'1 DAve'!M288</f>
        <v>0</v>
      </c>
      <c r="Z286" s="83">
        <f>'1 DAve'!N288</f>
        <v>0</v>
      </c>
      <c r="AA286" s="83">
        <f>'1 DAve'!O288</f>
        <v>0</v>
      </c>
      <c r="AB286" s="83">
        <f>'1 DAve'!P288</f>
        <v>0</v>
      </c>
      <c r="AC286" s="83">
        <f>'1 DAve'!Q288</f>
        <v>0</v>
      </c>
      <c r="AD286" s="83">
        <f>'1 DAve'!R288</f>
        <v>0</v>
      </c>
      <c r="AE286" s="83">
        <f>'1 DAve'!S288</f>
        <v>0</v>
      </c>
      <c r="AF286" s="83">
        <f>'1 DAve'!T288</f>
        <v>0</v>
      </c>
      <c r="AG286" s="83">
        <f>'1 DAve'!U288</f>
        <v>0</v>
      </c>
      <c r="AH286" s="83">
        <f>'1 DAve'!V288</f>
        <v>0</v>
      </c>
      <c r="AI286" s="83">
        <f>'1 DAve'!W288</f>
        <v>0</v>
      </c>
      <c r="AJ286" s="83">
        <f>'1 DAve'!X288</f>
        <v>0</v>
      </c>
      <c r="AK286" s="83">
        <f>'1 DAve'!Y288</f>
        <v>0</v>
      </c>
      <c r="AL286" s="83">
        <f>'1 DAve'!Z288</f>
        <v>0</v>
      </c>
      <c r="AM286" s="83">
        <f>'1 DAve'!AA288</f>
        <v>0</v>
      </c>
    </row>
    <row r="287" spans="1:39" ht="15.5">
      <c r="A287" s="26">
        <f t="shared" si="29"/>
        <v>286</v>
      </c>
      <c r="B287" s="26"/>
      <c r="C287" s="70" t="str">
        <f>'1 DAve'!B289</f>
        <v>n/a</v>
      </c>
      <c r="D287" s="70" t="str">
        <f>'1 DAve'!C289</f>
        <v>n/a</v>
      </c>
      <c r="E287" s="71" t="e">
        <f>'1 DAve'!G289</f>
        <v>#DIV/0!</v>
      </c>
      <c r="F287" s="71" t="e">
        <f>'1 DAve'!E289</f>
        <v>#DIV/0!</v>
      </c>
      <c r="G287" s="72">
        <f t="shared" si="30"/>
        <v>0</v>
      </c>
      <c r="H287" s="69">
        <f>'SLT 1'!D289+'SLT 2'!D289+'SLT 3'!D289+'SLT 4'!D289+'SLT 5'!D289+'WK1'!D289+'WK2'!D289+'WK3'!D289+'WK4'!D289+'WK5'!D289+'WK6'!D289+'WK7'!D289+'WK8'!D289+'WK9'!D289+'WK10'!D289+'WK11'!D289+'WK12'!D289+'WK13'!D289+'WK14'!D289+'WK15'!D289</f>
        <v>0</v>
      </c>
      <c r="I287" s="89">
        <f>'SLT 1'!E289+'SLT 2'!E289+'SLT 3'!E289+'SLT 4'!E289+'SLT 5'!E289+'WK1'!E289+'WK2'!E289+'WK3'!E289+'WK4'!E289+'WK5'!E289+'WK6'!E289+'WK7'!E289+'WK8'!E289+'WK9'!E289+'WK10'!E289+'WK11'!E289+'WK12'!E289+'WK13'!E289+'WK14'!E289+'WK15'!E289</f>
        <v>0</v>
      </c>
      <c r="J287" s="81" t="e">
        <f t="shared" si="31"/>
        <v>#DIV/0!</v>
      </c>
      <c r="K287" s="73">
        <f>'SLT 1'!F289+'SLT 2'!F289+'SLT 3'!F289+'SLT 4'!F289+'SLT 5'!F289+'WK1'!F289+'WK2'!F289+'WK3'!F289+'WK4'!F289+'WK5'!F289+'WK6'!F289+'WK7'!F289+'WK8'!F289+'WK9'!F289+'WK10'!F289+'WK11'!F289+'WK12'!F289+'WK13'!F289+'WK14'!F289+'WK15'!F289</f>
        <v>0</v>
      </c>
      <c r="L287" s="73">
        <f>'SLT 1'!G289+'SLT 2'!G289+'SLT 3'!G289+'SLT 4'!G289+'SLT 5'!G289+'WK1'!G289+'WK2'!G289+'WK3'!G289+'WK4'!G289+'WK5'!G289+'WK6'!G289+'WK7'!G289+'WK8'!G289+'WK9'!G289+'WK10'!G289+'WK11'!G289+'WK12'!G289+'WK13'!G289+'WK14'!G289+'WK15'!G289</f>
        <v>0</v>
      </c>
      <c r="M287" s="72">
        <f t="shared" si="32"/>
        <v>0</v>
      </c>
      <c r="N287" s="82" t="e">
        <f t="shared" si="33"/>
        <v>#DIV/0!</v>
      </c>
      <c r="O287" s="72">
        <f>'SLT 1'!H289+'SLT 2'!H289+'SLT 3'!H289+'SLT 4'!H289+'SLT 5'!H289+'WK1'!H289+'WK2'!H289+'WK3'!H289+'WK4'!H289+'WK5'!H289+'WK6'!H289+'WK7'!H289+'WK8'!H289+'WK9'!H289+'WK10'!H289+'WK11'!H289+'WK12'!H289+'WK13'!H289+'WK14'!H289+'WK15'!H289</f>
        <v>0</v>
      </c>
      <c r="P287" s="72">
        <f>'SLT 1'!I289+'SLT 2'!I289+'SLT 3'!I289+'SLT 4'!I289+'SLT 5'!I289+'WK1'!I289+'WK2'!I289+'WK3'!I289+'WK4'!I289+'WK5'!I289+'WK6'!I289+'WK7'!I289+'WK8'!I289+'WK9'!I289+'WK10'!I289+'WK11'!I289+'WK12'!I289+'WK13'!I289+'WK14'!I289+'WK15'!I289</f>
        <v>0</v>
      </c>
      <c r="Q287" s="72">
        <f>'SLT 1'!J289+'SLT 2'!J289+'SLT 3'!J289+'SLT 4'!J289+'SLT 5'!J289+'WK1'!J289+'WK2'!J289+'WK3'!J289+'WK4'!J289+'WK5'!J289+'WK6'!J289+'WK7'!J289+'WK8'!J289+'WK9'!J289+'WK10'!J289+'WK11'!J289+'WK12'!J289+'WK13'!J289+'WK14'!J289+'WK15'!J289</f>
        <v>0</v>
      </c>
      <c r="R287" s="71" t="e">
        <f t="shared" si="34"/>
        <v>#DIV/0!</v>
      </c>
      <c r="S287" s="87">
        <f>'Hi Fin'!C289</f>
        <v>0</v>
      </c>
      <c r="T287" s="83">
        <f>'1 DAve'!H289</f>
        <v>0</v>
      </c>
      <c r="U287" s="83">
        <f>'1 DAve'!I289</f>
        <v>0</v>
      </c>
      <c r="V287" s="83">
        <f>'1 DAve'!J289</f>
        <v>0</v>
      </c>
      <c r="W287" s="83">
        <f>'1 DAve'!K289</f>
        <v>0</v>
      </c>
      <c r="X287" s="83">
        <f>'1 DAve'!L289</f>
        <v>0</v>
      </c>
      <c r="Y287" s="83">
        <f>'1 DAve'!M289</f>
        <v>0</v>
      </c>
      <c r="Z287" s="83">
        <f>'1 DAve'!N289</f>
        <v>0</v>
      </c>
      <c r="AA287" s="83">
        <f>'1 DAve'!O289</f>
        <v>0</v>
      </c>
      <c r="AB287" s="83">
        <f>'1 DAve'!P289</f>
        <v>0</v>
      </c>
      <c r="AC287" s="83">
        <f>'1 DAve'!Q289</f>
        <v>0</v>
      </c>
      <c r="AD287" s="83">
        <f>'1 DAve'!R289</f>
        <v>0</v>
      </c>
      <c r="AE287" s="83">
        <f>'1 DAve'!S289</f>
        <v>0</v>
      </c>
      <c r="AF287" s="83">
        <f>'1 DAve'!T289</f>
        <v>0</v>
      </c>
      <c r="AG287" s="83">
        <f>'1 DAve'!U289</f>
        <v>0</v>
      </c>
      <c r="AH287" s="83">
        <f>'1 DAve'!V289</f>
        <v>0</v>
      </c>
      <c r="AI287" s="83">
        <f>'1 DAve'!W289</f>
        <v>0</v>
      </c>
      <c r="AJ287" s="83">
        <f>'1 DAve'!X289</f>
        <v>0</v>
      </c>
      <c r="AK287" s="83">
        <f>'1 DAve'!Y289</f>
        <v>0</v>
      </c>
      <c r="AL287" s="83">
        <f>'1 DAve'!Z289</f>
        <v>0</v>
      </c>
      <c r="AM287" s="83">
        <f>'1 DAve'!AA289</f>
        <v>0</v>
      </c>
    </row>
    <row r="288" spans="1:39" ht="15.5">
      <c r="A288" s="26">
        <f t="shared" si="29"/>
        <v>287</v>
      </c>
      <c r="B288" s="26"/>
      <c r="C288" s="70" t="str">
        <f>'1 DAve'!B290</f>
        <v>n/a</v>
      </c>
      <c r="D288" s="70" t="str">
        <f>'1 DAve'!C290</f>
        <v>n/a</v>
      </c>
      <c r="E288" s="71" t="e">
        <f>'1 DAve'!G290</f>
        <v>#DIV/0!</v>
      </c>
      <c r="F288" s="71" t="e">
        <f>'1 DAve'!E290</f>
        <v>#DIV/0!</v>
      </c>
      <c r="G288" s="72">
        <f t="shared" si="30"/>
        <v>0</v>
      </c>
      <c r="H288" s="69">
        <f>'SLT 1'!D290+'SLT 2'!D290+'SLT 3'!D290+'SLT 4'!D290+'SLT 5'!D290+'WK1'!D290+'WK2'!D290+'WK3'!D290+'WK4'!D290+'WK5'!D290+'WK6'!D290+'WK7'!D290+'WK8'!D290+'WK9'!D290+'WK10'!D290+'WK11'!D290+'WK12'!D290+'WK13'!D290+'WK14'!D290+'WK15'!D290</f>
        <v>0</v>
      </c>
      <c r="I288" s="89">
        <f>'SLT 1'!E290+'SLT 2'!E290+'SLT 3'!E290+'SLT 4'!E290+'SLT 5'!E290+'WK1'!E290+'WK2'!E290+'WK3'!E290+'WK4'!E290+'WK5'!E290+'WK6'!E290+'WK7'!E290+'WK8'!E290+'WK9'!E290+'WK10'!E290+'WK11'!E290+'WK12'!E290+'WK13'!E290+'WK14'!E290+'WK15'!E290</f>
        <v>0</v>
      </c>
      <c r="J288" s="81" t="e">
        <f t="shared" si="31"/>
        <v>#DIV/0!</v>
      </c>
      <c r="K288" s="73">
        <f>'SLT 1'!F290+'SLT 2'!F290+'SLT 3'!F290+'SLT 4'!F290+'SLT 5'!F290+'WK1'!F290+'WK2'!F290+'WK3'!F290+'WK4'!F290+'WK5'!F290+'WK6'!F290+'WK7'!F290+'WK8'!F290+'WK9'!F290+'WK10'!F290+'WK11'!F290+'WK12'!F290+'WK13'!F290+'WK14'!F290+'WK15'!F290</f>
        <v>0</v>
      </c>
      <c r="L288" s="73">
        <f>'SLT 1'!G290+'SLT 2'!G290+'SLT 3'!G290+'SLT 4'!G290+'SLT 5'!G290+'WK1'!G290+'WK2'!G290+'WK3'!G290+'WK4'!G290+'WK5'!G290+'WK6'!G290+'WK7'!G290+'WK8'!G290+'WK9'!G290+'WK10'!G290+'WK11'!G290+'WK12'!G290+'WK13'!G290+'WK14'!G290+'WK15'!G290</f>
        <v>0</v>
      </c>
      <c r="M288" s="72">
        <f t="shared" si="32"/>
        <v>0</v>
      </c>
      <c r="N288" s="82" t="e">
        <f t="shared" si="33"/>
        <v>#DIV/0!</v>
      </c>
      <c r="O288" s="72">
        <f>'SLT 1'!H290+'SLT 2'!H290+'SLT 3'!H290+'SLT 4'!H290+'SLT 5'!H290+'WK1'!H290+'WK2'!H290+'WK3'!H290+'WK4'!H290+'WK5'!H290+'WK6'!H290+'WK7'!H290+'WK8'!H290+'WK9'!H290+'WK10'!H290+'WK11'!H290+'WK12'!H290+'WK13'!H290+'WK14'!H290+'WK15'!H290</f>
        <v>0</v>
      </c>
      <c r="P288" s="72">
        <f>'SLT 1'!I290+'SLT 2'!I290+'SLT 3'!I290+'SLT 4'!I290+'SLT 5'!I290+'WK1'!I290+'WK2'!I290+'WK3'!I290+'WK4'!I290+'WK5'!I290+'WK6'!I290+'WK7'!I290+'WK8'!I290+'WK9'!I290+'WK10'!I290+'WK11'!I290+'WK12'!I290+'WK13'!I290+'WK14'!I290+'WK15'!I290</f>
        <v>0</v>
      </c>
      <c r="Q288" s="72">
        <f>'SLT 1'!J290+'SLT 2'!J290+'SLT 3'!J290+'SLT 4'!J290+'SLT 5'!J290+'WK1'!J290+'WK2'!J290+'WK3'!J290+'WK4'!J290+'WK5'!J290+'WK6'!J290+'WK7'!J290+'WK8'!J290+'WK9'!J290+'WK10'!J290+'WK11'!J290+'WK12'!J290+'WK13'!J290+'WK14'!J290+'WK15'!J290</f>
        <v>0</v>
      </c>
      <c r="R288" s="71" t="e">
        <f t="shared" si="34"/>
        <v>#DIV/0!</v>
      </c>
      <c r="S288" s="87">
        <f>'Hi Fin'!C290</f>
        <v>0</v>
      </c>
      <c r="T288" s="83">
        <f>'1 DAve'!H290</f>
        <v>0</v>
      </c>
      <c r="U288" s="83">
        <f>'1 DAve'!I290</f>
        <v>0</v>
      </c>
      <c r="V288" s="83">
        <f>'1 DAve'!J290</f>
        <v>0</v>
      </c>
      <c r="W288" s="83">
        <f>'1 DAve'!K290</f>
        <v>0</v>
      </c>
      <c r="X288" s="83">
        <f>'1 DAve'!L290</f>
        <v>0</v>
      </c>
      <c r="Y288" s="83">
        <f>'1 DAve'!M290</f>
        <v>0</v>
      </c>
      <c r="Z288" s="83">
        <f>'1 DAve'!N290</f>
        <v>0</v>
      </c>
      <c r="AA288" s="83">
        <f>'1 DAve'!O290</f>
        <v>0</v>
      </c>
      <c r="AB288" s="83">
        <f>'1 DAve'!P290</f>
        <v>0</v>
      </c>
      <c r="AC288" s="83">
        <f>'1 DAve'!Q290</f>
        <v>0</v>
      </c>
      <c r="AD288" s="83">
        <f>'1 DAve'!R290</f>
        <v>0</v>
      </c>
      <c r="AE288" s="83">
        <f>'1 DAve'!S290</f>
        <v>0</v>
      </c>
      <c r="AF288" s="83">
        <f>'1 DAve'!T290</f>
        <v>0</v>
      </c>
      <c r="AG288" s="83">
        <f>'1 DAve'!U290</f>
        <v>0</v>
      </c>
      <c r="AH288" s="83">
        <f>'1 DAve'!V290</f>
        <v>0</v>
      </c>
      <c r="AI288" s="83">
        <f>'1 DAve'!W290</f>
        <v>0</v>
      </c>
      <c r="AJ288" s="83">
        <f>'1 DAve'!X290</f>
        <v>0</v>
      </c>
      <c r="AK288" s="83">
        <f>'1 DAve'!Y290</f>
        <v>0</v>
      </c>
      <c r="AL288" s="83">
        <f>'1 DAve'!Z290</f>
        <v>0</v>
      </c>
      <c r="AM288" s="83">
        <f>'1 DAve'!AA290</f>
        <v>0</v>
      </c>
    </row>
    <row r="289" spans="1:39" ht="15.5">
      <c r="A289" s="26">
        <f t="shared" si="29"/>
        <v>288</v>
      </c>
      <c r="B289" s="26"/>
      <c r="C289" s="70" t="str">
        <f>'1 DAve'!B291</f>
        <v>n/a</v>
      </c>
      <c r="D289" s="70" t="str">
        <f>'1 DAve'!C291</f>
        <v>n/a</v>
      </c>
      <c r="E289" s="71" t="e">
        <f>'1 DAve'!G291</f>
        <v>#DIV/0!</v>
      </c>
      <c r="F289" s="71" t="e">
        <f>'1 DAve'!E291</f>
        <v>#DIV/0!</v>
      </c>
      <c r="G289" s="72">
        <f t="shared" si="30"/>
        <v>0</v>
      </c>
      <c r="H289" s="69">
        <f>'SLT 1'!D291+'SLT 2'!D291+'SLT 3'!D291+'SLT 4'!D291+'SLT 5'!D291+'WK1'!D291+'WK2'!D291+'WK3'!D291+'WK4'!D291+'WK5'!D291+'WK6'!D291+'WK7'!D291+'WK8'!D291+'WK9'!D291+'WK10'!D291+'WK11'!D291+'WK12'!D291+'WK13'!D291+'WK14'!D291+'WK15'!D291</f>
        <v>0</v>
      </c>
      <c r="I289" s="89">
        <f>'SLT 1'!E291+'SLT 2'!E291+'SLT 3'!E291+'SLT 4'!E291+'SLT 5'!E291+'WK1'!E291+'WK2'!E291+'WK3'!E291+'WK4'!E291+'WK5'!E291+'WK6'!E291+'WK7'!E291+'WK8'!E291+'WK9'!E291+'WK10'!E291+'WK11'!E291+'WK12'!E291+'WK13'!E291+'WK14'!E291+'WK15'!E291</f>
        <v>0</v>
      </c>
      <c r="J289" s="81" t="e">
        <f t="shared" si="31"/>
        <v>#DIV/0!</v>
      </c>
      <c r="K289" s="73">
        <f>'SLT 1'!F291+'SLT 2'!F291+'SLT 3'!F291+'SLT 4'!F291+'SLT 5'!F291+'WK1'!F291+'WK2'!F291+'WK3'!F291+'WK4'!F291+'WK5'!F291+'WK6'!F291+'WK7'!F291+'WK8'!F291+'WK9'!F291+'WK10'!F291+'WK11'!F291+'WK12'!F291+'WK13'!F291+'WK14'!F291+'WK15'!F291</f>
        <v>0</v>
      </c>
      <c r="L289" s="73">
        <f>'SLT 1'!G291+'SLT 2'!G291+'SLT 3'!G291+'SLT 4'!G291+'SLT 5'!G291+'WK1'!G291+'WK2'!G291+'WK3'!G291+'WK4'!G291+'WK5'!G291+'WK6'!G291+'WK7'!G291+'WK8'!G291+'WK9'!G291+'WK10'!G291+'WK11'!G291+'WK12'!G291+'WK13'!G291+'WK14'!G291+'WK15'!G291</f>
        <v>0</v>
      </c>
      <c r="M289" s="72">
        <f t="shared" si="32"/>
        <v>0</v>
      </c>
      <c r="N289" s="82" t="e">
        <f t="shared" si="33"/>
        <v>#DIV/0!</v>
      </c>
      <c r="O289" s="72">
        <f>'SLT 1'!H291+'SLT 2'!H291+'SLT 3'!H291+'SLT 4'!H291+'SLT 5'!H291+'WK1'!H291+'WK2'!H291+'WK3'!H291+'WK4'!H291+'WK5'!H291+'WK6'!H291+'WK7'!H291+'WK8'!H291+'WK9'!H291+'WK10'!H291+'WK11'!H291+'WK12'!H291+'WK13'!H291+'WK14'!H291+'WK15'!H291</f>
        <v>0</v>
      </c>
      <c r="P289" s="72">
        <f>'SLT 1'!I291+'SLT 2'!I291+'SLT 3'!I291+'SLT 4'!I291+'SLT 5'!I291+'WK1'!I291+'WK2'!I291+'WK3'!I291+'WK4'!I291+'WK5'!I291+'WK6'!I291+'WK7'!I291+'WK8'!I291+'WK9'!I291+'WK10'!I291+'WK11'!I291+'WK12'!I291+'WK13'!I291+'WK14'!I291+'WK15'!I291</f>
        <v>0</v>
      </c>
      <c r="Q289" s="72">
        <f>'SLT 1'!J291+'SLT 2'!J291+'SLT 3'!J291+'SLT 4'!J291+'SLT 5'!J291+'WK1'!J291+'WK2'!J291+'WK3'!J291+'WK4'!J291+'WK5'!J291+'WK6'!J291+'WK7'!J291+'WK8'!J291+'WK9'!J291+'WK10'!J291+'WK11'!J291+'WK12'!J291+'WK13'!J291+'WK14'!J291+'WK15'!J291</f>
        <v>0</v>
      </c>
      <c r="R289" s="71" t="e">
        <f t="shared" si="34"/>
        <v>#DIV/0!</v>
      </c>
      <c r="S289" s="87">
        <f>'Hi Fin'!C291</f>
        <v>0</v>
      </c>
      <c r="T289" s="83">
        <f>'1 DAve'!H291</f>
        <v>0</v>
      </c>
      <c r="U289" s="83">
        <f>'1 DAve'!I291</f>
        <v>0</v>
      </c>
      <c r="V289" s="83">
        <f>'1 DAve'!J291</f>
        <v>0</v>
      </c>
      <c r="W289" s="83">
        <f>'1 DAve'!K291</f>
        <v>0</v>
      </c>
      <c r="X289" s="83">
        <f>'1 DAve'!L291</f>
        <v>0</v>
      </c>
      <c r="Y289" s="83">
        <f>'1 DAve'!M291</f>
        <v>0</v>
      </c>
      <c r="Z289" s="83">
        <f>'1 DAve'!N291</f>
        <v>0</v>
      </c>
      <c r="AA289" s="83">
        <f>'1 DAve'!O291</f>
        <v>0</v>
      </c>
      <c r="AB289" s="83">
        <f>'1 DAve'!P291</f>
        <v>0</v>
      </c>
      <c r="AC289" s="83">
        <f>'1 DAve'!Q291</f>
        <v>0</v>
      </c>
      <c r="AD289" s="83">
        <f>'1 DAve'!R291</f>
        <v>0</v>
      </c>
      <c r="AE289" s="83">
        <f>'1 DAve'!S291</f>
        <v>0</v>
      </c>
      <c r="AF289" s="83">
        <f>'1 DAve'!T291</f>
        <v>0</v>
      </c>
      <c r="AG289" s="83">
        <f>'1 DAve'!U291</f>
        <v>0</v>
      </c>
      <c r="AH289" s="83">
        <f>'1 DAve'!V291</f>
        <v>0</v>
      </c>
      <c r="AI289" s="83">
        <f>'1 DAve'!W291</f>
        <v>0</v>
      </c>
      <c r="AJ289" s="83">
        <f>'1 DAve'!X291</f>
        <v>0</v>
      </c>
      <c r="AK289" s="83">
        <f>'1 DAve'!Y291</f>
        <v>0</v>
      </c>
      <c r="AL289" s="83">
        <f>'1 DAve'!Z291</f>
        <v>0</v>
      </c>
      <c r="AM289" s="83">
        <f>'1 DAve'!AA291</f>
        <v>0</v>
      </c>
    </row>
    <row r="290" spans="1:39" ht="15.5">
      <c r="A290" s="26">
        <f t="shared" si="29"/>
        <v>289</v>
      </c>
      <c r="B290" s="26"/>
      <c r="C290" s="70" t="str">
        <f>'1 DAve'!B292</f>
        <v>n/a</v>
      </c>
      <c r="D290" s="70" t="str">
        <f>'1 DAve'!C292</f>
        <v>n/a</v>
      </c>
      <c r="E290" s="71" t="e">
        <f>'1 DAve'!G292</f>
        <v>#DIV/0!</v>
      </c>
      <c r="F290" s="71" t="e">
        <f>'1 DAve'!E292</f>
        <v>#DIV/0!</v>
      </c>
      <c r="G290" s="72">
        <f t="shared" si="30"/>
        <v>0</v>
      </c>
      <c r="H290" s="69">
        <f>'SLT 1'!D292+'SLT 2'!D292+'SLT 3'!D292+'SLT 4'!D292+'SLT 5'!D292+'WK1'!D292+'WK2'!D292+'WK3'!D292+'WK4'!D292+'WK5'!D292+'WK6'!D292+'WK7'!D292+'WK8'!D292+'WK9'!D292+'WK10'!D292+'WK11'!D292+'WK12'!D292+'WK13'!D292+'WK14'!D292+'WK15'!D292</f>
        <v>0</v>
      </c>
      <c r="I290" s="89">
        <f>'SLT 1'!E292+'SLT 2'!E292+'SLT 3'!E292+'SLT 4'!E292+'SLT 5'!E292+'WK1'!E292+'WK2'!E292+'WK3'!E292+'WK4'!E292+'WK5'!E292+'WK6'!E292+'WK7'!E292+'WK8'!E292+'WK9'!E292+'WK10'!E292+'WK11'!E292+'WK12'!E292+'WK13'!E292+'WK14'!E292+'WK15'!E292</f>
        <v>0</v>
      </c>
      <c r="J290" s="81" t="e">
        <f t="shared" si="31"/>
        <v>#DIV/0!</v>
      </c>
      <c r="K290" s="73">
        <f>'SLT 1'!F292+'SLT 2'!F292+'SLT 3'!F292+'SLT 4'!F292+'SLT 5'!F292+'WK1'!F292+'WK2'!F292+'WK3'!F292+'WK4'!F292+'WK5'!F292+'WK6'!F292+'WK7'!F292+'WK8'!F292+'WK9'!F292+'WK10'!F292+'WK11'!F292+'WK12'!F292+'WK13'!F292+'WK14'!F292+'WK15'!F292</f>
        <v>0</v>
      </c>
      <c r="L290" s="73">
        <f>'SLT 1'!G292+'SLT 2'!G292+'SLT 3'!G292+'SLT 4'!G292+'SLT 5'!G292+'WK1'!G292+'WK2'!G292+'WK3'!G292+'WK4'!G292+'WK5'!G292+'WK6'!G292+'WK7'!G292+'WK8'!G292+'WK9'!G292+'WK10'!G292+'WK11'!G292+'WK12'!G292+'WK13'!G292+'WK14'!G292+'WK15'!G292</f>
        <v>0</v>
      </c>
      <c r="M290" s="72">
        <f t="shared" si="32"/>
        <v>0</v>
      </c>
      <c r="N290" s="82" t="e">
        <f t="shared" si="33"/>
        <v>#DIV/0!</v>
      </c>
      <c r="O290" s="72">
        <f>'SLT 1'!H292+'SLT 2'!H292+'SLT 3'!H292+'SLT 4'!H292+'SLT 5'!H292+'WK1'!H292+'WK2'!H292+'WK3'!H292+'WK4'!H292+'WK5'!H292+'WK6'!H292+'WK7'!H292+'WK8'!H292+'WK9'!H292+'WK10'!H292+'WK11'!H292+'WK12'!H292+'WK13'!H292+'WK14'!H292+'WK15'!H292</f>
        <v>0</v>
      </c>
      <c r="P290" s="72">
        <f>'SLT 1'!I292+'SLT 2'!I292+'SLT 3'!I292+'SLT 4'!I292+'SLT 5'!I292+'WK1'!I292+'WK2'!I292+'WK3'!I292+'WK4'!I292+'WK5'!I292+'WK6'!I292+'WK7'!I292+'WK8'!I292+'WK9'!I292+'WK10'!I292+'WK11'!I292+'WK12'!I292+'WK13'!I292+'WK14'!I292+'WK15'!I292</f>
        <v>0</v>
      </c>
      <c r="Q290" s="72">
        <f>'SLT 1'!J292+'SLT 2'!J292+'SLT 3'!J292+'SLT 4'!J292+'SLT 5'!J292+'WK1'!J292+'WK2'!J292+'WK3'!J292+'WK4'!J292+'WK5'!J292+'WK6'!J292+'WK7'!J292+'WK8'!J292+'WK9'!J292+'WK10'!J292+'WK11'!J292+'WK12'!J292+'WK13'!J292+'WK14'!J292+'WK15'!J292</f>
        <v>0</v>
      </c>
      <c r="R290" s="71" t="e">
        <f t="shared" si="34"/>
        <v>#DIV/0!</v>
      </c>
      <c r="S290" s="87">
        <f>'Hi Fin'!C292</f>
        <v>0</v>
      </c>
      <c r="T290" s="83">
        <f>'1 DAve'!H292</f>
        <v>0</v>
      </c>
      <c r="U290" s="83">
        <f>'1 DAve'!I292</f>
        <v>0</v>
      </c>
      <c r="V290" s="83">
        <f>'1 DAve'!J292</f>
        <v>0</v>
      </c>
      <c r="W290" s="83">
        <f>'1 DAve'!K292</f>
        <v>0</v>
      </c>
      <c r="X290" s="83">
        <f>'1 DAve'!L292</f>
        <v>0</v>
      </c>
      <c r="Y290" s="83">
        <f>'1 DAve'!M292</f>
        <v>0</v>
      </c>
      <c r="Z290" s="83">
        <f>'1 DAve'!N292</f>
        <v>0</v>
      </c>
      <c r="AA290" s="83">
        <f>'1 DAve'!O292</f>
        <v>0</v>
      </c>
      <c r="AB290" s="83">
        <f>'1 DAve'!P292</f>
        <v>0</v>
      </c>
      <c r="AC290" s="83">
        <f>'1 DAve'!Q292</f>
        <v>0</v>
      </c>
      <c r="AD290" s="83">
        <f>'1 DAve'!R292</f>
        <v>0</v>
      </c>
      <c r="AE290" s="83">
        <f>'1 DAve'!S292</f>
        <v>0</v>
      </c>
      <c r="AF290" s="83">
        <f>'1 DAve'!T292</f>
        <v>0</v>
      </c>
      <c r="AG290" s="83">
        <f>'1 DAve'!U292</f>
        <v>0</v>
      </c>
      <c r="AH290" s="83">
        <f>'1 DAve'!V292</f>
        <v>0</v>
      </c>
      <c r="AI290" s="83">
        <f>'1 DAve'!W292</f>
        <v>0</v>
      </c>
      <c r="AJ290" s="83">
        <f>'1 DAve'!X292</f>
        <v>0</v>
      </c>
      <c r="AK290" s="83">
        <f>'1 DAve'!Y292</f>
        <v>0</v>
      </c>
      <c r="AL290" s="83">
        <f>'1 DAve'!Z292</f>
        <v>0</v>
      </c>
      <c r="AM290" s="83">
        <f>'1 DAve'!AA292</f>
        <v>0</v>
      </c>
    </row>
    <row r="291" spans="1:39" ht="15.5">
      <c r="A291" s="26">
        <f t="shared" si="29"/>
        <v>290</v>
      </c>
      <c r="B291" s="26"/>
      <c r="C291" s="70" t="str">
        <f>'1 DAve'!B293</f>
        <v>n/a</v>
      </c>
      <c r="D291" s="70" t="str">
        <f>'1 DAve'!C293</f>
        <v>n/a</v>
      </c>
      <c r="E291" s="71" t="e">
        <f>'1 DAve'!G293</f>
        <v>#DIV/0!</v>
      </c>
      <c r="F291" s="71" t="e">
        <f>'1 DAve'!E293</f>
        <v>#DIV/0!</v>
      </c>
      <c r="G291" s="72">
        <f t="shared" si="30"/>
        <v>0</v>
      </c>
      <c r="H291" s="69">
        <f>'SLT 1'!D293+'SLT 2'!D293+'SLT 3'!D293+'SLT 4'!D293+'SLT 5'!D293+'WK1'!D293+'WK2'!D293+'WK3'!D293+'WK4'!D293+'WK5'!D293+'WK6'!D293+'WK7'!D293+'WK8'!D293+'WK9'!D293+'WK10'!D293+'WK11'!D293+'WK12'!D293+'WK13'!D293+'WK14'!D293+'WK15'!D293</f>
        <v>0</v>
      </c>
      <c r="I291" s="89">
        <f>'SLT 1'!E293+'SLT 2'!E293+'SLT 3'!E293+'SLT 4'!E293+'SLT 5'!E293+'WK1'!E293+'WK2'!E293+'WK3'!E293+'WK4'!E293+'WK5'!E293+'WK6'!E293+'WK7'!E293+'WK8'!E293+'WK9'!E293+'WK10'!E293+'WK11'!E293+'WK12'!E293+'WK13'!E293+'WK14'!E293+'WK15'!E293</f>
        <v>0</v>
      </c>
      <c r="J291" s="81" t="e">
        <f t="shared" si="31"/>
        <v>#DIV/0!</v>
      </c>
      <c r="K291" s="73">
        <f>'SLT 1'!F293+'SLT 2'!F293+'SLT 3'!F293+'SLT 4'!F293+'SLT 5'!F293+'WK1'!F293+'WK2'!F293+'WK3'!F293+'WK4'!F293+'WK5'!F293+'WK6'!F293+'WK7'!F293+'WK8'!F293+'WK9'!F293+'WK10'!F293+'WK11'!F293+'WK12'!F293+'WK13'!F293+'WK14'!F293+'WK15'!F293</f>
        <v>0</v>
      </c>
      <c r="L291" s="73">
        <f>'SLT 1'!G293+'SLT 2'!G293+'SLT 3'!G293+'SLT 4'!G293+'SLT 5'!G293+'WK1'!G293+'WK2'!G293+'WK3'!G293+'WK4'!G293+'WK5'!G293+'WK6'!G293+'WK7'!G293+'WK8'!G293+'WK9'!G293+'WK10'!G293+'WK11'!G293+'WK12'!G293+'WK13'!G293+'WK14'!G293+'WK15'!G293</f>
        <v>0</v>
      </c>
      <c r="M291" s="72">
        <f t="shared" si="32"/>
        <v>0</v>
      </c>
      <c r="N291" s="82" t="e">
        <f t="shared" si="33"/>
        <v>#DIV/0!</v>
      </c>
      <c r="O291" s="72">
        <f>'SLT 1'!H293+'SLT 2'!H293+'SLT 3'!H293+'SLT 4'!H293+'SLT 5'!H293+'WK1'!H293+'WK2'!H293+'WK3'!H293+'WK4'!H293+'WK5'!H293+'WK6'!H293+'WK7'!H293+'WK8'!H293+'WK9'!H293+'WK10'!H293+'WK11'!H293+'WK12'!H293+'WK13'!H293+'WK14'!H293+'WK15'!H293</f>
        <v>0</v>
      </c>
      <c r="P291" s="72">
        <f>'SLT 1'!I293+'SLT 2'!I293+'SLT 3'!I293+'SLT 4'!I293+'SLT 5'!I293+'WK1'!I293+'WK2'!I293+'WK3'!I293+'WK4'!I293+'WK5'!I293+'WK6'!I293+'WK7'!I293+'WK8'!I293+'WK9'!I293+'WK10'!I293+'WK11'!I293+'WK12'!I293+'WK13'!I293+'WK14'!I293+'WK15'!I293</f>
        <v>0</v>
      </c>
      <c r="Q291" s="72">
        <f>'SLT 1'!J293+'SLT 2'!J293+'SLT 3'!J293+'SLT 4'!J293+'SLT 5'!J293+'WK1'!J293+'WK2'!J293+'WK3'!J293+'WK4'!J293+'WK5'!J293+'WK6'!J293+'WK7'!J293+'WK8'!J293+'WK9'!J293+'WK10'!J293+'WK11'!J293+'WK12'!J293+'WK13'!J293+'WK14'!J293+'WK15'!J293</f>
        <v>0</v>
      </c>
      <c r="R291" s="71" t="e">
        <f t="shared" si="34"/>
        <v>#DIV/0!</v>
      </c>
      <c r="S291" s="87">
        <f>'Hi Fin'!C293</f>
        <v>0</v>
      </c>
      <c r="T291" s="83">
        <f>'1 DAve'!H293</f>
        <v>0</v>
      </c>
      <c r="U291" s="83">
        <f>'1 DAve'!I293</f>
        <v>0</v>
      </c>
      <c r="V291" s="83">
        <f>'1 DAve'!J293</f>
        <v>0</v>
      </c>
      <c r="W291" s="83">
        <f>'1 DAve'!K293</f>
        <v>0</v>
      </c>
      <c r="X291" s="83">
        <f>'1 DAve'!L293</f>
        <v>0</v>
      </c>
      <c r="Y291" s="83">
        <f>'1 DAve'!M293</f>
        <v>0</v>
      </c>
      <c r="Z291" s="83">
        <f>'1 DAve'!N293</f>
        <v>0</v>
      </c>
      <c r="AA291" s="83">
        <f>'1 DAve'!O293</f>
        <v>0</v>
      </c>
      <c r="AB291" s="83">
        <f>'1 DAve'!P293</f>
        <v>0</v>
      </c>
      <c r="AC291" s="83">
        <f>'1 DAve'!Q293</f>
        <v>0</v>
      </c>
      <c r="AD291" s="83">
        <f>'1 DAve'!R293</f>
        <v>0</v>
      </c>
      <c r="AE291" s="83">
        <f>'1 DAve'!S293</f>
        <v>0</v>
      </c>
      <c r="AF291" s="83">
        <f>'1 DAve'!T293</f>
        <v>0</v>
      </c>
      <c r="AG291" s="83">
        <f>'1 DAve'!U293</f>
        <v>0</v>
      </c>
      <c r="AH291" s="83">
        <f>'1 DAve'!V293</f>
        <v>0</v>
      </c>
      <c r="AI291" s="83">
        <f>'1 DAve'!W293</f>
        <v>0</v>
      </c>
      <c r="AJ291" s="83">
        <f>'1 DAve'!X293</f>
        <v>0</v>
      </c>
      <c r="AK291" s="83">
        <f>'1 DAve'!Y293</f>
        <v>0</v>
      </c>
      <c r="AL291" s="83">
        <f>'1 DAve'!Z293</f>
        <v>0</v>
      </c>
      <c r="AM291" s="83">
        <f>'1 DAve'!AA293</f>
        <v>0</v>
      </c>
    </row>
    <row r="292" spans="1:39" ht="15.5">
      <c r="A292" s="26">
        <f t="shared" si="29"/>
        <v>291</v>
      </c>
      <c r="B292" s="26"/>
      <c r="C292" s="70" t="str">
        <f>'1 DAve'!B294</f>
        <v>n/a</v>
      </c>
      <c r="D292" s="70" t="str">
        <f>'1 DAve'!C294</f>
        <v>n/a</v>
      </c>
      <c r="E292" s="71" t="e">
        <f>'1 DAve'!G294</f>
        <v>#DIV/0!</v>
      </c>
      <c r="F292" s="71" t="e">
        <f>'1 DAve'!E294</f>
        <v>#DIV/0!</v>
      </c>
      <c r="G292" s="72">
        <f t="shared" si="30"/>
        <v>0</v>
      </c>
      <c r="H292" s="69">
        <f>'SLT 1'!D294+'SLT 2'!D294+'SLT 3'!D294+'SLT 4'!D294+'SLT 5'!D294+'WK1'!D294+'WK2'!D294+'WK3'!D294+'WK4'!D294+'WK5'!D294+'WK6'!D294+'WK7'!D294+'WK8'!D294+'WK9'!D294+'WK10'!D294+'WK11'!D294+'WK12'!D294+'WK13'!D294+'WK14'!D294+'WK15'!D294</f>
        <v>0</v>
      </c>
      <c r="I292" s="89">
        <f>'SLT 1'!E294+'SLT 2'!E294+'SLT 3'!E294+'SLT 4'!E294+'SLT 5'!E294+'WK1'!E294+'WK2'!E294+'WK3'!E294+'WK4'!E294+'WK5'!E294+'WK6'!E294+'WK7'!E294+'WK8'!E294+'WK9'!E294+'WK10'!E294+'WK11'!E294+'WK12'!E294+'WK13'!E294+'WK14'!E294+'WK15'!E294</f>
        <v>0</v>
      </c>
      <c r="J292" s="81" t="e">
        <f t="shared" si="31"/>
        <v>#DIV/0!</v>
      </c>
      <c r="K292" s="73">
        <f>'SLT 1'!F294+'SLT 2'!F294+'SLT 3'!F294+'SLT 4'!F294+'SLT 5'!F294+'WK1'!F294+'WK2'!F294+'WK3'!F294+'WK4'!F294+'WK5'!F294+'WK6'!F294+'WK7'!F294+'WK8'!F294+'WK9'!F294+'WK10'!F294+'WK11'!F294+'WK12'!F294+'WK13'!F294+'WK14'!F294+'WK15'!F294</f>
        <v>0</v>
      </c>
      <c r="L292" s="73">
        <f>'SLT 1'!G294+'SLT 2'!G294+'SLT 3'!G294+'SLT 4'!G294+'SLT 5'!G294+'WK1'!G294+'WK2'!G294+'WK3'!G294+'WK4'!G294+'WK5'!G294+'WK6'!G294+'WK7'!G294+'WK8'!G294+'WK9'!G294+'WK10'!G294+'WK11'!G294+'WK12'!G294+'WK13'!G294+'WK14'!G294+'WK15'!G294</f>
        <v>0</v>
      </c>
      <c r="M292" s="72">
        <f t="shared" si="32"/>
        <v>0</v>
      </c>
      <c r="N292" s="82" t="e">
        <f t="shared" si="33"/>
        <v>#DIV/0!</v>
      </c>
      <c r="O292" s="72">
        <f>'SLT 1'!H294+'SLT 2'!H294+'SLT 3'!H294+'SLT 4'!H294+'SLT 5'!H294+'WK1'!H294+'WK2'!H294+'WK3'!H294+'WK4'!H294+'WK5'!H294+'WK6'!H294+'WK7'!H294+'WK8'!H294+'WK9'!H294+'WK10'!H294+'WK11'!H294+'WK12'!H294+'WK13'!H294+'WK14'!H294+'WK15'!H294</f>
        <v>0</v>
      </c>
      <c r="P292" s="72">
        <f>'SLT 1'!I294+'SLT 2'!I294+'SLT 3'!I294+'SLT 4'!I294+'SLT 5'!I294+'WK1'!I294+'WK2'!I294+'WK3'!I294+'WK4'!I294+'WK5'!I294+'WK6'!I294+'WK7'!I294+'WK8'!I294+'WK9'!I294+'WK10'!I294+'WK11'!I294+'WK12'!I294+'WK13'!I294+'WK14'!I294+'WK15'!I294</f>
        <v>0</v>
      </c>
      <c r="Q292" s="72">
        <f>'SLT 1'!J294+'SLT 2'!J294+'SLT 3'!J294+'SLT 4'!J294+'SLT 5'!J294+'WK1'!J294+'WK2'!J294+'WK3'!J294+'WK4'!J294+'WK5'!J294+'WK6'!J294+'WK7'!J294+'WK8'!J294+'WK9'!J294+'WK10'!J294+'WK11'!J294+'WK12'!J294+'WK13'!J294+'WK14'!J294+'WK15'!J294</f>
        <v>0</v>
      </c>
      <c r="R292" s="71" t="e">
        <f t="shared" si="34"/>
        <v>#DIV/0!</v>
      </c>
      <c r="S292" s="87">
        <f>'Hi Fin'!C294</f>
        <v>0</v>
      </c>
      <c r="T292" s="83">
        <f>'1 DAve'!H294</f>
        <v>0</v>
      </c>
      <c r="U292" s="83">
        <f>'1 DAve'!I294</f>
        <v>0</v>
      </c>
      <c r="V292" s="83">
        <f>'1 DAve'!J294</f>
        <v>0</v>
      </c>
      <c r="W292" s="83">
        <f>'1 DAve'!K294</f>
        <v>0</v>
      </c>
      <c r="X292" s="83">
        <f>'1 DAve'!L294</f>
        <v>0</v>
      </c>
      <c r="Y292" s="83">
        <f>'1 DAve'!M294</f>
        <v>0</v>
      </c>
      <c r="Z292" s="83">
        <f>'1 DAve'!N294</f>
        <v>0</v>
      </c>
      <c r="AA292" s="83">
        <f>'1 DAve'!O294</f>
        <v>0</v>
      </c>
      <c r="AB292" s="83">
        <f>'1 DAve'!P294</f>
        <v>0</v>
      </c>
      <c r="AC292" s="83">
        <f>'1 DAve'!Q294</f>
        <v>0</v>
      </c>
      <c r="AD292" s="83">
        <f>'1 DAve'!R294</f>
        <v>0</v>
      </c>
      <c r="AE292" s="83">
        <f>'1 DAve'!S294</f>
        <v>0</v>
      </c>
      <c r="AF292" s="83">
        <f>'1 DAve'!T294</f>
        <v>0</v>
      </c>
      <c r="AG292" s="83">
        <f>'1 DAve'!U294</f>
        <v>0</v>
      </c>
      <c r="AH292" s="83">
        <f>'1 DAve'!V294</f>
        <v>0</v>
      </c>
      <c r="AI292" s="83">
        <f>'1 DAve'!W294</f>
        <v>0</v>
      </c>
      <c r="AJ292" s="83">
        <f>'1 DAve'!X294</f>
        <v>0</v>
      </c>
      <c r="AK292" s="83">
        <f>'1 DAve'!Y294</f>
        <v>0</v>
      </c>
      <c r="AL292" s="83">
        <f>'1 DAve'!Z294</f>
        <v>0</v>
      </c>
      <c r="AM292" s="83">
        <f>'1 DAve'!AA294</f>
        <v>0</v>
      </c>
    </row>
    <row r="293" spans="1:39" ht="15.5">
      <c r="A293" s="26">
        <f t="shared" si="29"/>
        <v>292</v>
      </c>
      <c r="B293" s="26"/>
      <c r="C293" s="70" t="str">
        <f>'1 DAve'!B295</f>
        <v>n/a</v>
      </c>
      <c r="D293" s="70" t="str">
        <f>'1 DAve'!C295</f>
        <v>n/a</v>
      </c>
      <c r="E293" s="71" t="e">
        <f>'1 DAve'!G295</f>
        <v>#DIV/0!</v>
      </c>
      <c r="F293" s="71" t="e">
        <f>'1 DAve'!E295</f>
        <v>#DIV/0!</v>
      </c>
      <c r="G293" s="72">
        <f t="shared" si="30"/>
        <v>0</v>
      </c>
      <c r="H293" s="69">
        <f>'SLT 1'!D295+'SLT 2'!D295+'SLT 3'!D295+'SLT 4'!D295+'SLT 5'!D295+'WK1'!D295+'WK2'!D295+'WK3'!D295+'WK4'!D295+'WK5'!D295+'WK6'!D295+'WK7'!D295+'WK8'!D295+'WK9'!D295+'WK10'!D295+'WK11'!D295+'WK12'!D295+'WK13'!D295+'WK14'!D295+'WK15'!D295</f>
        <v>0</v>
      </c>
      <c r="I293" s="89">
        <f>'SLT 1'!E295+'SLT 2'!E295+'SLT 3'!E295+'SLT 4'!E295+'SLT 5'!E295+'WK1'!E295+'WK2'!E295+'WK3'!E295+'WK4'!E295+'WK5'!E295+'WK6'!E295+'WK7'!E295+'WK8'!E295+'WK9'!E295+'WK10'!E295+'WK11'!E295+'WK12'!E295+'WK13'!E295+'WK14'!E295+'WK15'!E295</f>
        <v>0</v>
      </c>
      <c r="J293" s="81" t="e">
        <f t="shared" si="31"/>
        <v>#DIV/0!</v>
      </c>
      <c r="K293" s="73">
        <f>'SLT 1'!F295+'SLT 2'!F295+'SLT 3'!F295+'SLT 4'!F295+'SLT 5'!F295+'WK1'!F295+'WK2'!F295+'WK3'!F295+'WK4'!F295+'WK5'!F295+'WK6'!F295+'WK7'!F295+'WK8'!F295+'WK9'!F295+'WK10'!F295+'WK11'!F295+'WK12'!F295+'WK13'!F295+'WK14'!F295+'WK15'!F295</f>
        <v>0</v>
      </c>
      <c r="L293" s="73">
        <f>'SLT 1'!G295+'SLT 2'!G295+'SLT 3'!G295+'SLT 4'!G295+'SLT 5'!G295+'WK1'!G295+'WK2'!G295+'WK3'!G295+'WK4'!G295+'WK5'!G295+'WK6'!G295+'WK7'!G295+'WK8'!G295+'WK9'!G295+'WK10'!G295+'WK11'!G295+'WK12'!G295+'WK13'!G295+'WK14'!G295+'WK15'!G295</f>
        <v>0</v>
      </c>
      <c r="M293" s="72">
        <f t="shared" si="32"/>
        <v>0</v>
      </c>
      <c r="N293" s="82" t="e">
        <f t="shared" si="33"/>
        <v>#DIV/0!</v>
      </c>
      <c r="O293" s="72">
        <f>'SLT 1'!H295+'SLT 2'!H295+'SLT 3'!H295+'SLT 4'!H295+'SLT 5'!H295+'WK1'!H295+'WK2'!H295+'WK3'!H295+'WK4'!H295+'WK5'!H295+'WK6'!H295+'WK7'!H295+'WK8'!H295+'WK9'!H295+'WK10'!H295+'WK11'!H295+'WK12'!H295+'WK13'!H295+'WK14'!H295+'WK15'!H295</f>
        <v>0</v>
      </c>
      <c r="P293" s="72">
        <f>'SLT 1'!I295+'SLT 2'!I295+'SLT 3'!I295+'SLT 4'!I295+'SLT 5'!I295+'WK1'!I295+'WK2'!I295+'WK3'!I295+'WK4'!I295+'WK5'!I295+'WK6'!I295+'WK7'!I295+'WK8'!I295+'WK9'!I295+'WK10'!I295+'WK11'!I295+'WK12'!I295+'WK13'!I295+'WK14'!I295+'WK15'!I295</f>
        <v>0</v>
      </c>
      <c r="Q293" s="72">
        <f>'SLT 1'!J295+'SLT 2'!J295+'SLT 3'!J295+'SLT 4'!J295+'SLT 5'!J295+'WK1'!J295+'WK2'!J295+'WK3'!J295+'WK4'!J295+'WK5'!J295+'WK6'!J295+'WK7'!J295+'WK8'!J295+'WK9'!J295+'WK10'!J295+'WK11'!J295+'WK12'!J295+'WK13'!J295+'WK14'!J295+'WK15'!J295</f>
        <v>0</v>
      </c>
      <c r="R293" s="71" t="e">
        <f t="shared" si="34"/>
        <v>#DIV/0!</v>
      </c>
      <c r="S293" s="87">
        <f>'Hi Fin'!C295</f>
        <v>0</v>
      </c>
      <c r="T293" s="83">
        <f>'1 DAve'!H295</f>
        <v>0</v>
      </c>
      <c r="U293" s="83">
        <f>'1 DAve'!I295</f>
        <v>0</v>
      </c>
      <c r="V293" s="83">
        <f>'1 DAve'!J295</f>
        <v>0</v>
      </c>
      <c r="W293" s="83">
        <f>'1 DAve'!K295</f>
        <v>0</v>
      </c>
      <c r="X293" s="83">
        <f>'1 DAve'!L295</f>
        <v>0</v>
      </c>
      <c r="Y293" s="83">
        <f>'1 DAve'!M295</f>
        <v>0</v>
      </c>
      <c r="Z293" s="83">
        <f>'1 DAve'!N295</f>
        <v>0</v>
      </c>
      <c r="AA293" s="83">
        <f>'1 DAve'!O295</f>
        <v>0</v>
      </c>
      <c r="AB293" s="83">
        <f>'1 DAve'!P295</f>
        <v>0</v>
      </c>
      <c r="AC293" s="83">
        <f>'1 DAve'!Q295</f>
        <v>0</v>
      </c>
      <c r="AD293" s="83">
        <f>'1 DAve'!R295</f>
        <v>0</v>
      </c>
      <c r="AE293" s="83">
        <f>'1 DAve'!S295</f>
        <v>0</v>
      </c>
      <c r="AF293" s="83">
        <f>'1 DAve'!T295</f>
        <v>0</v>
      </c>
      <c r="AG293" s="83">
        <f>'1 DAve'!U295</f>
        <v>0</v>
      </c>
      <c r="AH293" s="83">
        <f>'1 DAve'!V295</f>
        <v>0</v>
      </c>
      <c r="AI293" s="83">
        <f>'1 DAve'!W295</f>
        <v>0</v>
      </c>
      <c r="AJ293" s="83">
        <f>'1 DAve'!X295</f>
        <v>0</v>
      </c>
      <c r="AK293" s="83">
        <f>'1 DAve'!Y295</f>
        <v>0</v>
      </c>
      <c r="AL293" s="83">
        <f>'1 DAve'!Z295</f>
        <v>0</v>
      </c>
      <c r="AM293" s="83">
        <f>'1 DAve'!AA295</f>
        <v>0</v>
      </c>
    </row>
    <row r="294" spans="1:39" ht="15.5">
      <c r="A294" s="26">
        <f t="shared" si="29"/>
        <v>293</v>
      </c>
      <c r="B294" s="26"/>
      <c r="C294" s="70" t="str">
        <f>'1 DAve'!B296</f>
        <v>n/a</v>
      </c>
      <c r="D294" s="70" t="str">
        <f>'1 DAve'!C296</f>
        <v>n/a</v>
      </c>
      <c r="E294" s="71" t="e">
        <f>'1 DAve'!G296</f>
        <v>#DIV/0!</v>
      </c>
      <c r="F294" s="71" t="e">
        <f>'1 DAve'!E296</f>
        <v>#DIV/0!</v>
      </c>
      <c r="G294" s="72">
        <f t="shared" si="30"/>
        <v>0</v>
      </c>
      <c r="H294" s="69">
        <f>'SLT 1'!D296+'SLT 2'!D296+'SLT 3'!D296+'SLT 4'!D296+'SLT 5'!D296+'WK1'!D296+'WK2'!D296+'WK3'!D296+'WK4'!D296+'WK5'!D296+'WK6'!D296+'WK7'!D296+'WK8'!D296+'WK9'!D296+'WK10'!D296+'WK11'!D296+'WK12'!D296+'WK13'!D296+'WK14'!D296+'WK15'!D296</f>
        <v>0</v>
      </c>
      <c r="I294" s="89">
        <f>'SLT 1'!E296+'SLT 2'!E296+'SLT 3'!E296+'SLT 4'!E296+'SLT 5'!E296+'WK1'!E296+'WK2'!E296+'WK3'!E296+'WK4'!E296+'WK5'!E296+'WK6'!E296+'WK7'!E296+'WK8'!E296+'WK9'!E296+'WK10'!E296+'WK11'!E296+'WK12'!E296+'WK13'!E296+'WK14'!E296+'WK15'!E296</f>
        <v>0</v>
      </c>
      <c r="J294" s="81" t="e">
        <f t="shared" si="31"/>
        <v>#DIV/0!</v>
      </c>
      <c r="K294" s="73">
        <f>'SLT 1'!F296+'SLT 2'!F296+'SLT 3'!F296+'SLT 4'!F296+'SLT 5'!F296+'WK1'!F296+'WK2'!F296+'WK3'!F296+'WK4'!F296+'WK5'!F296+'WK6'!F296+'WK7'!F296+'WK8'!F296+'WK9'!F296+'WK10'!F296+'WK11'!F296+'WK12'!F296+'WK13'!F296+'WK14'!F296+'WK15'!F296</f>
        <v>0</v>
      </c>
      <c r="L294" s="73">
        <f>'SLT 1'!G296+'SLT 2'!G296+'SLT 3'!G296+'SLT 4'!G296+'SLT 5'!G296+'WK1'!G296+'WK2'!G296+'WK3'!G296+'WK4'!G296+'WK5'!G296+'WK6'!G296+'WK7'!G296+'WK8'!G296+'WK9'!G296+'WK10'!G296+'WK11'!G296+'WK12'!G296+'WK13'!G296+'WK14'!G296+'WK15'!G296</f>
        <v>0</v>
      </c>
      <c r="M294" s="72">
        <f t="shared" si="32"/>
        <v>0</v>
      </c>
      <c r="N294" s="82" t="e">
        <f t="shared" si="33"/>
        <v>#DIV/0!</v>
      </c>
      <c r="O294" s="72">
        <f>'SLT 1'!H296+'SLT 2'!H296+'SLT 3'!H296+'SLT 4'!H296+'SLT 5'!H296+'WK1'!H296+'WK2'!H296+'WK3'!H296+'WK4'!H296+'WK5'!H296+'WK6'!H296+'WK7'!H296+'WK8'!H296+'WK9'!H296+'WK10'!H296+'WK11'!H296+'WK12'!H296+'WK13'!H296+'WK14'!H296+'WK15'!H296</f>
        <v>0</v>
      </c>
      <c r="P294" s="72">
        <f>'SLT 1'!I296+'SLT 2'!I296+'SLT 3'!I296+'SLT 4'!I296+'SLT 5'!I296+'WK1'!I296+'WK2'!I296+'WK3'!I296+'WK4'!I296+'WK5'!I296+'WK6'!I296+'WK7'!I296+'WK8'!I296+'WK9'!I296+'WK10'!I296+'WK11'!I296+'WK12'!I296+'WK13'!I296+'WK14'!I296+'WK15'!I296</f>
        <v>0</v>
      </c>
      <c r="Q294" s="72">
        <f>'SLT 1'!J296+'SLT 2'!J296+'SLT 3'!J296+'SLT 4'!J296+'SLT 5'!J296+'WK1'!J296+'WK2'!J296+'WK3'!J296+'WK4'!J296+'WK5'!J296+'WK6'!J296+'WK7'!J296+'WK8'!J296+'WK9'!J296+'WK10'!J296+'WK11'!J296+'WK12'!J296+'WK13'!J296+'WK14'!J296+'WK15'!J296</f>
        <v>0</v>
      </c>
      <c r="R294" s="71" t="e">
        <f t="shared" si="34"/>
        <v>#DIV/0!</v>
      </c>
      <c r="S294" s="87">
        <f>'Hi Fin'!C296</f>
        <v>0</v>
      </c>
      <c r="T294" s="83">
        <f>'1 DAve'!H296</f>
        <v>0</v>
      </c>
      <c r="U294" s="83">
        <f>'1 DAve'!I296</f>
        <v>0</v>
      </c>
      <c r="V294" s="83">
        <f>'1 DAve'!J296</f>
        <v>0</v>
      </c>
      <c r="W294" s="83">
        <f>'1 DAve'!K296</f>
        <v>0</v>
      </c>
      <c r="X294" s="83">
        <f>'1 DAve'!L296</f>
        <v>0</v>
      </c>
      <c r="Y294" s="83">
        <f>'1 DAve'!M296</f>
        <v>0</v>
      </c>
      <c r="Z294" s="83">
        <f>'1 DAve'!N296</f>
        <v>0</v>
      </c>
      <c r="AA294" s="83">
        <f>'1 DAve'!O296</f>
        <v>0</v>
      </c>
      <c r="AB294" s="83">
        <f>'1 DAve'!P296</f>
        <v>0</v>
      </c>
      <c r="AC294" s="83">
        <f>'1 DAve'!Q296</f>
        <v>0</v>
      </c>
      <c r="AD294" s="83">
        <f>'1 DAve'!R296</f>
        <v>0</v>
      </c>
      <c r="AE294" s="83">
        <f>'1 DAve'!S296</f>
        <v>0</v>
      </c>
      <c r="AF294" s="83">
        <f>'1 DAve'!T296</f>
        <v>0</v>
      </c>
      <c r="AG294" s="83">
        <f>'1 DAve'!U296</f>
        <v>0</v>
      </c>
      <c r="AH294" s="83">
        <f>'1 DAve'!V296</f>
        <v>0</v>
      </c>
      <c r="AI294" s="83">
        <f>'1 DAve'!W296</f>
        <v>0</v>
      </c>
      <c r="AJ294" s="83">
        <f>'1 DAve'!X296</f>
        <v>0</v>
      </c>
      <c r="AK294" s="83">
        <f>'1 DAve'!Y296</f>
        <v>0</v>
      </c>
      <c r="AL294" s="83">
        <f>'1 DAve'!Z296</f>
        <v>0</v>
      </c>
      <c r="AM294" s="83">
        <f>'1 DAve'!AA296</f>
        <v>0</v>
      </c>
    </row>
    <row r="295" spans="1:39" ht="15.5">
      <c r="A295" s="26">
        <f t="shared" si="29"/>
        <v>294</v>
      </c>
      <c r="B295" s="26"/>
      <c r="C295" s="70" t="str">
        <f>'1 DAve'!B297</f>
        <v>n/a</v>
      </c>
      <c r="D295" s="70" t="str">
        <f>'1 DAve'!C297</f>
        <v>n/a</v>
      </c>
      <c r="E295" s="71" t="e">
        <f>'1 DAve'!G297</f>
        <v>#DIV/0!</v>
      </c>
      <c r="F295" s="71" t="e">
        <f>'1 DAve'!E297</f>
        <v>#DIV/0!</v>
      </c>
      <c r="G295" s="72">
        <f t="shared" si="30"/>
        <v>0</v>
      </c>
      <c r="H295" s="69">
        <f>'SLT 1'!D297+'SLT 2'!D297+'SLT 3'!D297+'SLT 4'!D297+'SLT 5'!D297+'WK1'!D297+'WK2'!D297+'WK3'!D297+'WK4'!D297+'WK5'!D297+'WK6'!D297+'WK7'!D297+'WK8'!D297+'WK9'!D297+'WK10'!D297+'WK11'!D297+'WK12'!D297+'WK13'!D297+'WK14'!D297+'WK15'!D297</f>
        <v>0</v>
      </c>
      <c r="I295" s="89">
        <f>'SLT 1'!E297+'SLT 2'!E297+'SLT 3'!E297+'SLT 4'!E297+'SLT 5'!E297+'WK1'!E297+'WK2'!E297+'WK3'!E297+'WK4'!E297+'WK5'!E297+'WK6'!E297+'WK7'!E297+'WK8'!E297+'WK9'!E297+'WK10'!E297+'WK11'!E297+'WK12'!E297+'WK13'!E297+'WK14'!E297+'WK15'!E297</f>
        <v>0</v>
      </c>
      <c r="J295" s="81" t="e">
        <f t="shared" si="31"/>
        <v>#DIV/0!</v>
      </c>
      <c r="K295" s="73">
        <f>'SLT 1'!F297+'SLT 2'!F297+'SLT 3'!F297+'SLT 4'!F297+'SLT 5'!F297+'WK1'!F297+'WK2'!F297+'WK3'!F297+'WK4'!F297+'WK5'!F297+'WK6'!F297+'WK7'!F297+'WK8'!F297+'WK9'!F297+'WK10'!F297+'WK11'!F297+'WK12'!F297+'WK13'!F297+'WK14'!F297+'WK15'!F297</f>
        <v>0</v>
      </c>
      <c r="L295" s="73">
        <f>'SLT 1'!G297+'SLT 2'!G297+'SLT 3'!G297+'SLT 4'!G297+'SLT 5'!G297+'WK1'!G297+'WK2'!G297+'WK3'!G297+'WK4'!G297+'WK5'!G297+'WK6'!G297+'WK7'!G297+'WK8'!G297+'WK9'!G297+'WK10'!G297+'WK11'!G297+'WK12'!G297+'WK13'!G297+'WK14'!G297+'WK15'!G297</f>
        <v>0</v>
      </c>
      <c r="M295" s="72">
        <f t="shared" si="32"/>
        <v>0</v>
      </c>
      <c r="N295" s="82" t="e">
        <f t="shared" si="33"/>
        <v>#DIV/0!</v>
      </c>
      <c r="O295" s="72">
        <f>'SLT 1'!H297+'SLT 2'!H297+'SLT 3'!H297+'SLT 4'!H297+'SLT 5'!H297+'WK1'!H297+'WK2'!H297+'WK3'!H297+'WK4'!H297+'WK5'!H297+'WK6'!H297+'WK7'!H297+'WK8'!H297+'WK9'!H297+'WK10'!H297+'WK11'!H297+'WK12'!H297+'WK13'!H297+'WK14'!H297+'WK15'!H297</f>
        <v>0</v>
      </c>
      <c r="P295" s="72">
        <f>'SLT 1'!I297+'SLT 2'!I297+'SLT 3'!I297+'SLT 4'!I297+'SLT 5'!I297+'WK1'!I297+'WK2'!I297+'WK3'!I297+'WK4'!I297+'WK5'!I297+'WK6'!I297+'WK7'!I297+'WK8'!I297+'WK9'!I297+'WK10'!I297+'WK11'!I297+'WK12'!I297+'WK13'!I297+'WK14'!I297+'WK15'!I297</f>
        <v>0</v>
      </c>
      <c r="Q295" s="72">
        <f>'SLT 1'!J297+'SLT 2'!J297+'SLT 3'!J297+'SLT 4'!J297+'SLT 5'!J297+'WK1'!J297+'WK2'!J297+'WK3'!J297+'WK4'!J297+'WK5'!J297+'WK6'!J297+'WK7'!J297+'WK8'!J297+'WK9'!J297+'WK10'!J297+'WK11'!J297+'WK12'!J297+'WK13'!J297+'WK14'!J297+'WK15'!J297</f>
        <v>0</v>
      </c>
      <c r="R295" s="71" t="e">
        <f t="shared" si="34"/>
        <v>#DIV/0!</v>
      </c>
      <c r="S295" s="87">
        <f>'Hi Fin'!C297</f>
        <v>0</v>
      </c>
      <c r="T295" s="83">
        <f>'1 DAve'!H297</f>
        <v>0</v>
      </c>
      <c r="U295" s="83">
        <f>'1 DAve'!I297</f>
        <v>0</v>
      </c>
      <c r="V295" s="83">
        <f>'1 DAve'!J297</f>
        <v>0</v>
      </c>
      <c r="W295" s="83">
        <f>'1 DAve'!K297</f>
        <v>0</v>
      </c>
      <c r="X295" s="83">
        <f>'1 DAve'!L297</f>
        <v>0</v>
      </c>
      <c r="Y295" s="83">
        <f>'1 DAve'!M297</f>
        <v>0</v>
      </c>
      <c r="Z295" s="83">
        <f>'1 DAve'!N297</f>
        <v>0</v>
      </c>
      <c r="AA295" s="83">
        <f>'1 DAve'!O297</f>
        <v>0</v>
      </c>
      <c r="AB295" s="83">
        <f>'1 DAve'!P297</f>
        <v>0</v>
      </c>
      <c r="AC295" s="83">
        <f>'1 DAve'!Q297</f>
        <v>0</v>
      </c>
      <c r="AD295" s="83">
        <f>'1 DAve'!R297</f>
        <v>0</v>
      </c>
      <c r="AE295" s="83">
        <f>'1 DAve'!S297</f>
        <v>0</v>
      </c>
      <c r="AF295" s="83">
        <f>'1 DAve'!T297</f>
        <v>0</v>
      </c>
      <c r="AG295" s="83">
        <f>'1 DAve'!U297</f>
        <v>0</v>
      </c>
      <c r="AH295" s="83">
        <f>'1 DAve'!V297</f>
        <v>0</v>
      </c>
      <c r="AI295" s="83">
        <f>'1 DAve'!W297</f>
        <v>0</v>
      </c>
      <c r="AJ295" s="83">
        <f>'1 DAve'!X297</f>
        <v>0</v>
      </c>
      <c r="AK295" s="83">
        <f>'1 DAve'!Y297</f>
        <v>0</v>
      </c>
      <c r="AL295" s="83">
        <f>'1 DAve'!Z297</f>
        <v>0</v>
      </c>
      <c r="AM295" s="83">
        <f>'1 DAve'!AA297</f>
        <v>0</v>
      </c>
    </row>
    <row r="296" spans="1:39" ht="15.5">
      <c r="A296" s="26">
        <f t="shared" si="29"/>
        <v>295</v>
      </c>
      <c r="B296" s="26"/>
      <c r="C296" s="70" t="str">
        <f>'1 DAve'!B298</f>
        <v>n/a</v>
      </c>
      <c r="D296" s="70" t="str">
        <f>'1 DAve'!C298</f>
        <v>n/a</v>
      </c>
      <c r="E296" s="71" t="e">
        <f>'1 DAve'!G298</f>
        <v>#DIV/0!</v>
      </c>
      <c r="F296" s="71" t="e">
        <f>'1 DAve'!E298</f>
        <v>#DIV/0!</v>
      </c>
      <c r="G296" s="72">
        <f t="shared" si="30"/>
        <v>0</v>
      </c>
      <c r="H296" s="69">
        <f>'SLT 1'!D298+'SLT 2'!D298+'SLT 3'!D298+'SLT 4'!D298+'SLT 5'!D298+'WK1'!D298+'WK2'!D298+'WK3'!D298+'WK4'!D298+'WK5'!D298+'WK6'!D298+'WK7'!D298+'WK8'!D298+'WK9'!D298+'WK10'!D298+'WK11'!D298+'WK12'!D298+'WK13'!D298+'WK14'!D298+'WK15'!D298</f>
        <v>0</v>
      </c>
      <c r="I296" s="89">
        <f>'SLT 1'!E298+'SLT 2'!E298+'SLT 3'!E298+'SLT 4'!E298+'SLT 5'!E298+'WK1'!E298+'WK2'!E298+'WK3'!E298+'WK4'!E298+'WK5'!E298+'WK6'!E298+'WK7'!E298+'WK8'!E298+'WK9'!E298+'WK10'!E298+'WK11'!E298+'WK12'!E298+'WK13'!E298+'WK14'!E298+'WK15'!E298</f>
        <v>0</v>
      </c>
      <c r="J296" s="81" t="e">
        <f t="shared" si="31"/>
        <v>#DIV/0!</v>
      </c>
      <c r="K296" s="73">
        <f>'SLT 1'!F298+'SLT 2'!F298+'SLT 3'!F298+'SLT 4'!F298+'SLT 5'!F298+'WK1'!F298+'WK2'!F298+'WK3'!F298+'WK4'!F298+'WK5'!F298+'WK6'!F298+'WK7'!F298+'WK8'!F298+'WK9'!F298+'WK10'!F298+'WK11'!F298+'WK12'!F298+'WK13'!F298+'WK14'!F298+'WK15'!F298</f>
        <v>0</v>
      </c>
      <c r="L296" s="73">
        <f>'SLT 1'!G298+'SLT 2'!G298+'SLT 3'!G298+'SLT 4'!G298+'SLT 5'!G298+'WK1'!G298+'WK2'!G298+'WK3'!G298+'WK4'!G298+'WK5'!G298+'WK6'!G298+'WK7'!G298+'WK8'!G298+'WK9'!G298+'WK10'!G298+'WK11'!G298+'WK12'!G298+'WK13'!G298+'WK14'!G298+'WK15'!G298</f>
        <v>0</v>
      </c>
      <c r="M296" s="72">
        <f t="shared" si="32"/>
        <v>0</v>
      </c>
      <c r="N296" s="82" t="e">
        <f t="shared" si="33"/>
        <v>#DIV/0!</v>
      </c>
      <c r="O296" s="72">
        <f>'SLT 1'!H298+'SLT 2'!H298+'SLT 3'!H298+'SLT 4'!H298+'SLT 5'!H298+'WK1'!H298+'WK2'!H298+'WK3'!H298+'WK4'!H298+'WK5'!H298+'WK6'!H298+'WK7'!H298+'WK8'!H298+'WK9'!H298+'WK10'!H298+'WK11'!H298+'WK12'!H298+'WK13'!H298+'WK14'!H298+'WK15'!H298</f>
        <v>0</v>
      </c>
      <c r="P296" s="72">
        <f>'SLT 1'!I298+'SLT 2'!I298+'SLT 3'!I298+'SLT 4'!I298+'SLT 5'!I298+'WK1'!I298+'WK2'!I298+'WK3'!I298+'WK4'!I298+'WK5'!I298+'WK6'!I298+'WK7'!I298+'WK8'!I298+'WK9'!I298+'WK10'!I298+'WK11'!I298+'WK12'!I298+'WK13'!I298+'WK14'!I298+'WK15'!I298</f>
        <v>0</v>
      </c>
      <c r="Q296" s="72">
        <f>'SLT 1'!J298+'SLT 2'!J298+'SLT 3'!J298+'SLT 4'!J298+'SLT 5'!J298+'WK1'!J298+'WK2'!J298+'WK3'!J298+'WK4'!J298+'WK5'!J298+'WK6'!J298+'WK7'!J298+'WK8'!J298+'WK9'!J298+'WK10'!J298+'WK11'!J298+'WK12'!J298+'WK13'!J298+'WK14'!J298+'WK15'!J298</f>
        <v>0</v>
      </c>
      <c r="R296" s="71" t="e">
        <f t="shared" si="34"/>
        <v>#DIV/0!</v>
      </c>
      <c r="S296" s="87">
        <f>'Hi Fin'!C298</f>
        <v>0</v>
      </c>
      <c r="T296" s="83">
        <f>'1 DAve'!H298</f>
        <v>0</v>
      </c>
      <c r="U296" s="83">
        <f>'1 DAve'!I298</f>
        <v>0</v>
      </c>
      <c r="V296" s="83">
        <f>'1 DAve'!J298</f>
        <v>0</v>
      </c>
      <c r="W296" s="83">
        <f>'1 DAve'!K298</f>
        <v>0</v>
      </c>
      <c r="X296" s="83">
        <f>'1 DAve'!L298</f>
        <v>0</v>
      </c>
      <c r="Y296" s="83">
        <f>'1 DAve'!M298</f>
        <v>0</v>
      </c>
      <c r="Z296" s="83">
        <f>'1 DAve'!N298</f>
        <v>0</v>
      </c>
      <c r="AA296" s="83">
        <f>'1 DAve'!O298</f>
        <v>0</v>
      </c>
      <c r="AB296" s="83">
        <f>'1 DAve'!P298</f>
        <v>0</v>
      </c>
      <c r="AC296" s="83">
        <f>'1 DAve'!Q298</f>
        <v>0</v>
      </c>
      <c r="AD296" s="83">
        <f>'1 DAve'!R298</f>
        <v>0</v>
      </c>
      <c r="AE296" s="83">
        <f>'1 DAve'!S298</f>
        <v>0</v>
      </c>
      <c r="AF296" s="83">
        <f>'1 DAve'!T298</f>
        <v>0</v>
      </c>
      <c r="AG296" s="83">
        <f>'1 DAve'!U298</f>
        <v>0</v>
      </c>
      <c r="AH296" s="83">
        <f>'1 DAve'!V298</f>
        <v>0</v>
      </c>
      <c r="AI296" s="83">
        <f>'1 DAve'!W298</f>
        <v>0</v>
      </c>
      <c r="AJ296" s="83">
        <f>'1 DAve'!X298</f>
        <v>0</v>
      </c>
      <c r="AK296" s="83">
        <f>'1 DAve'!Y298</f>
        <v>0</v>
      </c>
      <c r="AL296" s="83">
        <f>'1 DAve'!Z298</f>
        <v>0</v>
      </c>
      <c r="AM296" s="83">
        <f>'1 DAve'!AA298</f>
        <v>0</v>
      </c>
    </row>
    <row r="297" spans="1:39" ht="15.5">
      <c r="A297" s="26">
        <f t="shared" si="29"/>
        <v>296</v>
      </c>
      <c r="B297" s="26"/>
      <c r="C297" s="70" t="str">
        <f>'1 DAve'!B299</f>
        <v>n/a</v>
      </c>
      <c r="D297" s="70" t="str">
        <f>'1 DAve'!C299</f>
        <v>n/a</v>
      </c>
      <c r="E297" s="71" t="e">
        <f>'1 DAve'!G299</f>
        <v>#DIV/0!</v>
      </c>
      <c r="F297" s="71" t="e">
        <f>'1 DAve'!E299</f>
        <v>#DIV/0!</v>
      </c>
      <c r="G297" s="72">
        <f t="shared" si="30"/>
        <v>0</v>
      </c>
      <c r="H297" s="69">
        <f>'SLT 1'!D299+'SLT 2'!D299+'SLT 3'!D299+'SLT 4'!D299+'SLT 5'!D299+'WK1'!D299+'WK2'!D299+'WK3'!D299+'WK4'!D299+'WK5'!D299+'WK6'!D299+'WK7'!D299+'WK8'!D299+'WK9'!D299+'WK10'!D299+'WK11'!D299+'WK12'!D299+'WK13'!D299+'WK14'!D299+'WK15'!D299</f>
        <v>0</v>
      </c>
      <c r="I297" s="89">
        <f>'SLT 1'!E299+'SLT 2'!E299+'SLT 3'!E299+'SLT 4'!E299+'SLT 5'!E299+'WK1'!E299+'WK2'!E299+'WK3'!E299+'WK4'!E299+'WK5'!E299+'WK6'!E299+'WK7'!E299+'WK8'!E299+'WK9'!E299+'WK10'!E299+'WK11'!E299+'WK12'!E299+'WK13'!E299+'WK14'!E299+'WK15'!E299</f>
        <v>0</v>
      </c>
      <c r="J297" s="81" t="e">
        <f t="shared" si="31"/>
        <v>#DIV/0!</v>
      </c>
      <c r="K297" s="73">
        <f>'SLT 1'!F299+'SLT 2'!F299+'SLT 3'!F299+'SLT 4'!F299+'SLT 5'!F299+'WK1'!F299+'WK2'!F299+'WK3'!F299+'WK4'!F299+'WK5'!F299+'WK6'!F299+'WK7'!F299+'WK8'!F299+'WK9'!F299+'WK10'!F299+'WK11'!F299+'WK12'!F299+'WK13'!F299+'WK14'!F299+'WK15'!F299</f>
        <v>0</v>
      </c>
      <c r="L297" s="73">
        <f>'SLT 1'!G299+'SLT 2'!G299+'SLT 3'!G299+'SLT 4'!G299+'SLT 5'!G299+'WK1'!G299+'WK2'!G299+'WK3'!G299+'WK4'!G299+'WK5'!G299+'WK6'!G299+'WK7'!G299+'WK8'!G299+'WK9'!G299+'WK10'!G299+'WK11'!G299+'WK12'!G299+'WK13'!G299+'WK14'!G299+'WK15'!G299</f>
        <v>0</v>
      </c>
      <c r="M297" s="72">
        <f t="shared" si="32"/>
        <v>0</v>
      </c>
      <c r="N297" s="82" t="e">
        <f t="shared" si="33"/>
        <v>#DIV/0!</v>
      </c>
      <c r="O297" s="72">
        <f>'SLT 1'!H299+'SLT 2'!H299+'SLT 3'!H299+'SLT 4'!H299+'SLT 5'!H299+'WK1'!H299+'WK2'!H299+'WK3'!H299+'WK4'!H299+'WK5'!H299+'WK6'!H299+'WK7'!H299+'WK8'!H299+'WK9'!H299+'WK10'!H299+'WK11'!H299+'WK12'!H299+'WK13'!H299+'WK14'!H299+'WK15'!H299</f>
        <v>0</v>
      </c>
      <c r="P297" s="72">
        <f>'SLT 1'!I299+'SLT 2'!I299+'SLT 3'!I299+'SLT 4'!I299+'SLT 5'!I299+'WK1'!I299+'WK2'!I299+'WK3'!I299+'WK4'!I299+'WK5'!I299+'WK6'!I299+'WK7'!I299+'WK8'!I299+'WK9'!I299+'WK10'!I299+'WK11'!I299+'WK12'!I299+'WK13'!I299+'WK14'!I299+'WK15'!I299</f>
        <v>0</v>
      </c>
      <c r="Q297" s="72">
        <f>'SLT 1'!J299+'SLT 2'!J299+'SLT 3'!J299+'SLT 4'!J299+'SLT 5'!J299+'WK1'!J299+'WK2'!J299+'WK3'!J299+'WK4'!J299+'WK5'!J299+'WK6'!J299+'WK7'!J299+'WK8'!J299+'WK9'!J299+'WK10'!J299+'WK11'!J299+'WK12'!J299+'WK13'!J299+'WK14'!J299+'WK15'!J299</f>
        <v>0</v>
      </c>
      <c r="R297" s="71" t="e">
        <f t="shared" si="34"/>
        <v>#DIV/0!</v>
      </c>
      <c r="S297" s="87">
        <f>'Hi Fin'!C299</f>
        <v>0</v>
      </c>
      <c r="T297" s="83">
        <f>'1 DAve'!H299</f>
        <v>0</v>
      </c>
      <c r="U297" s="83">
        <f>'1 DAve'!I299</f>
        <v>0</v>
      </c>
      <c r="V297" s="83">
        <f>'1 DAve'!J299</f>
        <v>0</v>
      </c>
      <c r="W297" s="83">
        <f>'1 DAve'!K299</f>
        <v>0</v>
      </c>
      <c r="X297" s="83">
        <f>'1 DAve'!L299</f>
        <v>0</v>
      </c>
      <c r="Y297" s="83">
        <f>'1 DAve'!M299</f>
        <v>0</v>
      </c>
      <c r="Z297" s="83">
        <f>'1 DAve'!N299</f>
        <v>0</v>
      </c>
      <c r="AA297" s="83">
        <f>'1 DAve'!O299</f>
        <v>0</v>
      </c>
      <c r="AB297" s="83">
        <f>'1 DAve'!P299</f>
        <v>0</v>
      </c>
      <c r="AC297" s="83">
        <f>'1 DAve'!Q299</f>
        <v>0</v>
      </c>
      <c r="AD297" s="83">
        <f>'1 DAve'!R299</f>
        <v>0</v>
      </c>
      <c r="AE297" s="83">
        <f>'1 DAve'!S299</f>
        <v>0</v>
      </c>
      <c r="AF297" s="83">
        <f>'1 DAve'!T299</f>
        <v>0</v>
      </c>
      <c r="AG297" s="83">
        <f>'1 DAve'!U299</f>
        <v>0</v>
      </c>
      <c r="AH297" s="83">
        <f>'1 DAve'!V299</f>
        <v>0</v>
      </c>
      <c r="AI297" s="83">
        <f>'1 DAve'!W299</f>
        <v>0</v>
      </c>
      <c r="AJ297" s="83">
        <f>'1 DAve'!X299</f>
        <v>0</v>
      </c>
      <c r="AK297" s="83">
        <f>'1 DAve'!Y299</f>
        <v>0</v>
      </c>
      <c r="AL297" s="83">
        <f>'1 DAve'!Z299</f>
        <v>0</v>
      </c>
      <c r="AM297" s="83">
        <f>'1 DAve'!AA299</f>
        <v>0</v>
      </c>
    </row>
    <row r="298" spans="1:39" ht="15.5">
      <c r="A298" s="26">
        <f t="shared" si="29"/>
        <v>297</v>
      </c>
      <c r="B298" s="26"/>
      <c r="C298" s="70" t="str">
        <f>'1 DAve'!B300</f>
        <v>n/a</v>
      </c>
      <c r="D298" s="70" t="str">
        <f>'1 DAve'!C300</f>
        <v>n/a</v>
      </c>
      <c r="E298" s="71" t="e">
        <f>'1 DAve'!G300</f>
        <v>#DIV/0!</v>
      </c>
      <c r="F298" s="71" t="e">
        <f>'1 DAve'!E300</f>
        <v>#DIV/0!</v>
      </c>
      <c r="G298" s="72">
        <f t="shared" si="30"/>
        <v>0</v>
      </c>
      <c r="H298" s="69">
        <f>'SLT 1'!D300+'SLT 2'!D300+'SLT 3'!D300+'SLT 4'!D300+'SLT 5'!D300+'WK1'!D300+'WK2'!D300+'WK3'!D300+'WK4'!D300+'WK5'!D300+'WK6'!D300+'WK7'!D300+'WK8'!D300+'WK9'!D300+'WK10'!D300+'WK11'!D300+'WK12'!D300+'WK13'!D300+'WK14'!D300+'WK15'!D300</f>
        <v>0</v>
      </c>
      <c r="I298" s="89">
        <f>'SLT 1'!E300+'SLT 2'!E300+'SLT 3'!E300+'SLT 4'!E300+'SLT 5'!E300+'WK1'!E300+'WK2'!E300+'WK3'!E300+'WK4'!E300+'WK5'!E300+'WK6'!E300+'WK7'!E300+'WK8'!E300+'WK9'!E300+'WK10'!E300+'WK11'!E300+'WK12'!E300+'WK13'!E300+'WK14'!E300+'WK15'!E300</f>
        <v>0</v>
      </c>
      <c r="J298" s="81" t="e">
        <f t="shared" si="31"/>
        <v>#DIV/0!</v>
      </c>
      <c r="K298" s="73">
        <f>'SLT 1'!F300+'SLT 2'!F300+'SLT 3'!F300+'SLT 4'!F300+'SLT 5'!F300+'WK1'!F300+'WK2'!F300+'WK3'!F300+'WK4'!F300+'WK5'!F300+'WK6'!F300+'WK7'!F300+'WK8'!F300+'WK9'!F300+'WK10'!F300+'WK11'!F300+'WK12'!F300+'WK13'!F300+'WK14'!F300+'WK15'!F300</f>
        <v>0</v>
      </c>
      <c r="L298" s="73">
        <f>'SLT 1'!G300+'SLT 2'!G300+'SLT 3'!G300+'SLT 4'!G300+'SLT 5'!G300+'WK1'!G300+'WK2'!G300+'WK3'!G300+'WK4'!G300+'WK5'!G300+'WK6'!G300+'WK7'!G300+'WK8'!G300+'WK9'!G300+'WK10'!G300+'WK11'!G300+'WK12'!G300+'WK13'!G300+'WK14'!G300+'WK15'!G300</f>
        <v>0</v>
      </c>
      <c r="M298" s="72">
        <f t="shared" si="32"/>
        <v>0</v>
      </c>
      <c r="N298" s="82" t="e">
        <f t="shared" si="33"/>
        <v>#DIV/0!</v>
      </c>
      <c r="O298" s="72">
        <f>'SLT 1'!H300+'SLT 2'!H300+'SLT 3'!H300+'SLT 4'!H300+'SLT 5'!H300+'WK1'!H300+'WK2'!H300+'WK3'!H300+'WK4'!H300+'WK5'!H300+'WK6'!H300+'WK7'!H300+'WK8'!H300+'WK9'!H300+'WK10'!H300+'WK11'!H300+'WK12'!H300+'WK13'!H300+'WK14'!H300+'WK15'!H300</f>
        <v>0</v>
      </c>
      <c r="P298" s="72">
        <f>'SLT 1'!I300+'SLT 2'!I300+'SLT 3'!I300+'SLT 4'!I300+'SLT 5'!I300+'WK1'!I300+'WK2'!I300+'WK3'!I300+'WK4'!I300+'WK5'!I300+'WK6'!I300+'WK7'!I300+'WK8'!I300+'WK9'!I300+'WK10'!I300+'WK11'!I300+'WK12'!I300+'WK13'!I300+'WK14'!I300+'WK15'!I300</f>
        <v>0</v>
      </c>
      <c r="Q298" s="72">
        <f>'SLT 1'!J300+'SLT 2'!J300+'SLT 3'!J300+'SLT 4'!J300+'SLT 5'!J300+'WK1'!J300+'WK2'!J300+'WK3'!J300+'WK4'!J300+'WK5'!J300+'WK6'!J300+'WK7'!J300+'WK8'!J300+'WK9'!J300+'WK10'!J300+'WK11'!J300+'WK12'!J300+'WK13'!J300+'WK14'!J300+'WK15'!J300</f>
        <v>0</v>
      </c>
      <c r="R298" s="71" t="e">
        <f t="shared" si="34"/>
        <v>#DIV/0!</v>
      </c>
      <c r="S298" s="87">
        <f>'Hi Fin'!C300</f>
        <v>0</v>
      </c>
      <c r="T298" s="83">
        <f>'1 DAve'!H300</f>
        <v>0</v>
      </c>
      <c r="U298" s="83">
        <f>'1 DAve'!I300</f>
        <v>0</v>
      </c>
      <c r="V298" s="83">
        <f>'1 DAve'!J300</f>
        <v>0</v>
      </c>
      <c r="W298" s="83">
        <f>'1 DAve'!K300</f>
        <v>0</v>
      </c>
      <c r="X298" s="83">
        <f>'1 DAve'!L300</f>
        <v>0</v>
      </c>
      <c r="Y298" s="83">
        <f>'1 DAve'!M300</f>
        <v>0</v>
      </c>
      <c r="Z298" s="83">
        <f>'1 DAve'!N300</f>
        <v>0</v>
      </c>
      <c r="AA298" s="83">
        <f>'1 DAve'!O300</f>
        <v>0</v>
      </c>
      <c r="AB298" s="83">
        <f>'1 DAve'!P300</f>
        <v>0</v>
      </c>
      <c r="AC298" s="83">
        <f>'1 DAve'!Q300</f>
        <v>0</v>
      </c>
      <c r="AD298" s="83">
        <f>'1 DAve'!R300</f>
        <v>0</v>
      </c>
      <c r="AE298" s="83">
        <f>'1 DAve'!S300</f>
        <v>0</v>
      </c>
      <c r="AF298" s="83">
        <f>'1 DAve'!T300</f>
        <v>0</v>
      </c>
      <c r="AG298" s="83">
        <f>'1 DAve'!U300</f>
        <v>0</v>
      </c>
      <c r="AH298" s="83">
        <f>'1 DAve'!V300</f>
        <v>0</v>
      </c>
      <c r="AI298" s="83">
        <f>'1 DAve'!W300</f>
        <v>0</v>
      </c>
      <c r="AJ298" s="83">
        <f>'1 DAve'!X300</f>
        <v>0</v>
      </c>
      <c r="AK298" s="83">
        <f>'1 DAve'!Y300</f>
        <v>0</v>
      </c>
      <c r="AL298" s="83">
        <f>'1 DAve'!Z300</f>
        <v>0</v>
      </c>
      <c r="AM298" s="83">
        <f>'1 DAve'!AA300</f>
        <v>0</v>
      </c>
    </row>
    <row r="299" spans="1:39" ht="15.5">
      <c r="A299" s="26">
        <f t="shared" si="29"/>
        <v>298</v>
      </c>
      <c r="B299" s="26"/>
      <c r="C299" s="70" t="str">
        <f>'1 DAve'!B301</f>
        <v>n/a</v>
      </c>
      <c r="D299" s="70" t="str">
        <f>'1 DAve'!C301</f>
        <v>n/a</v>
      </c>
      <c r="E299" s="71" t="e">
        <f>'1 DAve'!G301</f>
        <v>#DIV/0!</v>
      </c>
      <c r="F299" s="71" t="e">
        <f>'1 DAve'!E301</f>
        <v>#DIV/0!</v>
      </c>
      <c r="G299" s="72">
        <f t="shared" ref="G299:G301" si="35">H299+I299</f>
        <v>0</v>
      </c>
      <c r="H299" s="69">
        <f>'SLT 1'!D301+'SLT 2'!D301+'SLT 3'!D301+'SLT 4'!D301+'SLT 5'!D301+'WK1'!D301+'WK2'!D301+'WK3'!D301+'WK4'!D301+'WK5'!D301+'WK6'!D301+'WK7'!D301+'WK8'!D301+'WK9'!D301+'WK10'!D301+'WK11'!D301+'WK12'!D301+'WK13'!D301+'WK14'!D301+'WK15'!D301</f>
        <v>0</v>
      </c>
      <c r="I299" s="89">
        <f>'SLT 1'!E301+'SLT 2'!E301+'SLT 3'!E301+'SLT 4'!E301+'SLT 5'!E301+'WK1'!E301+'WK2'!E301+'WK3'!E301+'WK4'!E301+'WK5'!E301+'WK6'!E301+'WK7'!E301+'WK8'!E301+'WK9'!E301+'WK10'!E301+'WK11'!E301+'WK12'!E301+'WK13'!E301+'WK14'!E301+'WK15'!E301</f>
        <v>0</v>
      </c>
      <c r="J299" s="81" t="e">
        <f t="shared" si="31"/>
        <v>#DIV/0!</v>
      </c>
      <c r="K299" s="73">
        <f>'SLT 1'!F301+'SLT 2'!F301+'SLT 3'!F301+'SLT 4'!F301+'SLT 5'!F301+'WK1'!F301+'WK2'!F301+'WK3'!F301+'WK4'!F301+'WK5'!F301+'WK6'!F301+'WK7'!F301+'WK8'!F301+'WK9'!F301+'WK10'!F301+'WK11'!F301+'WK12'!F301+'WK13'!F301+'WK14'!F301+'WK15'!F301</f>
        <v>0</v>
      </c>
      <c r="L299" s="73">
        <f>'SLT 1'!G301+'SLT 2'!G301+'SLT 3'!G301+'SLT 4'!G301+'SLT 5'!G301+'WK1'!G301+'WK2'!G301+'WK3'!G301+'WK4'!G301+'WK5'!G301+'WK6'!G301+'WK7'!G301+'WK8'!G301+'WK9'!G301+'WK10'!G301+'WK11'!G301+'WK12'!G301+'WK13'!G301+'WK14'!G301+'WK15'!G301</f>
        <v>0</v>
      </c>
      <c r="M299" s="72">
        <f t="shared" si="32"/>
        <v>0</v>
      </c>
      <c r="N299" s="82" t="e">
        <f t="shared" si="33"/>
        <v>#DIV/0!</v>
      </c>
      <c r="O299" s="72">
        <f>'SLT 1'!H301+'SLT 2'!H301+'SLT 3'!H301+'SLT 4'!H301+'SLT 5'!H301+'WK1'!H301+'WK2'!H301+'WK3'!H301+'WK4'!H301+'WK5'!H301+'WK6'!H301+'WK7'!H301+'WK8'!H301+'WK9'!H301+'WK10'!H301+'WK11'!H301+'WK12'!H301+'WK13'!H301+'WK14'!H301+'WK15'!H301</f>
        <v>0</v>
      </c>
      <c r="P299" s="72">
        <f>'SLT 1'!I301+'SLT 2'!I301+'SLT 3'!I301+'SLT 4'!I301+'SLT 5'!I301+'WK1'!I301+'WK2'!I301+'WK3'!I301+'WK4'!I301+'WK5'!I301+'WK6'!I301+'WK7'!I301+'WK8'!I301+'WK9'!I301+'WK10'!I301+'WK11'!I301+'WK12'!I301+'WK13'!I301+'WK14'!I301+'WK15'!I301</f>
        <v>0</v>
      </c>
      <c r="Q299" s="72">
        <f>'SLT 1'!J301+'SLT 2'!J301+'SLT 3'!J301+'SLT 4'!J301+'SLT 5'!J301+'WK1'!J301+'WK2'!J301+'WK3'!J301+'WK4'!J301+'WK5'!J301+'WK6'!J301+'WK7'!J301+'WK8'!J301+'WK9'!J301+'WK10'!J301+'WK11'!J301+'WK12'!J301+'WK13'!J301+'WK14'!J301+'WK15'!J301</f>
        <v>0</v>
      </c>
      <c r="R299" s="71" t="e">
        <f t="shared" si="34"/>
        <v>#DIV/0!</v>
      </c>
      <c r="S299" s="87">
        <f>'Hi Fin'!C301</f>
        <v>0</v>
      </c>
      <c r="T299" s="83">
        <f>'1 DAve'!H301</f>
        <v>0</v>
      </c>
      <c r="U299" s="83">
        <f>'1 DAve'!I301</f>
        <v>0</v>
      </c>
      <c r="V299" s="83">
        <f>'1 DAve'!J301</f>
        <v>0</v>
      </c>
      <c r="W299" s="83">
        <f>'1 DAve'!K301</f>
        <v>0</v>
      </c>
      <c r="X299" s="83">
        <f>'1 DAve'!L301</f>
        <v>0</v>
      </c>
      <c r="Y299" s="83">
        <f>'1 DAve'!M301</f>
        <v>0</v>
      </c>
      <c r="Z299" s="83">
        <f>'1 DAve'!N301</f>
        <v>0</v>
      </c>
      <c r="AA299" s="83">
        <f>'1 DAve'!O301</f>
        <v>0</v>
      </c>
      <c r="AB299" s="83">
        <f>'1 DAve'!P301</f>
        <v>0</v>
      </c>
      <c r="AC299" s="83">
        <f>'1 DAve'!Q301</f>
        <v>0</v>
      </c>
      <c r="AD299" s="83">
        <f>'1 DAve'!R301</f>
        <v>0</v>
      </c>
      <c r="AE299" s="83">
        <f>'1 DAve'!S301</f>
        <v>0</v>
      </c>
      <c r="AF299" s="83">
        <f>'1 DAve'!T301</f>
        <v>0</v>
      </c>
      <c r="AG299" s="83">
        <f>'1 DAve'!U301</f>
        <v>0</v>
      </c>
      <c r="AH299" s="83">
        <f>'1 DAve'!V301</f>
        <v>0</v>
      </c>
      <c r="AI299" s="83">
        <f>'1 DAve'!W301</f>
        <v>0</v>
      </c>
      <c r="AJ299" s="83">
        <f>'1 DAve'!X301</f>
        <v>0</v>
      </c>
      <c r="AK299" s="83">
        <f>'1 DAve'!Y301</f>
        <v>0</v>
      </c>
      <c r="AL299" s="83">
        <f>'1 DAve'!Z301</f>
        <v>0</v>
      </c>
      <c r="AM299" s="83">
        <f>'1 DAve'!AA301</f>
        <v>0</v>
      </c>
    </row>
    <row r="300" spans="1:39" ht="15.5">
      <c r="A300" s="26">
        <f t="shared" si="29"/>
        <v>299</v>
      </c>
      <c r="B300" s="26"/>
      <c r="C300" s="70" t="str">
        <f>'1 DAve'!B302</f>
        <v>n/a</v>
      </c>
      <c r="D300" s="70" t="str">
        <f>'1 DAve'!C302</f>
        <v>n/a</v>
      </c>
      <c r="E300" s="71" t="e">
        <f>'1 DAve'!G302</f>
        <v>#DIV/0!</v>
      </c>
      <c r="F300" s="71" t="e">
        <f>'1 DAve'!E302</f>
        <v>#DIV/0!</v>
      </c>
      <c r="G300" s="72">
        <f t="shared" si="35"/>
        <v>0</v>
      </c>
      <c r="H300" s="69">
        <f>'SLT 1'!D302+'SLT 2'!D302+'SLT 3'!D302+'SLT 4'!D302+'SLT 5'!D302+'WK1'!D302+'WK2'!D302+'WK3'!D302+'WK4'!D302+'WK5'!D302+'WK6'!D302+'WK7'!D302+'WK8'!D302+'WK9'!D302+'WK10'!D302+'WK11'!D302+'WK12'!D302+'WK13'!D302+'WK14'!D302+'WK15'!D302</f>
        <v>0</v>
      </c>
      <c r="I300" s="89">
        <f>'SLT 1'!E302+'SLT 2'!E302+'SLT 3'!E302+'SLT 4'!E302+'SLT 5'!E302+'WK1'!E302+'WK2'!E302+'WK3'!E302+'WK4'!E302+'WK5'!E302+'WK6'!E302+'WK7'!E302+'WK8'!E302+'WK9'!E302+'WK10'!E302+'WK11'!E302+'WK12'!E302+'WK13'!E302+'WK14'!E302+'WK15'!E302</f>
        <v>0</v>
      </c>
      <c r="J300" s="81" t="e">
        <f t="shared" si="31"/>
        <v>#DIV/0!</v>
      </c>
      <c r="K300" s="73">
        <f>'SLT 1'!F302+'SLT 2'!F302+'SLT 3'!F302+'SLT 4'!F302+'SLT 5'!F302+'WK1'!F302+'WK2'!F302+'WK3'!F302+'WK4'!F302+'WK5'!F302+'WK6'!F302+'WK7'!F302+'WK8'!F302+'WK9'!F302+'WK10'!F302+'WK11'!F302+'WK12'!F302+'WK13'!F302+'WK14'!F302+'WK15'!F302</f>
        <v>0</v>
      </c>
      <c r="L300" s="73">
        <f>'SLT 1'!G302+'SLT 2'!G302+'SLT 3'!G302+'SLT 4'!G302+'SLT 5'!G302+'WK1'!G302+'WK2'!G302+'WK3'!G302+'WK4'!G302+'WK5'!G302+'WK6'!G302+'WK7'!G302+'WK8'!G302+'WK9'!G302+'WK10'!G302+'WK11'!G302+'WK12'!G302+'WK13'!G302+'WK14'!G302+'WK15'!G302</f>
        <v>0</v>
      </c>
      <c r="M300" s="72">
        <f t="shared" si="32"/>
        <v>0</v>
      </c>
      <c r="N300" s="82" t="e">
        <f t="shared" si="33"/>
        <v>#DIV/0!</v>
      </c>
      <c r="O300" s="72">
        <f>'SLT 1'!H302+'SLT 2'!H302+'SLT 3'!H302+'SLT 4'!H302+'SLT 5'!H302+'WK1'!H302+'WK2'!H302+'WK3'!H302+'WK4'!H302+'WK5'!H302+'WK6'!H302+'WK7'!H302+'WK8'!H302+'WK9'!H302+'WK10'!H302+'WK11'!H302+'WK12'!H302+'WK13'!H302+'WK14'!H302+'WK15'!H302</f>
        <v>0</v>
      </c>
      <c r="P300" s="72">
        <f>'SLT 1'!I302+'SLT 2'!I302+'SLT 3'!I302+'SLT 4'!I302+'SLT 5'!I302+'WK1'!I302+'WK2'!I302+'WK3'!I302+'WK4'!I302+'WK5'!I302+'WK6'!I302+'WK7'!I302+'WK8'!I302+'WK9'!I302+'WK10'!I302+'WK11'!I302+'WK12'!I302+'WK13'!I302+'WK14'!I302+'WK15'!I302</f>
        <v>0</v>
      </c>
      <c r="Q300" s="72">
        <f>'SLT 1'!J302+'SLT 2'!J302+'SLT 3'!J302+'SLT 4'!J302+'SLT 5'!J302+'WK1'!J302+'WK2'!J302+'WK3'!J302+'WK4'!J302+'WK5'!J302+'WK6'!J302+'WK7'!J302+'WK8'!J302+'WK9'!J302+'WK10'!J302+'WK11'!J302+'WK12'!J302+'WK13'!J302+'WK14'!J302+'WK15'!J302</f>
        <v>0</v>
      </c>
      <c r="R300" s="71" t="e">
        <f t="shared" si="34"/>
        <v>#DIV/0!</v>
      </c>
      <c r="S300" s="87">
        <f>'Hi Fin'!C302</f>
        <v>0</v>
      </c>
      <c r="T300" s="83">
        <f>'1 DAve'!H302</f>
        <v>0</v>
      </c>
      <c r="U300" s="83">
        <f>'1 DAve'!I302</f>
        <v>0</v>
      </c>
      <c r="V300" s="83">
        <f>'1 DAve'!J302</f>
        <v>0</v>
      </c>
      <c r="W300" s="83">
        <f>'1 DAve'!K302</f>
        <v>0</v>
      </c>
      <c r="X300" s="83">
        <f>'1 DAve'!L302</f>
        <v>0</v>
      </c>
      <c r="Y300" s="83">
        <f>'1 DAve'!M302</f>
        <v>0</v>
      </c>
      <c r="Z300" s="83">
        <f>'1 DAve'!N302</f>
        <v>0</v>
      </c>
      <c r="AA300" s="83">
        <f>'1 DAve'!O302</f>
        <v>0</v>
      </c>
      <c r="AB300" s="83">
        <f>'1 DAve'!P302</f>
        <v>0</v>
      </c>
      <c r="AC300" s="83">
        <f>'1 DAve'!Q302</f>
        <v>0</v>
      </c>
      <c r="AD300" s="83">
        <f>'1 DAve'!R302</f>
        <v>0</v>
      </c>
      <c r="AE300" s="83">
        <f>'1 DAve'!S302</f>
        <v>0</v>
      </c>
      <c r="AF300" s="83">
        <f>'1 DAve'!T302</f>
        <v>0</v>
      </c>
      <c r="AG300" s="83">
        <f>'1 DAve'!U302</f>
        <v>0</v>
      </c>
      <c r="AH300" s="83">
        <f>'1 DAve'!V302</f>
        <v>0</v>
      </c>
      <c r="AI300" s="83">
        <f>'1 DAve'!W302</f>
        <v>0</v>
      </c>
      <c r="AJ300" s="83">
        <f>'1 DAve'!X302</f>
        <v>0</v>
      </c>
      <c r="AK300" s="83">
        <f>'1 DAve'!Y302</f>
        <v>0</v>
      </c>
      <c r="AL300" s="83">
        <f>'1 DAve'!Z302</f>
        <v>0</v>
      </c>
      <c r="AM300" s="83">
        <f>'1 DAve'!AA302</f>
        <v>0</v>
      </c>
    </row>
    <row r="301" spans="1:39" ht="15.5">
      <c r="A301" s="26">
        <f t="shared" si="29"/>
        <v>300</v>
      </c>
      <c r="B301" s="26"/>
      <c r="C301" s="70" t="str">
        <f>'1 DAve'!B303</f>
        <v>n/a</v>
      </c>
      <c r="D301" s="70" t="str">
        <f>'1 DAve'!C303</f>
        <v>n/a</v>
      </c>
      <c r="E301" s="71" t="e">
        <f>'1 DAve'!G303</f>
        <v>#DIV/0!</v>
      </c>
      <c r="F301" s="71" t="e">
        <f>'1 DAve'!E303</f>
        <v>#DIV/0!</v>
      </c>
      <c r="G301" s="72">
        <f t="shared" si="35"/>
        <v>0</v>
      </c>
      <c r="H301" s="69">
        <f>'SLT 1'!D303+'SLT 2'!D303+'SLT 3'!D303+'SLT 4'!D303+'SLT 5'!D303+'WK1'!D303+'WK2'!D303+'WK3'!D303+'WK4'!D303+'WK5'!D303+'WK6'!D303+'WK7'!D303+'WK8'!D303+'WK9'!D303+'WK10'!D303+'WK11'!D303+'WK12'!D303+'WK13'!D303+'WK14'!D303+'WK15'!D303</f>
        <v>0</v>
      </c>
      <c r="I301" s="89">
        <f>'SLT 1'!E303+'SLT 2'!E303+'SLT 3'!E303+'SLT 4'!E303+'SLT 5'!E303+'WK1'!E303+'WK2'!E303+'WK3'!E303+'WK4'!E303+'WK5'!E303+'WK6'!E303+'WK7'!E303+'WK8'!E303+'WK9'!E303+'WK10'!E303+'WK11'!E303+'WK12'!E303+'WK13'!E303+'WK14'!E303+'WK15'!E303</f>
        <v>0</v>
      </c>
      <c r="J301" s="81" t="e">
        <f t="shared" si="31"/>
        <v>#DIV/0!</v>
      </c>
      <c r="K301" s="73">
        <f>'SLT 1'!F303+'SLT 2'!F303+'SLT 3'!F303+'SLT 4'!F303+'SLT 5'!F303+'WK1'!F303+'WK2'!F303+'WK3'!F303+'WK4'!F303+'WK5'!F303+'WK6'!F303+'WK7'!F303+'WK8'!F303+'WK9'!F303+'WK10'!F303+'WK11'!F303+'WK12'!F303+'WK13'!F303+'WK14'!F303+'WK15'!F303</f>
        <v>0</v>
      </c>
      <c r="L301" s="73">
        <f>'SLT 1'!G303+'SLT 2'!G303+'SLT 3'!G303+'SLT 4'!G303+'SLT 5'!G303+'WK1'!G303+'WK2'!G303+'WK3'!G303+'WK4'!G303+'WK5'!G303+'WK6'!G303+'WK7'!G303+'WK8'!G303+'WK9'!G303+'WK10'!G303+'WK11'!G303+'WK12'!G303+'WK13'!G303+'WK14'!G303+'WK15'!G303</f>
        <v>0</v>
      </c>
      <c r="M301" s="72">
        <f t="shared" si="32"/>
        <v>0</v>
      </c>
      <c r="N301" s="82" t="e">
        <f t="shared" si="33"/>
        <v>#DIV/0!</v>
      </c>
      <c r="O301" s="72">
        <f>'SLT 1'!H303+'SLT 2'!H303+'SLT 3'!H303+'SLT 4'!H303+'SLT 5'!H303+'WK1'!H303+'WK2'!H303+'WK3'!H303+'WK4'!H303+'WK5'!H303+'WK6'!H303+'WK7'!H303+'WK8'!H303+'WK9'!H303+'WK10'!H303+'WK11'!H303+'WK12'!H303+'WK13'!H303+'WK14'!H303+'WK15'!H303</f>
        <v>0</v>
      </c>
      <c r="P301" s="72">
        <f>'SLT 1'!I303+'SLT 2'!I303+'SLT 3'!I303+'SLT 4'!I303+'SLT 5'!I303+'WK1'!I303+'WK2'!I303+'WK3'!I303+'WK4'!I303+'WK5'!I303+'WK6'!I303+'WK7'!I303+'WK8'!I303+'WK9'!I303+'WK10'!I303+'WK11'!I303+'WK12'!I303+'WK13'!I303+'WK14'!I303+'WK15'!I303</f>
        <v>0</v>
      </c>
      <c r="Q301" s="72">
        <f>'SLT 1'!J303+'SLT 2'!J303+'SLT 3'!J303+'SLT 4'!J303+'SLT 5'!J303+'WK1'!J303+'WK2'!J303+'WK3'!J303+'WK4'!J303+'WK5'!J303+'WK6'!J303+'WK7'!J303+'WK8'!J303+'WK9'!J303+'WK10'!J303+'WK11'!J303+'WK12'!J303+'WK13'!J303+'WK14'!J303+'WK15'!J303</f>
        <v>0</v>
      </c>
      <c r="R301" s="71" t="e">
        <f t="shared" si="34"/>
        <v>#DIV/0!</v>
      </c>
      <c r="S301" s="87">
        <f>'Hi Fin'!C303</f>
        <v>0</v>
      </c>
      <c r="T301" s="83">
        <f>'1 DAve'!H303</f>
        <v>0</v>
      </c>
      <c r="U301" s="83">
        <f>'1 DAve'!I303</f>
        <v>0</v>
      </c>
      <c r="V301" s="83">
        <f>'1 DAve'!J303</f>
        <v>0</v>
      </c>
      <c r="W301" s="83">
        <f>'1 DAve'!K303</f>
        <v>0</v>
      </c>
      <c r="X301" s="83">
        <f>'1 DAve'!L303</f>
        <v>0</v>
      </c>
      <c r="Y301" s="83">
        <f>'1 DAve'!M303</f>
        <v>0</v>
      </c>
      <c r="Z301" s="83">
        <f>'1 DAve'!N303</f>
        <v>0</v>
      </c>
      <c r="AA301" s="83">
        <f>'1 DAve'!O303</f>
        <v>0</v>
      </c>
      <c r="AB301" s="83">
        <f>'1 DAve'!P303</f>
        <v>0</v>
      </c>
      <c r="AC301" s="83">
        <f>'1 DAve'!Q303</f>
        <v>0</v>
      </c>
      <c r="AD301" s="83">
        <f>'1 DAve'!R303</f>
        <v>0</v>
      </c>
      <c r="AE301" s="83">
        <f>'1 DAve'!S303</f>
        <v>0</v>
      </c>
      <c r="AF301" s="83">
        <f>'1 DAve'!T303</f>
        <v>0</v>
      </c>
      <c r="AG301" s="83">
        <f>'1 DAve'!U303</f>
        <v>0</v>
      </c>
      <c r="AH301" s="83">
        <f>'1 DAve'!V303</f>
        <v>0</v>
      </c>
      <c r="AI301" s="83">
        <f>'1 DAve'!W303</f>
        <v>0</v>
      </c>
      <c r="AJ301" s="83">
        <f>'1 DAve'!X303</f>
        <v>0</v>
      </c>
      <c r="AK301" s="83">
        <f>'1 DAve'!Y303</f>
        <v>0</v>
      </c>
      <c r="AL301" s="83">
        <f>'1 DAve'!Z303</f>
        <v>0</v>
      </c>
      <c r="AM301" s="83">
        <f>'1 DAve'!AA303</f>
        <v>0</v>
      </c>
    </row>
  </sheetData>
  <autoFilter ref="D1:D301" xr:uid="{1E199D8B-8407-4F27-90C6-CA1C739C1F3F}"/>
  <sortState xmlns:xlrd2="http://schemas.microsoft.com/office/spreadsheetml/2017/richdata2" ref="B2:AM243">
    <sortCondition descending="1" ref="F2:F243"/>
  </sortState>
  <phoneticPr fontId="11" type="noConversion"/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4F041-45B5-4971-9069-AB09295E9AF7}">
  <sheetPr codeName="Sheet20"/>
  <dimension ref="A1:N303"/>
  <sheetViews>
    <sheetView workbookViewId="0">
      <pane ySplit="1" topLeftCell="A275" activePane="bottomLeft" state="frozen"/>
      <selection pane="bottomLeft" activeCell="A213" sqref="A213:M303"/>
    </sheetView>
  </sheetViews>
  <sheetFormatPr defaultRowHeight="14.5"/>
  <cols>
    <col min="1" max="1" width="11.54296875" bestFit="1" customWidth="1"/>
    <col min="2" max="2" width="19.54296875" customWidth="1"/>
    <col min="3" max="3" width="22.3632812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5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4"/>
      <c r="F12" s="3"/>
      <c r="G12" s="3"/>
      <c r="H12" s="3"/>
      <c r="I12" s="1"/>
      <c r="J12" s="3"/>
      <c r="K12" s="3"/>
      <c r="L12" s="1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18"/>
      <c r="F13" s="3"/>
      <c r="G13" s="3"/>
      <c r="H13" s="3"/>
      <c r="I13" s="1"/>
      <c r="J13" s="3"/>
      <c r="K13" s="3"/>
      <c r="L13" s="1"/>
      <c r="M13" s="3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5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5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5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1"/>
      <c r="J210" s="3"/>
      <c r="K210" s="3"/>
      <c r="L210" s="1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1"/>
      <c r="J212" s="3"/>
      <c r="K212" s="3"/>
      <c r="L212" s="1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1"/>
      <c r="J213" s="3"/>
      <c r="K213" s="3"/>
      <c r="L213" s="1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1"/>
      <c r="J214" s="3"/>
      <c r="K214" s="3"/>
      <c r="L214" s="1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1"/>
      <c r="J215" s="3"/>
      <c r="K215" s="3"/>
      <c r="L215" s="1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1"/>
      <c r="J216" s="3"/>
      <c r="K216" s="3"/>
      <c r="L216" s="1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1"/>
      <c r="J217" s="3"/>
      <c r="K217" s="3"/>
      <c r="L217" s="1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1"/>
      <c r="J218" s="3"/>
      <c r="K218" s="3"/>
      <c r="L218" s="1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1"/>
      <c r="J219" s="3"/>
      <c r="K219" s="3"/>
      <c r="L219" s="1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1"/>
      <c r="J220" s="3"/>
      <c r="K220" s="3"/>
      <c r="L220" s="1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1"/>
      <c r="J221" s="3"/>
      <c r="K221" s="3"/>
      <c r="L221" s="1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1"/>
      <c r="J222" s="3"/>
      <c r="K222" s="3"/>
      <c r="L222" s="1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1"/>
      <c r="J223" s="3"/>
      <c r="K223" s="3"/>
      <c r="L223" s="1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1"/>
      <c r="J224" s="3"/>
      <c r="K224" s="3"/>
      <c r="L224" s="1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1"/>
      <c r="J225" s="3"/>
      <c r="K225" s="3"/>
      <c r="L225" s="1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1"/>
      <c r="J226" s="3"/>
      <c r="K226" s="3"/>
      <c r="L226" s="1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1"/>
      <c r="J227" s="3"/>
      <c r="K227" s="3"/>
      <c r="L227" s="1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1"/>
      <c r="J228" s="3"/>
      <c r="K228" s="3"/>
      <c r="L228" s="1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1"/>
      <c r="J229" s="3"/>
      <c r="K229" s="3"/>
      <c r="L229" s="1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1"/>
      <c r="J230" s="3"/>
      <c r="K230" s="3"/>
      <c r="L230" s="1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1"/>
      <c r="J231" s="3"/>
      <c r="K231" s="3"/>
      <c r="L231" s="1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1"/>
      <c r="J232" s="3"/>
      <c r="K232" s="3"/>
      <c r="L232" s="1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1"/>
      <c r="J233" s="3"/>
      <c r="K233" s="3"/>
      <c r="L233" s="1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1"/>
      <c r="J234" s="3"/>
      <c r="K234" s="3"/>
      <c r="L234" s="1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1"/>
      <c r="J235" s="3"/>
      <c r="K235" s="3"/>
      <c r="L235" s="1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1"/>
      <c r="J236" s="3"/>
      <c r="K236" s="3"/>
      <c r="L236" s="1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1"/>
      <c r="J237" s="3"/>
      <c r="K237" s="3"/>
      <c r="L237" s="1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1"/>
      <c r="J238" s="3"/>
      <c r="K238" s="3"/>
      <c r="L238" s="1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1"/>
      <c r="J239" s="3"/>
      <c r="K239" s="3"/>
      <c r="L239" s="1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1"/>
      <c r="J240" s="3"/>
      <c r="K240" s="3"/>
      <c r="L240" s="1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1"/>
      <c r="J241" s="3"/>
      <c r="K241" s="3"/>
      <c r="L241" s="1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1"/>
      <c r="J242" s="3"/>
      <c r="K242" s="3"/>
      <c r="L242" s="1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1"/>
      <c r="J243" s="3"/>
      <c r="K243" s="3"/>
      <c r="L243" s="1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1"/>
      <c r="J244" s="3"/>
      <c r="K244" s="3"/>
      <c r="L244" s="1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1"/>
      <c r="J245" s="3"/>
      <c r="K245" s="3"/>
      <c r="L245" s="1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1"/>
      <c r="J246" s="3"/>
      <c r="K246" s="3"/>
      <c r="L246" s="1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1"/>
      <c r="J247" s="3"/>
      <c r="K247" s="3"/>
      <c r="L247" s="1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1"/>
      <c r="J248" s="3"/>
      <c r="K248" s="3"/>
      <c r="L248" s="1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1"/>
      <c r="J249" s="3"/>
      <c r="K249" s="3"/>
      <c r="L249" s="1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1"/>
      <c r="J250" s="3"/>
      <c r="K250" s="3"/>
      <c r="L250" s="1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1"/>
      <c r="J251" s="3"/>
      <c r="K251" s="3"/>
      <c r="L251" s="1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1"/>
      <c r="J252" s="3"/>
      <c r="K252" s="3"/>
      <c r="L252" s="1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1"/>
      <c r="J253" s="3"/>
      <c r="K253" s="3"/>
      <c r="L253" s="1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1"/>
      <c r="J254" s="3"/>
      <c r="K254" s="3"/>
      <c r="L254" s="1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1"/>
      <c r="J255" s="3"/>
      <c r="K255" s="3"/>
      <c r="L255" s="1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1"/>
      <c r="J256" s="3"/>
      <c r="K256" s="3"/>
      <c r="L256" s="1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1"/>
      <c r="J257" s="3"/>
      <c r="K257" s="3"/>
      <c r="L257" s="1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1"/>
      <c r="J258" s="3"/>
      <c r="K258" s="3"/>
      <c r="L258" s="1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1"/>
      <c r="J259" s="3"/>
      <c r="K259" s="3"/>
      <c r="L259" s="1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1"/>
      <c r="J260" s="3"/>
      <c r="K260" s="3"/>
      <c r="L260" s="1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1"/>
      <c r="J261" s="3"/>
      <c r="K261" s="3"/>
      <c r="L261" s="1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1"/>
      <c r="J262" s="3"/>
      <c r="K262" s="3"/>
      <c r="L262" s="1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1"/>
      <c r="J263" s="3"/>
      <c r="K263" s="3"/>
      <c r="L263" s="1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1"/>
      <c r="J264" s="3"/>
      <c r="K264" s="3"/>
      <c r="L264" s="1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1"/>
      <c r="J265" s="3"/>
      <c r="K265" s="3"/>
      <c r="L265" s="1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1"/>
      <c r="J266" s="3"/>
      <c r="K266" s="3"/>
      <c r="L266" s="1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1"/>
      <c r="J267" s="3"/>
      <c r="K267" s="3"/>
      <c r="L267" s="1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1"/>
      <c r="J268" s="3"/>
      <c r="K268" s="3"/>
      <c r="L268" s="1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1"/>
      <c r="J269" s="3"/>
      <c r="K269" s="3"/>
      <c r="L269" s="1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1"/>
      <c r="J270" s="3"/>
      <c r="K270" s="3"/>
      <c r="L270" s="1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1"/>
      <c r="J271" s="3"/>
      <c r="K271" s="3"/>
      <c r="L271" s="1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1"/>
      <c r="J272" s="3"/>
      <c r="K272" s="3"/>
      <c r="L272" s="1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1"/>
      <c r="J273" s="3"/>
      <c r="K273" s="3"/>
      <c r="L273" s="1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1"/>
      <c r="J274" s="3"/>
      <c r="K274" s="3"/>
      <c r="L274" s="1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1"/>
      <c r="J275" s="3"/>
      <c r="K275" s="3"/>
      <c r="L275" s="1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1"/>
      <c r="J276" s="3"/>
      <c r="K276" s="3"/>
      <c r="L276" s="1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1"/>
      <c r="J277" s="3"/>
      <c r="K277" s="3"/>
      <c r="L277" s="1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1"/>
      <c r="J278" s="3"/>
      <c r="K278" s="3"/>
      <c r="L278" s="1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1"/>
      <c r="J279" s="3"/>
      <c r="K279" s="3"/>
      <c r="L279" s="1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1"/>
      <c r="J280" s="3"/>
      <c r="K280" s="3"/>
      <c r="L280" s="1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1"/>
      <c r="J281" s="3"/>
      <c r="K281" s="3"/>
      <c r="L281" s="1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1"/>
      <c r="J282" s="3"/>
      <c r="K282" s="3"/>
      <c r="L282" s="1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1"/>
      <c r="J283" s="3"/>
      <c r="K283" s="3"/>
      <c r="L283" s="1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1"/>
      <c r="J284" s="3"/>
      <c r="K284" s="3"/>
      <c r="L284" s="1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1"/>
      <c r="J285" s="3"/>
      <c r="K285" s="3"/>
      <c r="L285" s="1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1"/>
      <c r="J286" s="3"/>
      <c r="K286" s="3"/>
      <c r="L286" s="1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1"/>
      <c r="J287" s="3"/>
      <c r="K287" s="3"/>
      <c r="L287" s="1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1"/>
      <c r="J288" s="3"/>
      <c r="K288" s="3"/>
      <c r="L288" s="1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1"/>
      <c r="J289" s="3"/>
      <c r="K289" s="3"/>
      <c r="L289" s="1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1"/>
      <c r="J290" s="3"/>
      <c r="K290" s="3"/>
      <c r="L290" s="1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1"/>
      <c r="J291" s="3"/>
      <c r="K291" s="3"/>
      <c r="L291" s="1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1"/>
      <c r="J292" s="3"/>
      <c r="K292" s="3"/>
      <c r="L292" s="1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1"/>
      <c r="J293" s="3"/>
      <c r="K293" s="3"/>
      <c r="L293" s="1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1"/>
      <c r="J294" s="3"/>
      <c r="K294" s="3"/>
      <c r="L294" s="1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1"/>
      <c r="J295" s="3"/>
      <c r="K295" s="3"/>
      <c r="L295" s="1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1"/>
      <c r="J296" s="3"/>
      <c r="K296" s="3"/>
      <c r="L296" s="1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1"/>
      <c r="J297" s="3"/>
      <c r="K297" s="3"/>
      <c r="L297" s="1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1"/>
      <c r="J298" s="3"/>
      <c r="K298" s="3"/>
      <c r="L298" s="1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1"/>
      <c r="J299" s="3"/>
      <c r="K299" s="3"/>
      <c r="L299" s="1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1"/>
      <c r="J300" s="3"/>
      <c r="K300" s="3"/>
      <c r="L300" s="1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1"/>
      <c r="J301" s="3"/>
      <c r="K301" s="3"/>
      <c r="L301" s="1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1"/>
      <c r="J302" s="3"/>
      <c r="K302" s="3"/>
      <c r="L302" s="1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1"/>
      <c r="J303" s="3"/>
      <c r="K303" s="3"/>
      <c r="L303" s="1"/>
      <c r="M303" s="3"/>
    </row>
  </sheetData>
  <autoFilter ref="C3:C213" xr:uid="{70D4F041-45B5-4971-9069-AB09295E9AF7}"/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B2CA9-A077-4CCC-BCD7-878BC64C5649}">
  <sheetPr codeName="Sheet21"/>
  <dimension ref="A1:N303"/>
  <sheetViews>
    <sheetView workbookViewId="0">
      <pane ySplit="1" topLeftCell="A276" activePane="bottomLeft" state="frozen"/>
      <selection pane="bottomLeft" activeCell="A219" sqref="A219:M303"/>
    </sheetView>
  </sheetViews>
  <sheetFormatPr defaultRowHeight="14.5"/>
  <cols>
    <col min="1" max="1" width="11.54296875" bestFit="1" customWidth="1"/>
    <col min="2" max="2" width="19.54296875" customWidth="1"/>
    <col min="3" max="3" width="23.3632812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18"/>
      <c r="F12" s="3"/>
      <c r="G12" s="3"/>
      <c r="H12" s="3"/>
      <c r="I12" s="1"/>
      <c r="J12" s="3"/>
      <c r="K12" s="3"/>
      <c r="L12" s="1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4"/>
      <c r="F13" s="3"/>
      <c r="G13" s="3"/>
      <c r="H13" s="3"/>
      <c r="I13" s="1"/>
      <c r="J13" s="3"/>
      <c r="K13" s="3"/>
      <c r="L13" s="1"/>
      <c r="M13" s="3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5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5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5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5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5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5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5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5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5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5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5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1"/>
      <c r="J210" s="3"/>
      <c r="K210" s="3"/>
      <c r="L210" s="1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1"/>
      <c r="J214" s="3"/>
      <c r="K214" s="3"/>
      <c r="L214" s="1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3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219" xr:uid="{766B2CA9-A077-4CCC-BCD7-878BC64C5649}"/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A72F-39DD-426D-9C35-950165967411}">
  <sheetPr codeName="Sheet22"/>
  <dimension ref="A1:N303"/>
  <sheetViews>
    <sheetView workbookViewId="0">
      <pane ySplit="1" topLeftCell="A271" activePane="bottomLeft" state="frozen"/>
      <selection pane="bottomLeft" activeCell="A225" sqref="A225:M303"/>
    </sheetView>
  </sheetViews>
  <sheetFormatPr defaultRowHeight="14.5"/>
  <cols>
    <col min="1" max="1" width="11.54296875" bestFit="1" customWidth="1"/>
    <col min="2" max="2" width="19.54296875" customWidth="1"/>
    <col min="3" max="3" width="23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5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5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5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18"/>
      <c r="F12" s="3"/>
      <c r="G12" s="3"/>
      <c r="H12" s="3"/>
      <c r="I12" s="1"/>
      <c r="J12" s="3"/>
      <c r="K12" s="3"/>
      <c r="L12" s="1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5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5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5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5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5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1"/>
      <c r="J211" s="3"/>
      <c r="K211" s="3"/>
      <c r="L211" s="1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1"/>
      <c r="J213" s="3"/>
      <c r="K213" s="3"/>
      <c r="L213" s="1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1"/>
      <c r="J214" s="3"/>
      <c r="K214" s="3"/>
      <c r="L214" s="1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1"/>
      <c r="G215" s="1"/>
      <c r="H215" s="1"/>
      <c r="I215" s="1"/>
      <c r="J215" s="1"/>
      <c r="K215" s="1"/>
      <c r="L215" s="1"/>
      <c r="M215" s="1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225" xr:uid="{863DA72F-39DD-426D-9C35-950165967411}"/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8BB65-647E-4071-B8B8-18BF43A9065B}">
  <sheetPr codeName="Sheet23"/>
  <dimension ref="A1:N303"/>
  <sheetViews>
    <sheetView workbookViewId="0">
      <pane ySplit="1" topLeftCell="A281" activePane="bottomLeft" state="frozen"/>
      <selection pane="bottomLeft" activeCell="A220" sqref="A220:M303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0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/>
      <c r="E12" s="18"/>
      <c r="F12" s="3"/>
      <c r="G12" s="3"/>
      <c r="H12" s="3"/>
      <c r="I12" s="1"/>
      <c r="J12" s="3"/>
      <c r="K12" s="5"/>
      <c r="L12" s="1"/>
      <c r="M12" s="3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18"/>
      <c r="F13" s="3"/>
      <c r="G13" s="3"/>
      <c r="H13" s="3"/>
      <c r="I13" s="1"/>
      <c r="J13" s="3"/>
      <c r="K13" s="3"/>
      <c r="L13" s="1"/>
      <c r="M13" s="3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4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5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5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1"/>
      <c r="J208" s="3"/>
      <c r="K208" s="3"/>
      <c r="L208" s="1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1"/>
      <c r="J210" s="3"/>
      <c r="K210" s="3"/>
      <c r="L210" s="1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1"/>
      <c r="J213" s="3"/>
      <c r="K213" s="3"/>
      <c r="L213" s="1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1"/>
      <c r="G215" s="1"/>
      <c r="H215" s="1"/>
      <c r="I215" s="1"/>
      <c r="J215" s="1"/>
      <c r="K215" s="1"/>
      <c r="L215" s="1"/>
      <c r="M215" s="1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3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1"/>
      <c r="J217" s="3"/>
      <c r="K217" s="3"/>
      <c r="L217" s="1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1"/>
      <c r="J218" s="3"/>
      <c r="K218" s="3"/>
      <c r="L218" s="1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220" xr:uid="{6AB8BB65-647E-4071-B8B8-18BF43A9065B}"/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6DB0E-FC95-443E-A690-7AAE5E2CDE7F}">
  <sheetPr codeName="Sheet24"/>
  <dimension ref="A1:N303"/>
  <sheetViews>
    <sheetView workbookViewId="0">
      <pane ySplit="1" topLeftCell="A260" activePane="bottomLeft" state="frozen"/>
      <selection pane="bottomLeft" activeCell="P304" sqref="P304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5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5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5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5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19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1"/>
      <c r="J208" s="3"/>
      <c r="K208" s="3"/>
      <c r="L208" s="1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1"/>
      <c r="J215" s="3"/>
      <c r="K215" s="3"/>
      <c r="L215" s="1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1"/>
      <c r="J216" s="3"/>
      <c r="K216" s="3"/>
      <c r="L216" s="1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>
      <c r="A220" s="2">
        <f t="shared" ref="A220" si="4">A219+1</f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>
      <c r="A221" s="2">
        <f t="shared" ref="A221" si="5">A220+1</f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ref="A222" si="6">A221+1</f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>
      <c r="A223" s="2">
        <f t="shared" ref="A223" si="7">A222+1</f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ref="A224" si="8">A223+1</f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ref="A225" si="9">A224+1</f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ref="A226" si="10">A225+1</f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ref="A227" si="11">A226+1</f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ref="A228" si="12">A227+1</f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ref="A229" si="13">A228+1</f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ref="A230" si="14">A229+1</f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ref="A231" si="15">A230+1</f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ref="A232" si="16">A231+1</f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ref="A233" si="17">A232+1</f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>
      <c r="A234" s="2">
        <f t="shared" ref="A234" si="18">A233+1</f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ref="A235" si="19">A234+1</f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ref="A236" si="20">A235+1</f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ref="A237" si="21">A236+1</f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ref="A238" si="22">A237+1</f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ref="A239" si="23">A238+1</f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>
      <c r="A240" s="2">
        <f t="shared" ref="A240" si="24">A239+1</f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ref="A241" si="25">A240+1</f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>
      <c r="A242" s="2">
        <f t="shared" ref="A242" si="26">A241+1</f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ref="A243" si="27">A242+1</f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ref="A244" si="28">A243+1</f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ref="A245" si="29">A244+1</f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ref="A246" si="30">A245+1</f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ref="A247" si="31">A246+1</f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>
      <c r="A248" s="2">
        <f t="shared" ref="A248" si="32">A247+1</f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ref="A249" si="33">A248+1</f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>
      <c r="A250" s="2">
        <f t="shared" ref="A250" si="34">A249+1</f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>
      <c r="A251" s="2">
        <f t="shared" ref="A251" si="35">A250+1</f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ref="A252" si="36">A251+1</f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ref="A253" si="37">A252+1</f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ref="A254" si="38">A253+1</f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>
      <c r="A255" s="2">
        <f t="shared" ref="A255" si="39">A254+1</f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ref="A256" si="40">A255+1</f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ref="A257" si="41">A256+1</f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ref="A258" si="42">A257+1</f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>
      <c r="A259" s="2">
        <f t="shared" ref="A259" si="43">A258+1</f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ref="A260" si="44">A259+1</f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ref="A261" si="45">A260+1</f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ref="A262" si="46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ref="A263" si="47">A262+1</f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ref="A264" si="48">A263+1</f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ref="A265" si="49">A264+1</f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>
      <c r="A266" s="2">
        <f t="shared" ref="A266" si="50">A265+1</f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>
      <c r="A267" s="2">
        <f t="shared" ref="A267" si="51">A266+1</f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ref="A268" si="52">A267+1</f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ref="A269" si="53">A268+1</f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>
      <c r="A270" s="2">
        <f t="shared" ref="A270" si="54">A269+1</f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>
      <c r="A271" s="2">
        <f t="shared" ref="A271" si="55">A270+1</f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ref="A272" si="56">A271+1</f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ref="A273" si="57">A272+1</f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ref="A274" si="58">A273+1</f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ref="A275" si="59">A274+1</f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ref="A276" si="60">A275+1</f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ref="A277" si="61">A276+1</f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ref="A278" si="62">A277+1</f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ref="A279" si="63">A278+1</f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ref="A280" si="64">A279+1</f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ref="A281" si="65">A280+1</f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ref="A282" si="66">A281+1</f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ref="A283" si="67">A282+1</f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ref="A284" si="68">A283+1</f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ref="A285" si="69">A284+1</f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ref="A286" si="70">A285+1</f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ref="A287" si="71">A286+1</f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ref="A288" si="72">A287+1</f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ref="A289" si="73">A288+1</f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ref="A290" si="74">A289+1</f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ref="A291" si="75">A290+1</f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ref="A292" si="76">A291+1</f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ref="A293" si="77">A292+1</f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ref="A294" si="78">A293+1</f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ref="A295" si="79">A294+1</f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ref="A296" si="80">A295+1</f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ref="A297" si="81">A296+1</f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ref="A298" si="82">A297+1</f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ref="A299" si="83">A298+1</f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ref="A300" si="84">A299+1</f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ref="A301" si="85">A300+1</f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ref="A302" si="86">A301+1</f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ref="A303" si="87">A302+1</f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220" xr:uid="{D726DB0E-FC95-443E-A690-7AAE5E2CDE7F}"/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27214-E255-4ADC-A1D6-2A6407506716}">
  <sheetPr codeName="Sheet27">
    <pageSetUpPr fitToPage="1"/>
  </sheetPr>
  <dimension ref="B1:R65"/>
  <sheetViews>
    <sheetView topLeftCell="A31" workbookViewId="0">
      <selection activeCell="I4" sqref="I4"/>
    </sheetView>
  </sheetViews>
  <sheetFormatPr defaultColWidth="8.6328125" defaultRowHeight="17.25" customHeight="1"/>
  <cols>
    <col min="1" max="1" width="9.54296875" style="29" customWidth="1"/>
    <col min="2" max="2" width="2.6328125" style="31" customWidth="1"/>
    <col min="3" max="3" width="22.6328125" style="41" customWidth="1"/>
    <col min="4" max="4" width="2.6328125" style="41" customWidth="1"/>
    <col min="5" max="5" width="22.6328125" style="41" customWidth="1"/>
    <col min="6" max="6" width="2.6328125" style="31" customWidth="1"/>
    <col min="7" max="7" width="0.54296875" style="29" customWidth="1"/>
    <col min="8" max="8" width="2.6328125" style="31" customWidth="1"/>
    <col min="9" max="9" width="22.6328125" style="41" customWidth="1"/>
    <col min="10" max="10" width="2.6328125" style="29" customWidth="1"/>
    <col min="11" max="11" width="22.6328125" style="41" customWidth="1"/>
    <col min="12" max="12" width="2.6328125" style="31" customWidth="1"/>
    <col min="13" max="13" width="0.54296875" style="41" customWidth="1"/>
    <col min="14" max="14" width="2.6328125" style="31" customWidth="1"/>
    <col min="15" max="15" width="22.6328125" style="29" customWidth="1"/>
    <col min="16" max="16" width="3.453125" style="29" customWidth="1"/>
    <col min="17" max="17" width="22.6328125" style="29" customWidth="1"/>
    <col min="18" max="18" width="2.6328125" style="31" customWidth="1"/>
    <col min="19" max="16384" width="8.6328125" style="29"/>
  </cols>
  <sheetData>
    <row r="1" spans="2:18" s="30" customFormat="1" ht="15.5">
      <c r="B1" s="36"/>
      <c r="C1" s="43" t="s">
        <v>87</v>
      </c>
      <c r="D1" s="43"/>
      <c r="E1" s="43"/>
      <c r="F1" s="44"/>
      <c r="G1" s="45"/>
      <c r="H1" s="44"/>
      <c r="I1" s="43" t="s">
        <v>88</v>
      </c>
      <c r="J1" s="43"/>
      <c r="K1" s="43"/>
      <c r="L1" s="44"/>
      <c r="M1" s="44"/>
      <c r="N1" s="36"/>
      <c r="O1" s="43" t="s">
        <v>89</v>
      </c>
      <c r="P1" s="43"/>
      <c r="Q1" s="43"/>
      <c r="R1" s="36"/>
    </row>
    <row r="2" spans="2:18" s="30" customFormat="1" ht="15.5">
      <c r="B2" s="36" t="s">
        <v>90</v>
      </c>
      <c r="C2" s="46">
        <v>45535</v>
      </c>
      <c r="D2" s="46"/>
      <c r="E2" s="46"/>
      <c r="F2" s="36" t="s">
        <v>90</v>
      </c>
      <c r="G2" s="45"/>
      <c r="H2" s="36" t="s">
        <v>90</v>
      </c>
      <c r="I2" s="46">
        <v>45633</v>
      </c>
      <c r="J2" s="46"/>
      <c r="K2" s="46"/>
      <c r="L2" s="36" t="s">
        <v>90</v>
      </c>
      <c r="M2" s="47"/>
      <c r="N2" s="36" t="s">
        <v>90</v>
      </c>
      <c r="O2" s="46">
        <v>45731</v>
      </c>
      <c r="P2" s="46"/>
      <c r="Q2" s="46"/>
      <c r="R2" s="36" t="s">
        <v>90</v>
      </c>
    </row>
    <row r="3" spans="2:18" ht="4.5" customHeight="1">
      <c r="C3" s="48"/>
      <c r="D3" s="48"/>
      <c r="E3" s="48"/>
      <c r="F3" s="49"/>
      <c r="G3" s="45"/>
      <c r="H3" s="44"/>
      <c r="I3" s="48"/>
      <c r="J3" s="48"/>
      <c r="K3" s="48"/>
      <c r="L3" s="49"/>
      <c r="M3" s="48"/>
      <c r="O3" s="48"/>
      <c r="P3" s="48"/>
      <c r="Q3" s="48"/>
    </row>
    <row r="4" spans="2:18" s="41" customFormat="1" ht="17.25" customHeight="1">
      <c r="B4" s="31"/>
      <c r="C4" s="48" t="str">
        <f>VLOOKUP(VLOOKUP(TieNum!A4,D2Gen,2),D2Name,2)</f>
        <v>Hillmorton</v>
      </c>
      <c r="D4" s="48" t="s">
        <v>70</v>
      </c>
      <c r="E4" s="48" t="str">
        <f>VLOOKUP(VLOOKUP(TieNum!C4,D2Gen,4),D2Name,2)</f>
        <v>Newfoundpool</v>
      </c>
      <c r="F4" s="49"/>
      <c r="G4" s="44"/>
      <c r="H4" s="44"/>
      <c r="I4" s="48" t="str">
        <f>VLOOKUP(VLOOKUP(TieNum!A14,D2Gen,2),D2Name,2)</f>
        <v>Hinckley Warriors</v>
      </c>
      <c r="J4" s="48" t="s">
        <v>70</v>
      </c>
      <c r="K4" s="48" t="str">
        <f>VLOOKUP(VLOOKUP(TieNum!C14,D2Gen,4),D2Name,2)</f>
        <v>Ellistown Elites</v>
      </c>
      <c r="L4" s="49"/>
      <c r="M4" s="48"/>
      <c r="N4" s="31"/>
      <c r="O4" s="48" t="str">
        <f>VLOOKUP(VLOOKUP(TieNum!A24,D2Gen,2),D2Name,2)</f>
        <v>Brinklow Lions</v>
      </c>
      <c r="P4" s="48" t="s">
        <v>70</v>
      </c>
      <c r="Q4" s="48" t="str">
        <f>VLOOKUP(VLOOKUP(TieNum!C24,D2Gen,4),D2Name,2)</f>
        <v>Enderby Eagles</v>
      </c>
      <c r="R4" s="31"/>
    </row>
    <row r="5" spans="2:18" s="41" customFormat="1" ht="17.25" customHeight="1">
      <c r="B5" s="31"/>
      <c r="C5" s="48" t="str">
        <f>VLOOKUP(VLOOKUP(TieNum!A5,D2Gen,2),D2Name,2)</f>
        <v>Ellistown Elites</v>
      </c>
      <c r="D5" s="48" t="s">
        <v>70</v>
      </c>
      <c r="E5" s="48" t="str">
        <f>VLOOKUP(VLOOKUP(TieNum!C5,D2Gen,4),D2Name,2)</f>
        <v>Whitwick</v>
      </c>
      <c r="F5" s="49"/>
      <c r="G5" s="44"/>
      <c r="H5" s="44"/>
      <c r="I5" s="48" t="str">
        <f>VLOOKUP(VLOOKUP(TieNum!A15,D2Gen,2),D2Name,2)</f>
        <v>Brinklow Lions</v>
      </c>
      <c r="J5" s="48" t="s">
        <v>70</v>
      </c>
      <c r="K5" s="48" t="str">
        <f>VLOOKUP(VLOOKUP(TieNum!C15,D2Gen,4),D2Name,2)</f>
        <v>Hillmorton</v>
      </c>
      <c r="L5" s="49"/>
      <c r="M5" s="48"/>
      <c r="N5" s="31"/>
      <c r="O5" s="48" t="str">
        <f>VLOOKUP(VLOOKUP(TieNum!A25,D2Gen,2),D2Name,2)</f>
        <v>Hinckley Hawks</v>
      </c>
      <c r="P5" s="48" t="s">
        <v>70</v>
      </c>
      <c r="Q5" s="48" t="str">
        <f>VLOOKUP(VLOOKUP(TieNum!C25,D2Gen,4),D2Name,2)</f>
        <v>Hillmorton</v>
      </c>
      <c r="R5" s="31"/>
    </row>
    <row r="6" spans="2:18" s="41" customFormat="1" ht="17.25" customHeight="1">
      <c r="B6" s="31"/>
      <c r="C6" s="48" t="str">
        <f>VLOOKUP(VLOOKUP(TieNum!A6,D2Gen,2),D2Name,2)</f>
        <v>Enderby North</v>
      </c>
      <c r="D6" s="48" t="s">
        <v>70</v>
      </c>
      <c r="E6" s="48" t="str">
        <f>VLOOKUP(VLOOKUP(TieNum!C6,D2Gen,4),D2Name,2)</f>
        <v>Brinklow Lions</v>
      </c>
      <c r="F6" s="49"/>
      <c r="G6" s="44"/>
      <c r="H6" s="44"/>
      <c r="I6" s="48" t="str">
        <f>VLOOKUP(VLOOKUP(TieNum!A16,D2Gen,2),D2Name,2)</f>
        <v>Whitwick</v>
      </c>
      <c r="J6" s="48" t="s">
        <v>70</v>
      </c>
      <c r="K6" s="48" t="str">
        <f>VLOOKUP(VLOOKUP(TieNum!C16,D2Gen,4),D2Name,2)</f>
        <v>Enderby Eagles</v>
      </c>
      <c r="L6" s="49"/>
      <c r="M6" s="48"/>
      <c r="N6" s="31"/>
      <c r="O6" s="48" t="str">
        <f>VLOOKUP(VLOOKUP(TieNum!A26,D2Gen,2),D2Name,2)</f>
        <v>Ellistown Elites</v>
      </c>
      <c r="P6" s="48" t="s">
        <v>70</v>
      </c>
      <c r="Q6" s="48" t="str">
        <f>VLOOKUP(VLOOKUP(TieNum!C26,D2Gen,4),D2Name,2)</f>
        <v>Wykin</v>
      </c>
      <c r="R6" s="31"/>
    </row>
    <row r="7" spans="2:18" s="41" customFormat="1" ht="17.25" customHeight="1">
      <c r="B7" s="31"/>
      <c r="C7" s="48" t="str">
        <f>VLOOKUP(VLOOKUP(TieNum!A7,D2Gen,2),D2Name,2)</f>
        <v>Enderby Eagles</v>
      </c>
      <c r="D7" s="48" t="s">
        <v>70</v>
      </c>
      <c r="E7" s="48" t="str">
        <f>VLOOKUP(VLOOKUP(TieNum!C7,D2Gen,4),D2Name,2)</f>
        <v>Central Cobras</v>
      </c>
      <c r="F7" s="49"/>
      <c r="G7" s="44"/>
      <c r="H7" s="44"/>
      <c r="I7" s="48" t="str">
        <f>VLOOKUP(VLOOKUP(TieNum!A17,D2Gen,2),D2Name,2)</f>
        <v>Wykin</v>
      </c>
      <c r="J7" s="48" t="s">
        <v>70</v>
      </c>
      <c r="K7" s="48" t="str">
        <f>VLOOKUP(VLOOKUP(TieNum!C17,D2Gen,4),D2Name,2)</f>
        <v>Enderby North</v>
      </c>
      <c r="L7" s="49"/>
      <c r="M7" s="48"/>
      <c r="N7" s="31"/>
      <c r="O7" s="48" t="str">
        <f>VLOOKUP(VLOOKUP(TieNum!A27,D2Gen,2),D2Name,2)</f>
        <v>Newfoundpool</v>
      </c>
      <c r="P7" s="48" t="s">
        <v>70</v>
      </c>
      <c r="Q7" s="48" t="str">
        <f>VLOOKUP(VLOOKUP(TieNum!C27,D2Gen,4),D2Name,2)</f>
        <v>Leicester De Montfort</v>
      </c>
      <c r="R7" s="31"/>
    </row>
    <row r="8" spans="2:18" s="41" customFormat="1" ht="17.25" customHeight="1">
      <c r="B8" s="31"/>
      <c r="C8" s="48" t="str">
        <f>VLOOKUP(VLOOKUP(TieNum!A8,D2Gen,2),D2Name,2)</f>
        <v>Royal Oak</v>
      </c>
      <c r="D8" s="48" t="s">
        <v>70</v>
      </c>
      <c r="E8" s="48" t="str">
        <f>VLOOKUP(VLOOKUP(TieNum!C8,D2Gen,4),D2Name,2)</f>
        <v>Wykin</v>
      </c>
      <c r="F8" s="49"/>
      <c r="G8" s="44"/>
      <c r="H8" s="44"/>
      <c r="I8" s="48" t="str">
        <f>VLOOKUP(VLOOKUP(TieNum!A18,D2Gen,2),D2Name,2)</f>
        <v>Central Cobras</v>
      </c>
      <c r="J8" s="48" t="s">
        <v>70</v>
      </c>
      <c r="K8" s="48" t="str">
        <f>VLOOKUP(VLOOKUP(TieNum!C18,D2Gen,4),D2Name,2)</f>
        <v>Leicester De Montfort</v>
      </c>
      <c r="L8" s="49"/>
      <c r="M8" s="48"/>
      <c r="N8" s="31"/>
      <c r="O8" s="48" t="str">
        <f>VLOOKUP(VLOOKUP(TieNum!A28,D2Gen,2),D2Name,2)</f>
        <v>Whitwick</v>
      </c>
      <c r="P8" s="48" t="s">
        <v>70</v>
      </c>
      <c r="Q8" s="48" t="str">
        <f>VLOOKUP(VLOOKUP(TieNum!C28,D2Gen,4),D2Name,2)</f>
        <v>Grosvenor</v>
      </c>
      <c r="R8" s="31"/>
    </row>
    <row r="9" spans="2:18" s="41" customFormat="1" ht="17.25" customHeight="1">
      <c r="B9" s="31"/>
      <c r="C9" s="48" t="str">
        <f>VLOOKUP(VLOOKUP(TieNum!A9,D2Gen,2),D2Name,2)</f>
        <v>Leicester De Montfort</v>
      </c>
      <c r="D9" s="48"/>
      <c r="E9" s="48" t="str">
        <f>VLOOKUP(VLOOKUP(TieNum!C9,D2Gen,4),D2Name,2)</f>
        <v>Grosvenor</v>
      </c>
      <c r="F9" s="49"/>
      <c r="G9" s="44"/>
      <c r="H9" s="44"/>
      <c r="I9" s="48" t="str">
        <f>VLOOKUP(VLOOKUP(TieNum!A19,D2Gen,2),D2Name,2)</f>
        <v>Royal Oak</v>
      </c>
      <c r="J9" s="48"/>
      <c r="K9" s="48" t="str">
        <f>VLOOKUP(VLOOKUP(TieNum!C19,D2Gen,4),D2Name,2)</f>
        <v>Loughborough Lions</v>
      </c>
      <c r="L9" s="49"/>
      <c r="M9" s="48"/>
      <c r="N9" s="31"/>
      <c r="O9" s="48" t="str">
        <f>VLOOKUP(VLOOKUP(TieNum!A29,D2Gen,2),D2Name,2)</f>
        <v>Royal Oak</v>
      </c>
      <c r="P9" s="48"/>
      <c r="Q9" s="48" t="str">
        <f>VLOOKUP(VLOOKUP(TieNum!C29,D2Gen,4),D2Name,2)</f>
        <v>Enderby North</v>
      </c>
      <c r="R9" s="31"/>
    </row>
    <row r="10" spans="2:18" s="41" customFormat="1" ht="17.25" customHeight="1">
      <c r="B10" s="31"/>
      <c r="C10" s="48" t="str">
        <f>VLOOKUP(VLOOKUP(TieNum!A10,D2Gen,2),D2Name,2)</f>
        <v>Hinckley Hawks</v>
      </c>
      <c r="D10" s="48"/>
      <c r="E10" s="48" t="str">
        <f>VLOOKUP(VLOOKUP(TieNum!C10,D2Gen,4),D2Name,2)</f>
        <v>Loughborough Lions</v>
      </c>
      <c r="F10" s="49"/>
      <c r="G10" s="44"/>
      <c r="H10" s="44"/>
      <c r="I10" s="48" t="str">
        <f>VLOOKUP(VLOOKUP(TieNum!A20,D2Gen,2),D2Name,2)</f>
        <v>Grosvenor</v>
      </c>
      <c r="J10" s="48" t="s">
        <v>70</v>
      </c>
      <c r="K10" s="48" t="str">
        <f>VLOOKUP(VLOOKUP(TieNum!C20,D2Gen,4),D2Name,2)</f>
        <v>Hinckley Hawks</v>
      </c>
      <c r="L10" s="49"/>
      <c r="M10" s="48"/>
      <c r="N10" s="31"/>
      <c r="O10" s="48" t="str">
        <f>VLOOKUP(VLOOKUP(TieNum!A30,D2Gen,2),D2Name,2)</f>
        <v>Loughborough Lions</v>
      </c>
      <c r="P10" s="48"/>
      <c r="Q10" s="48" t="str">
        <f>VLOOKUP(VLOOKUP(TieNum!C30,D2Gen,4),D2Name,2)</f>
        <v>Hinckley Warriors</v>
      </c>
      <c r="R10" s="31"/>
    </row>
    <row r="11" spans="2:18" ht="11.25" customHeight="1">
      <c r="C11" s="50"/>
      <c r="D11" s="50"/>
      <c r="E11" s="50"/>
      <c r="F11" s="51"/>
      <c r="G11" s="45"/>
      <c r="H11" s="44"/>
      <c r="I11" s="50"/>
      <c r="J11" s="50"/>
      <c r="K11" s="50"/>
      <c r="L11" s="51"/>
      <c r="M11" s="50"/>
      <c r="O11" s="50"/>
      <c r="P11" s="50"/>
      <c r="Q11" s="50"/>
    </row>
    <row r="12" spans="2:18" ht="15.5">
      <c r="C12" s="43" t="s">
        <v>91</v>
      </c>
      <c r="D12" s="43"/>
      <c r="E12" s="43"/>
      <c r="F12" s="44"/>
      <c r="G12" s="45"/>
      <c r="H12" s="44"/>
      <c r="I12" s="43" t="s">
        <v>92</v>
      </c>
      <c r="J12" s="43"/>
      <c r="K12" s="43"/>
      <c r="L12" s="44"/>
      <c r="M12" s="44"/>
      <c r="N12" s="36"/>
      <c r="O12" s="43" t="s">
        <v>93</v>
      </c>
      <c r="P12" s="43"/>
      <c r="Q12" s="43"/>
    </row>
    <row r="13" spans="2:18" ht="15.5">
      <c r="B13" s="36" t="s">
        <v>90</v>
      </c>
      <c r="C13" s="46">
        <v>45556</v>
      </c>
      <c r="D13" s="46"/>
      <c r="E13" s="46"/>
      <c r="F13" s="36" t="s">
        <v>90</v>
      </c>
      <c r="G13" s="45"/>
      <c r="H13" s="36" t="s">
        <v>90</v>
      </c>
      <c r="I13" s="46">
        <v>45640</v>
      </c>
      <c r="J13" s="46"/>
      <c r="K13" s="46"/>
      <c r="L13" s="36" t="s">
        <v>90</v>
      </c>
      <c r="M13" s="45"/>
      <c r="N13" s="36" t="s">
        <v>90</v>
      </c>
      <c r="O13" s="46">
        <v>45752</v>
      </c>
      <c r="P13" s="46"/>
      <c r="Q13" s="46"/>
      <c r="R13" s="36" t="s">
        <v>90</v>
      </c>
    </row>
    <row r="14" spans="2:18" ht="3.75" customHeight="1">
      <c r="C14" s="48"/>
      <c r="D14" s="48"/>
      <c r="E14" s="48"/>
      <c r="F14" s="49"/>
      <c r="G14" s="45"/>
      <c r="H14" s="44"/>
      <c r="I14" s="48"/>
      <c r="J14" s="48"/>
      <c r="K14" s="48"/>
      <c r="L14" s="49"/>
      <c r="M14" s="48"/>
      <c r="O14" s="48"/>
      <c r="P14" s="48"/>
      <c r="Q14" s="48"/>
    </row>
    <row r="15" spans="2:18" s="41" customFormat="1" ht="17.25" customHeight="1">
      <c r="B15" s="31"/>
      <c r="C15" s="48" t="str">
        <f>VLOOKUP(VLOOKUP(TieNum!E4,D2Gen,2),D2Name,2)</f>
        <v>Enderby Eagles</v>
      </c>
      <c r="D15" s="48" t="s">
        <v>70</v>
      </c>
      <c r="E15" s="48" t="str">
        <f>VLOOKUP(VLOOKUP(TieNum!G4,D2Gen,4),D2Name,2)</f>
        <v>Leicester De Montfort</v>
      </c>
      <c r="F15" s="49"/>
      <c r="G15" s="44"/>
      <c r="H15" s="44"/>
      <c r="I15" s="48" t="str">
        <f>VLOOKUP(VLOOKUP(TieNum!E14,D2Gen,2),D2Name,2)</f>
        <v>Enderby North</v>
      </c>
      <c r="J15" s="48" t="s">
        <v>70</v>
      </c>
      <c r="K15" s="48" t="str">
        <f>VLOOKUP(VLOOKUP(TieNum!G14,D2Gen,4),D2Name,2)</f>
        <v>Hillmorton</v>
      </c>
      <c r="L15" s="49"/>
      <c r="M15" s="48"/>
      <c r="N15" s="31"/>
      <c r="O15" s="48" t="str">
        <f>VLOOKUP(VLOOKUP(TieNum!E24,D2Gen,2),D2Name,2)</f>
        <v>Grosvenor</v>
      </c>
      <c r="P15" s="48" t="s">
        <v>70</v>
      </c>
      <c r="Q15" s="48" t="str">
        <f>VLOOKUP(VLOOKUP(TieNum!G24,D2Gen,4),D2Name,2)</f>
        <v>Loughborough Lions</v>
      </c>
      <c r="R15" s="31"/>
    </row>
    <row r="16" spans="2:18" s="41" customFormat="1" ht="17.25" customHeight="1">
      <c r="B16" s="31"/>
      <c r="C16" s="48" t="str">
        <f>VLOOKUP(VLOOKUP(TieNum!E5,D2Gen,2),D2Name,2)</f>
        <v>Central Cobras</v>
      </c>
      <c r="D16" s="48" t="s">
        <v>70</v>
      </c>
      <c r="E16" s="48" t="str">
        <f>VLOOKUP(VLOOKUP(TieNum!G5,D2Gen,4),D2Name,2)</f>
        <v>Hillmorton</v>
      </c>
      <c r="F16" s="49"/>
      <c r="G16" s="44"/>
      <c r="H16" s="44"/>
      <c r="I16" s="48" t="str">
        <f>VLOOKUP(VLOOKUP(TieNum!E15,D2Gen,2),D2Name,2)</f>
        <v>Hinckley Warriors</v>
      </c>
      <c r="J16" s="48" t="s">
        <v>70</v>
      </c>
      <c r="K16" s="48" t="str">
        <f>VLOOKUP(VLOOKUP(TieNum!G15,D2Gen,4),D2Name,2)</f>
        <v>Central Cobras</v>
      </c>
      <c r="L16" s="49"/>
      <c r="M16" s="48"/>
      <c r="N16" s="31"/>
      <c r="O16" s="48" t="str">
        <f>VLOOKUP(VLOOKUP(TieNum!E25,D2Gen,2),D2Name,2)</f>
        <v>Leicester De Montfort</v>
      </c>
      <c r="P16" s="48" t="s">
        <v>70</v>
      </c>
      <c r="Q16" s="48" t="str">
        <f>VLOOKUP(VLOOKUP(TieNum!G25,D2Gen,4),D2Name,2)</f>
        <v>Royal Oak</v>
      </c>
      <c r="R16" s="31"/>
    </row>
    <row r="17" spans="2:18" s="41" customFormat="1" ht="17.25" customHeight="1">
      <c r="B17" s="31"/>
      <c r="C17" s="48" t="str">
        <f>VLOOKUP(VLOOKUP(TieNum!E6,D2Gen,2),D2Name,2)</f>
        <v>Ellistown Elites</v>
      </c>
      <c r="D17" s="48" t="s">
        <v>70</v>
      </c>
      <c r="E17" s="48" t="str">
        <f>VLOOKUP(VLOOKUP(TieNum!G6,D2Gen,4),D2Name,2)</f>
        <v>Hinckley Hawks</v>
      </c>
      <c r="F17" s="49"/>
      <c r="G17" s="44"/>
      <c r="H17" s="44"/>
      <c r="I17" s="48" t="str">
        <f>VLOOKUP(VLOOKUP(TieNum!E16,D2Gen,2),D2Name,2)</f>
        <v>Royal Oak</v>
      </c>
      <c r="J17" s="48" t="s">
        <v>70</v>
      </c>
      <c r="K17" s="48" t="str">
        <f>VLOOKUP(VLOOKUP(TieNum!G16,D2Gen,4),D2Name,2)</f>
        <v>Newfoundpool</v>
      </c>
      <c r="L17" s="49"/>
      <c r="M17" s="48"/>
      <c r="N17" s="31"/>
      <c r="O17" s="48" t="str">
        <f>VLOOKUP(VLOOKUP(TieNum!E26,D2Gen,2),D2Name,2)</f>
        <v>Wykin</v>
      </c>
      <c r="P17" s="48" t="s">
        <v>70</v>
      </c>
      <c r="Q17" s="48" t="str">
        <f>VLOOKUP(VLOOKUP(TieNum!G26,D2Gen,4),D2Name,2)</f>
        <v>Central Cobras</v>
      </c>
      <c r="R17" s="31"/>
    </row>
    <row r="18" spans="2:18" s="41" customFormat="1" ht="17.25" customHeight="1">
      <c r="B18" s="31"/>
      <c r="C18" s="48" t="str">
        <f>VLOOKUP(VLOOKUP(TieNum!E7,D2Gen,2),D2Name,2)</f>
        <v>Grosvenor</v>
      </c>
      <c r="D18" s="48" t="s">
        <v>70</v>
      </c>
      <c r="E18" s="48" t="str">
        <f>VLOOKUP(VLOOKUP(TieNum!G7,D2Gen,4),D2Name,2)</f>
        <v>Newfoundpool</v>
      </c>
      <c r="F18" s="49"/>
      <c r="G18" s="44"/>
      <c r="H18" s="44"/>
      <c r="I18" s="48" t="str">
        <f>VLOOKUP(VLOOKUP(TieNum!E17,D2Gen,2),D2Name,2)</f>
        <v>Ellistown Elites</v>
      </c>
      <c r="J18" s="48" t="s">
        <v>70</v>
      </c>
      <c r="K18" s="48" t="str">
        <f>VLOOKUP(VLOOKUP(TieNum!G17,D2Gen,4),D2Name,2)</f>
        <v>Grosvenor</v>
      </c>
      <c r="L18" s="49"/>
      <c r="M18" s="48"/>
      <c r="N18" s="31"/>
      <c r="O18" s="48" t="str">
        <f>VLOOKUP(VLOOKUP(TieNum!E27,D2Gen,2),D2Name,2)</f>
        <v>Enderby Eagles</v>
      </c>
      <c r="P18" s="48" t="s">
        <v>70</v>
      </c>
      <c r="Q18" s="48" t="str">
        <f>VLOOKUP(VLOOKUP(TieNum!G27,D2Gen,4),D2Name,2)</f>
        <v>Enderby North</v>
      </c>
      <c r="R18" s="31"/>
    </row>
    <row r="19" spans="2:18" s="41" customFormat="1" ht="17.25" customHeight="1">
      <c r="B19" s="31"/>
      <c r="C19" s="48" t="str">
        <f>VLOOKUP(VLOOKUP(TieNum!E8,D2Gen,2),D2Name,2)</f>
        <v>Enderby North</v>
      </c>
      <c r="D19" s="48" t="s">
        <v>70</v>
      </c>
      <c r="E19" s="48" t="str">
        <f>VLOOKUP(VLOOKUP(TieNum!G8,D2Gen,4),D2Name,2)</f>
        <v>Whitwick</v>
      </c>
      <c r="F19" s="49"/>
      <c r="G19" s="44"/>
      <c r="H19" s="44"/>
      <c r="I19" s="48" t="str">
        <f>VLOOKUP(VLOOKUP(TieNum!E18,D2Gen,2),D2Name,2)</f>
        <v>Hinckley Hawks</v>
      </c>
      <c r="J19" s="48" t="s">
        <v>70</v>
      </c>
      <c r="K19" s="48" t="str">
        <f>VLOOKUP(VLOOKUP(TieNum!G18,D2Gen,4),D2Name,2)</f>
        <v>Brinklow Lions</v>
      </c>
      <c r="L19" s="49"/>
      <c r="M19" s="48"/>
      <c r="N19" s="31"/>
      <c r="O19" s="48" t="str">
        <f>VLOOKUP(VLOOKUP(TieNum!E28,D2Gen,2),D2Name,2)</f>
        <v>Whitwick</v>
      </c>
      <c r="P19" s="48" t="s">
        <v>70</v>
      </c>
      <c r="Q19" s="48" t="str">
        <f>VLOOKUP(VLOOKUP(TieNum!G28,D2Gen,4),D2Name,2)</f>
        <v>Brinklow Lions</v>
      </c>
      <c r="R19" s="31"/>
    </row>
    <row r="20" spans="2:18" s="41" customFormat="1" ht="17.25" customHeight="1">
      <c r="B20" s="31"/>
      <c r="C20" s="48" t="str">
        <f>VLOOKUP(VLOOKUP(TieNum!E9,D2Gen,2),D2Name,2)</f>
        <v>Loughborough Lions</v>
      </c>
      <c r="D20" s="48"/>
      <c r="E20" s="48" t="str">
        <f>VLOOKUP(VLOOKUP(TieNum!G9,D2Gen,4),D2Name,2)</f>
        <v>Brinklow Lions</v>
      </c>
      <c r="F20" s="49"/>
      <c r="G20" s="44"/>
      <c r="H20" s="44"/>
      <c r="I20" s="48" t="str">
        <f>VLOOKUP(VLOOKUP(TieNum!E19,D2Gen,2),D2Name,2)</f>
        <v>Enderby Eagles</v>
      </c>
      <c r="J20" s="48"/>
      <c r="K20" s="48" t="str">
        <f>VLOOKUP(VLOOKUP(TieNum!G19,D2Gen,4),D2Name,2)</f>
        <v>Loughborough Lions</v>
      </c>
      <c r="L20" s="49"/>
      <c r="M20" s="48"/>
      <c r="N20" s="31"/>
      <c r="O20" s="48" t="str">
        <f>VLOOKUP(VLOOKUP(TieNum!E29,D2Gen,2),D2Name,2)</f>
        <v>Ellistown Elites</v>
      </c>
      <c r="P20" s="48"/>
      <c r="Q20" s="48" t="str">
        <f>VLOOKUP(VLOOKUP(TieNum!G29,D2Gen,4),D2Name,2)</f>
        <v>Hillmorton</v>
      </c>
      <c r="R20" s="31"/>
    </row>
    <row r="21" spans="2:18" s="41" customFormat="1" ht="17.25" customHeight="1">
      <c r="B21" s="31"/>
      <c r="C21" s="48" t="str">
        <f>VLOOKUP(VLOOKUP(TieNum!E10,D2Gen,2),D2Name,2)</f>
        <v>Hinckley Warriors</v>
      </c>
      <c r="D21" s="48" t="s">
        <v>70</v>
      </c>
      <c r="E21" s="48" t="str">
        <f>VLOOKUP(VLOOKUP(TieNum!G10,D2Gen,4),D2Name,2)</f>
        <v>Royal Oak</v>
      </c>
      <c r="F21" s="49"/>
      <c r="G21" s="44"/>
      <c r="H21" s="44"/>
      <c r="I21" s="48" t="str">
        <f>VLOOKUP(VLOOKUP(TieNum!E20,D2Gen,2),D2Name,2)</f>
        <v>Leicester De Montfort</v>
      </c>
      <c r="J21" s="48" t="s">
        <v>70</v>
      </c>
      <c r="K21" s="48" t="str">
        <f>VLOOKUP(VLOOKUP(TieNum!G20,D2Gen,4),D2Name,2)</f>
        <v>Wykin</v>
      </c>
      <c r="L21" s="49"/>
      <c r="M21" s="48"/>
      <c r="N21" s="31"/>
      <c r="O21" s="48" t="str">
        <f>VLOOKUP(VLOOKUP(TieNum!E30,D2Gen,2),D2Name,2)</f>
        <v>Hinckley Warriors</v>
      </c>
      <c r="P21" s="48"/>
      <c r="Q21" s="48" t="str">
        <f>VLOOKUP(VLOOKUP(TieNum!G30,D2Gen,4),D2Name,2)</f>
        <v>Newfoundpool</v>
      </c>
      <c r="R21" s="31"/>
    </row>
    <row r="22" spans="2:18" ht="11.25" customHeight="1">
      <c r="C22" s="50"/>
      <c r="D22" s="50"/>
      <c r="E22" s="50"/>
      <c r="F22" s="51"/>
      <c r="G22" s="45"/>
      <c r="H22" s="44"/>
      <c r="I22" s="50"/>
      <c r="J22" s="50"/>
      <c r="K22" s="50"/>
      <c r="L22" s="51"/>
      <c r="M22" s="50"/>
      <c r="O22" s="50"/>
      <c r="P22" s="50"/>
      <c r="Q22" s="50"/>
    </row>
    <row r="23" spans="2:18" ht="15.5">
      <c r="C23" s="43" t="s">
        <v>94</v>
      </c>
      <c r="D23" s="43"/>
      <c r="E23" s="43"/>
      <c r="F23" s="44"/>
      <c r="G23" s="45"/>
      <c r="H23" s="44"/>
      <c r="I23" s="43" t="s">
        <v>95</v>
      </c>
      <c r="J23" s="43"/>
      <c r="K23" s="43"/>
      <c r="L23" s="44"/>
      <c r="M23" s="44"/>
      <c r="O23" s="43" t="s">
        <v>96</v>
      </c>
      <c r="P23" s="43"/>
      <c r="Q23" s="43"/>
    </row>
    <row r="24" spans="2:18" ht="15.5">
      <c r="B24" s="36" t="s">
        <v>90</v>
      </c>
      <c r="C24" s="46">
        <v>45577</v>
      </c>
      <c r="D24" s="46"/>
      <c r="E24" s="46"/>
      <c r="F24" s="36" t="s">
        <v>90</v>
      </c>
      <c r="G24" s="45"/>
      <c r="H24" s="36" t="s">
        <v>90</v>
      </c>
      <c r="I24" s="46">
        <v>45675</v>
      </c>
      <c r="J24" s="46"/>
      <c r="K24" s="46"/>
      <c r="L24" s="36" t="s">
        <v>90</v>
      </c>
      <c r="M24" s="45"/>
      <c r="N24" s="36" t="s">
        <v>90</v>
      </c>
      <c r="O24" s="46">
        <v>45787</v>
      </c>
      <c r="P24" s="46"/>
      <c r="Q24" s="46"/>
      <c r="R24" s="36" t="s">
        <v>90</v>
      </c>
    </row>
    <row r="25" spans="2:18" ht="3.75" customHeight="1">
      <c r="G25" s="45"/>
      <c r="H25" s="44"/>
      <c r="J25" s="41"/>
      <c r="O25" s="41"/>
      <c r="P25" s="41"/>
      <c r="Q25" s="41"/>
    </row>
    <row r="26" spans="2:18" s="41" customFormat="1" ht="17.25" customHeight="1">
      <c r="B26" s="31"/>
      <c r="C26" s="48" t="str">
        <f>VLOOKUP(VLOOKUP(TieNum!I4,D2Gen,2),D2Name,2)</f>
        <v>Newfoundpool</v>
      </c>
      <c r="D26" s="48" t="s">
        <v>70</v>
      </c>
      <c r="E26" s="48" t="str">
        <f>VLOOKUP(VLOOKUP(TieNum!K4,D2Gen,4),D2Name,2)</f>
        <v>Brinklow Lions</v>
      </c>
      <c r="F26" s="49"/>
      <c r="G26" s="44"/>
      <c r="H26" s="44"/>
      <c r="I26" s="48" t="str">
        <f>VLOOKUP(VLOOKUP(TieNum!I14,D2Gen,2),D2Name,2)</f>
        <v>Royal Oak</v>
      </c>
      <c r="J26" s="48" t="s">
        <v>70</v>
      </c>
      <c r="K26" s="48" t="str">
        <f>VLOOKUP(VLOOKUP(TieNum!K14,D2Gen,4),D2Name,2)</f>
        <v>Hinckley Hawks</v>
      </c>
      <c r="L26" s="49"/>
      <c r="M26" s="48"/>
      <c r="N26" s="31"/>
      <c r="O26" s="48" t="str">
        <f>VLOOKUP(VLOOKUP(TieNum!I24,D2Gen,2),D2Name,2)</f>
        <v>Leicester De Montfort</v>
      </c>
      <c r="P26" s="48" t="s">
        <v>70</v>
      </c>
      <c r="Q26" s="48" t="str">
        <f>VLOOKUP(VLOOKUP(TieNum!K24,D2Gen,4),D2Name,2)</f>
        <v>Hinckley Hawks</v>
      </c>
      <c r="R26" s="31"/>
    </row>
    <row r="27" spans="2:18" s="41" customFormat="1" ht="17.25" customHeight="1">
      <c r="B27" s="31"/>
      <c r="C27" s="48" t="str">
        <f>VLOOKUP(VLOOKUP(TieNum!I5,D2Gen,2),D2Name,2)</f>
        <v>Enderby Eagles</v>
      </c>
      <c r="D27" s="48" t="s">
        <v>70</v>
      </c>
      <c r="E27" s="48" t="str">
        <f>VLOOKUP(VLOOKUP(TieNum!K5,D2Gen,4),D2Name,2)</f>
        <v>Hinckley Warriors</v>
      </c>
      <c r="F27" s="49"/>
      <c r="G27" s="44"/>
      <c r="H27" s="44"/>
      <c r="I27" s="48" t="str">
        <f>VLOOKUP(VLOOKUP(TieNum!I15,D2Gen,2),D2Name,2)</f>
        <v>Leicester De Montfort</v>
      </c>
      <c r="J27" s="48" t="s">
        <v>70</v>
      </c>
      <c r="K27" s="48" t="str">
        <f>VLOOKUP(VLOOKUP(TieNum!K15,D2Gen,4),D2Name,2)</f>
        <v>Enderby North</v>
      </c>
      <c r="L27" s="49"/>
      <c r="M27" s="48"/>
      <c r="N27" s="31"/>
      <c r="O27" s="48" t="str">
        <f>VLOOKUP(VLOOKUP(TieNum!I25,D2Gen,2),D2Name,2)</f>
        <v>Wykin</v>
      </c>
      <c r="P27" s="48" t="s">
        <v>70</v>
      </c>
      <c r="Q27" s="48" t="str">
        <f>VLOOKUP(VLOOKUP(TieNum!K25,D2Gen,4),D2Name,2)</f>
        <v>Grosvenor</v>
      </c>
      <c r="R27" s="31"/>
    </row>
    <row r="28" spans="2:18" s="41" customFormat="1" ht="17.25" customHeight="1">
      <c r="B28" s="31"/>
      <c r="C28" s="48" t="str">
        <f>VLOOKUP(VLOOKUP(TieNum!I6,D2Gen,2),D2Name,2)</f>
        <v>Hillmorton</v>
      </c>
      <c r="D28" s="48" t="s">
        <v>70</v>
      </c>
      <c r="E28" s="48" t="str">
        <f>VLOOKUP(VLOOKUP(TieNum!K6,D2Gen,4),D2Name,2)</f>
        <v>Wykin</v>
      </c>
      <c r="F28" s="49"/>
      <c r="G28" s="44"/>
      <c r="H28" s="44"/>
      <c r="I28" s="48" t="str">
        <f>VLOOKUP(VLOOKUP(TieNum!I16,D2Gen,2),D2Name,2)</f>
        <v>Wykin</v>
      </c>
      <c r="J28" s="48" t="s">
        <v>70</v>
      </c>
      <c r="K28" s="48" t="str">
        <f>VLOOKUP(VLOOKUP(TieNum!K16,D2Gen,4),D2Name,2)</f>
        <v>Whitwick</v>
      </c>
      <c r="L28" s="49"/>
      <c r="M28" s="48"/>
      <c r="N28" s="31"/>
      <c r="O28" s="48" t="str">
        <f>VLOOKUP(VLOOKUP(TieNum!I26,D2Gen,2),D2Name,2)</f>
        <v>Royal Oak</v>
      </c>
      <c r="P28" s="48" t="s">
        <v>70</v>
      </c>
      <c r="Q28" s="48" t="str">
        <f>VLOOKUP(VLOOKUP(TieNum!K26,D2Gen,4),D2Name,2)</f>
        <v>Enderby Eagles</v>
      </c>
      <c r="R28" s="31"/>
    </row>
    <row r="29" spans="2:18" s="41" customFormat="1" ht="17.25" customHeight="1">
      <c r="B29" s="31"/>
      <c r="C29" s="48" t="str">
        <f>VLOOKUP(VLOOKUP(TieNum!I7,D2Gen,2),D2Name,2)</f>
        <v>Leicester De Montfort</v>
      </c>
      <c r="D29" s="48" t="s">
        <v>70</v>
      </c>
      <c r="E29" s="48" t="str">
        <f>VLOOKUP(VLOOKUP(TieNum!K7,D2Gen,4),D2Name,2)</f>
        <v>Whitwick</v>
      </c>
      <c r="F29" s="49"/>
      <c r="G29" s="44"/>
      <c r="H29" s="44"/>
      <c r="I29" s="48" t="str">
        <f>VLOOKUP(VLOOKUP(TieNum!I17,D2Gen,2),D2Name,2)</f>
        <v>Hillmorton</v>
      </c>
      <c r="J29" s="48" t="s">
        <v>70</v>
      </c>
      <c r="K29" s="48" t="str">
        <f>VLOOKUP(VLOOKUP(TieNum!K17,D2Gen,4),D2Name,2)</f>
        <v>Enderby Eagles</v>
      </c>
      <c r="L29" s="49"/>
      <c r="M29" s="48"/>
      <c r="N29" s="31"/>
      <c r="O29" s="48" t="str">
        <f>VLOOKUP(VLOOKUP(TieNum!I27,D2Gen,2),D2Name,2)</f>
        <v>Brinklow Lions</v>
      </c>
      <c r="P29" s="48" t="s">
        <v>70</v>
      </c>
      <c r="Q29" s="48" t="str">
        <f>VLOOKUP(VLOOKUP(TieNum!K27,D2Gen,4),D2Name,2)</f>
        <v>Central Cobras</v>
      </c>
      <c r="R29" s="31"/>
    </row>
    <row r="30" spans="2:18" s="41" customFormat="1" ht="17.25" customHeight="1">
      <c r="B30" s="31"/>
      <c r="C30" s="48" t="str">
        <f>VLOOKUP(VLOOKUP(TieNum!I8,D2Gen,2),D2Name,2)</f>
        <v>Enderby North</v>
      </c>
      <c r="D30" s="48" t="s">
        <v>70</v>
      </c>
      <c r="E30" s="48" t="str">
        <f>VLOOKUP(VLOOKUP(TieNum!K8,D2Gen,4),D2Name,2)</f>
        <v>Loughborough Lions</v>
      </c>
      <c r="F30" s="49"/>
      <c r="G30" s="44"/>
      <c r="H30" s="44"/>
      <c r="I30" s="48" t="str">
        <f>VLOOKUP(VLOOKUP(TieNum!I18,D2Gen,2),D2Name,2)</f>
        <v>Brinklow Lions</v>
      </c>
      <c r="J30" s="48" t="s">
        <v>70</v>
      </c>
      <c r="K30" s="48" t="str">
        <f>VLOOKUP(VLOOKUP(TieNum!K18,D2Gen,4),D2Name,2)</f>
        <v>Hinckley Warriors</v>
      </c>
      <c r="L30" s="49"/>
      <c r="M30" s="48"/>
      <c r="N30" s="31"/>
      <c r="O30" s="48" t="str">
        <f>VLOOKUP(VLOOKUP(TieNum!I28,D2Gen,2),D2Name,2)</f>
        <v>Enderby North</v>
      </c>
      <c r="P30" s="48" t="s">
        <v>70</v>
      </c>
      <c r="Q30" s="48" t="str">
        <f>VLOOKUP(VLOOKUP(TieNum!K28,D2Gen,4),D2Name,2)</f>
        <v>Ellistown Elites</v>
      </c>
      <c r="R30" s="31"/>
    </row>
    <row r="31" spans="2:18" s="41" customFormat="1" ht="17.25" customHeight="1">
      <c r="B31" s="31"/>
      <c r="C31" s="48" t="str">
        <f>VLOOKUP(VLOOKUP(TieNum!I9,D2Gen,2),D2Name,2)</f>
        <v>Hinckley Hawks</v>
      </c>
      <c r="D31" s="48"/>
      <c r="E31" s="48" t="str">
        <f>VLOOKUP(VLOOKUP(TieNum!K9,D2Gen,4),D2Name,2)</f>
        <v>Central Cobras</v>
      </c>
      <c r="F31" s="49"/>
      <c r="G31" s="44"/>
      <c r="H31" s="44"/>
      <c r="I31" s="48" t="str">
        <f>VLOOKUP(VLOOKUP(TieNum!I19,D2Gen,2),D2Name,2)</f>
        <v>Newfoundpool</v>
      </c>
      <c r="J31" s="48"/>
      <c r="K31" s="48" t="str">
        <f>VLOOKUP(VLOOKUP(TieNum!K19,D2Gen,4),D2Name,2)</f>
        <v>Ellistown Elites</v>
      </c>
      <c r="L31" s="49"/>
      <c r="M31" s="48"/>
      <c r="N31" s="31"/>
      <c r="O31" s="48" t="str">
        <f>VLOOKUP(VLOOKUP(TieNum!I29,D2Gen,2),D2Name,2)</f>
        <v>Newfoundpool</v>
      </c>
      <c r="P31" s="48"/>
      <c r="Q31" s="48" t="str">
        <f>VLOOKUP(VLOOKUP(TieNum!K29,D2Gen,4),D2Name,2)</f>
        <v>Whitwick</v>
      </c>
      <c r="R31" s="31"/>
    </row>
    <row r="32" spans="2:18" s="41" customFormat="1" ht="17.25" customHeight="1">
      <c r="B32" s="31"/>
      <c r="C32" s="48" t="str">
        <f>VLOOKUP(VLOOKUP(TieNum!I10,D2Gen,2),D2Name,2)</f>
        <v>Royal Oak</v>
      </c>
      <c r="D32" s="48" t="s">
        <v>70</v>
      </c>
      <c r="E32" s="48" t="str">
        <f>VLOOKUP(VLOOKUP(TieNum!K10,D2Gen,4),D2Name,2)</f>
        <v>Grosvenor</v>
      </c>
      <c r="F32" s="49"/>
      <c r="G32" s="44"/>
      <c r="H32" s="44"/>
      <c r="I32" s="48" t="str">
        <f>VLOOKUP(VLOOKUP(TieNum!I20,D2Gen,2),D2Name,2)</f>
        <v>Central Cobras</v>
      </c>
      <c r="J32" s="48" t="s">
        <v>70</v>
      </c>
      <c r="K32" s="48" t="str">
        <f>VLOOKUP(VLOOKUP(TieNum!K20,D2Gen,4),D2Name,2)</f>
        <v>Loughborough Lions</v>
      </c>
      <c r="L32" s="49"/>
      <c r="M32" s="48"/>
      <c r="N32" s="31"/>
      <c r="O32" s="48" t="str">
        <f>VLOOKUP(VLOOKUP(TieNum!I30,D2Gen,2),D2Name,2)</f>
        <v>Hillmorton</v>
      </c>
      <c r="P32" s="48"/>
      <c r="Q32" s="48" t="str">
        <f>VLOOKUP(VLOOKUP(TieNum!K30,D2Gen,4),D2Name,2)</f>
        <v>Hinckley Warriors</v>
      </c>
      <c r="R32" s="31"/>
    </row>
    <row r="33" spans="2:18" ht="11.25" customHeight="1">
      <c r="J33" s="41"/>
      <c r="O33" s="41"/>
      <c r="P33" s="41"/>
      <c r="Q33" s="41"/>
    </row>
    <row r="34" spans="2:18" ht="15.5">
      <c r="C34" s="43" t="s">
        <v>97</v>
      </c>
      <c r="D34" s="43"/>
      <c r="E34" s="43"/>
      <c r="F34" s="44"/>
      <c r="G34" s="45"/>
      <c r="H34" s="44"/>
      <c r="I34" s="43" t="s">
        <v>98</v>
      </c>
      <c r="J34" s="43"/>
      <c r="K34" s="43"/>
      <c r="L34" s="44"/>
      <c r="M34" s="44"/>
      <c r="N34" s="36"/>
      <c r="O34" s="43" t="s">
        <v>99</v>
      </c>
      <c r="P34" s="43"/>
      <c r="Q34" s="43"/>
    </row>
    <row r="35" spans="2:18" ht="15.5">
      <c r="B35" s="36" t="s">
        <v>90</v>
      </c>
      <c r="C35" s="46">
        <v>45591</v>
      </c>
      <c r="D35" s="46"/>
      <c r="E35" s="46"/>
      <c r="F35" s="36" t="s">
        <v>90</v>
      </c>
      <c r="G35" s="45"/>
      <c r="H35" s="36" t="s">
        <v>90</v>
      </c>
      <c r="I35" s="46">
        <v>45696</v>
      </c>
      <c r="J35" s="46"/>
      <c r="K35" s="46"/>
      <c r="L35" s="36" t="s">
        <v>90</v>
      </c>
      <c r="M35" s="45"/>
      <c r="N35" s="36" t="s">
        <v>90</v>
      </c>
      <c r="O35" s="46">
        <v>45808</v>
      </c>
      <c r="P35" s="46"/>
      <c r="Q35" s="46"/>
      <c r="R35" s="36" t="s">
        <v>90</v>
      </c>
    </row>
    <row r="36" spans="2:18" ht="3.75" customHeight="1">
      <c r="C36" s="48"/>
      <c r="D36" s="48"/>
      <c r="E36" s="48"/>
      <c r="F36" s="49"/>
      <c r="G36" s="45"/>
      <c r="H36" s="44"/>
      <c r="I36" s="48"/>
      <c r="J36" s="48"/>
      <c r="K36" s="48"/>
      <c r="L36" s="49"/>
      <c r="M36" s="48"/>
      <c r="O36" s="48"/>
      <c r="P36" s="48"/>
      <c r="Q36" s="48"/>
    </row>
    <row r="37" spans="2:18" s="41" customFormat="1" ht="17.25" customHeight="1">
      <c r="B37" s="31"/>
      <c r="C37" s="48" t="str">
        <f>VLOOKUP(VLOOKUP(TieNum!L4,D2Gen,2),D2Name,2)</f>
        <v>Grosvenor</v>
      </c>
      <c r="D37" s="48" t="s">
        <v>70</v>
      </c>
      <c r="E37" s="48" t="str">
        <f>VLOOKUP(VLOOKUP(TieNum!N4,D2Gen,4),D2Name,2)</f>
        <v>Central Cobras</v>
      </c>
      <c r="F37" s="49"/>
      <c r="G37" s="44"/>
      <c r="H37" s="44"/>
      <c r="I37" s="48" t="str">
        <f>VLOOKUP(VLOOKUP(TieNum!L14,D2Gen,2),D2Name,2)</f>
        <v>Whitwick</v>
      </c>
      <c r="J37" s="48" t="s">
        <v>70</v>
      </c>
      <c r="K37" s="48" t="str">
        <f>VLOOKUP(VLOOKUP(TieNum!N14,D2Gen,4),D2Name,2)</f>
        <v>Central Cobras</v>
      </c>
      <c r="L37" s="49"/>
      <c r="M37" s="48"/>
      <c r="N37" s="31"/>
      <c r="O37" s="48" t="e">
        <f>VLOOKUP(VLOOKUP(TieNum!L24,D2Gen,2),D2Name,2)</f>
        <v>#N/A</v>
      </c>
      <c r="P37" s="48" t="s">
        <v>70</v>
      </c>
      <c r="Q37" s="48" t="e">
        <f>VLOOKUP(VLOOKUP(TieNum!N24,D2Gen,4),D2Name,2)</f>
        <v>#N/A</v>
      </c>
      <c r="R37" s="31"/>
    </row>
    <row r="38" spans="2:18" s="41" customFormat="1" ht="17.25" customHeight="1">
      <c r="B38" s="31"/>
      <c r="C38" s="48" t="str">
        <f>VLOOKUP(VLOOKUP(TieNum!L5,D2Gen,2),D2Name,2)</f>
        <v>Enderby North</v>
      </c>
      <c r="D38" s="48" t="s">
        <v>70</v>
      </c>
      <c r="E38" s="48" t="str">
        <f>VLOOKUP(VLOOKUP(TieNum!N5,D2Gen,4),D2Name,2)</f>
        <v>Hinckley Hawks</v>
      </c>
      <c r="F38" s="49"/>
      <c r="G38" s="44"/>
      <c r="H38" s="44"/>
      <c r="I38" s="48" t="str">
        <f>VLOOKUP(VLOOKUP(TieNum!L15,D2Gen,2),D2Name,2)</f>
        <v>Hillmorton</v>
      </c>
      <c r="J38" s="48" t="s">
        <v>70</v>
      </c>
      <c r="K38" s="48" t="str">
        <f>VLOOKUP(VLOOKUP(TieNum!N15,D2Gen,4),D2Name,2)</f>
        <v>Royal Oak</v>
      </c>
      <c r="L38" s="49"/>
      <c r="M38" s="48"/>
      <c r="N38" s="31"/>
      <c r="O38" s="48" t="e">
        <f>VLOOKUP(VLOOKUP(TieNum!L25,D2Gen,2),D2Name,2)</f>
        <v>#N/A</v>
      </c>
      <c r="P38" s="48" t="s">
        <v>70</v>
      </c>
      <c r="Q38" s="48" t="e">
        <f>VLOOKUP(VLOOKUP(TieNum!N25,D2Gen,4),D2Name,2)</f>
        <v>#N/A</v>
      </c>
      <c r="R38" s="31"/>
    </row>
    <row r="39" spans="2:18" s="41" customFormat="1" ht="17.25" customHeight="1">
      <c r="B39" s="31"/>
      <c r="C39" s="48" t="str">
        <f>VLOOKUP(VLOOKUP(TieNum!L6,D2Gen,2),D2Name,2)</f>
        <v>Loughborough Lions</v>
      </c>
      <c r="D39" s="48" t="s">
        <v>70</v>
      </c>
      <c r="E39" s="48" t="str">
        <f>VLOOKUP(VLOOKUP(TieNum!N6,D2Gen,4),D2Name,2)</f>
        <v>Whitwick</v>
      </c>
      <c r="F39" s="49"/>
      <c r="G39" s="44"/>
      <c r="H39" s="44"/>
      <c r="I39" s="48" t="str">
        <f>VLOOKUP(VLOOKUP(TieNum!L16,D2Gen,2),D2Name,2)</f>
        <v>Hinckley Warriors</v>
      </c>
      <c r="J39" s="48" t="s">
        <v>70</v>
      </c>
      <c r="K39" s="48" t="str">
        <f>VLOOKUP(VLOOKUP(TieNum!N16,D2Gen,4),D2Name,2)</f>
        <v>Grosvenor</v>
      </c>
      <c r="L39" s="49"/>
      <c r="M39" s="48"/>
      <c r="N39" s="31"/>
      <c r="O39" s="48" t="e">
        <f>VLOOKUP(VLOOKUP(TieNum!L26,D2Gen,2),D2Name,2)</f>
        <v>#N/A</v>
      </c>
      <c r="P39" s="48" t="s">
        <v>70</v>
      </c>
      <c r="Q39" s="48" t="e">
        <f>VLOOKUP(VLOOKUP(TieNum!N26,D2Gen,4),D2Name,2)</f>
        <v>#N/A</v>
      </c>
      <c r="R39" s="31"/>
    </row>
    <row r="40" spans="2:18" s="41" customFormat="1" ht="17.25" customHeight="1">
      <c r="B40" s="31"/>
      <c r="C40" s="48" t="str">
        <f>VLOOKUP(VLOOKUP(TieNum!L7,D2Gen,2),D2Name,2)</f>
        <v>Hillmorton</v>
      </c>
      <c r="D40" s="48" t="s">
        <v>70</v>
      </c>
      <c r="E40" s="48" t="str">
        <f>VLOOKUP(VLOOKUP(TieNum!N7,D2Gen,4),D2Name,2)</f>
        <v>Leicester De Montfort</v>
      </c>
      <c r="F40" s="49"/>
      <c r="G40" s="44"/>
      <c r="H40" s="44"/>
      <c r="I40" s="48" t="str">
        <f>VLOOKUP(VLOOKUP(TieNum!L17,D2Gen,2),D2Name,2)</f>
        <v>Hinckley Hawks</v>
      </c>
      <c r="J40" s="48" t="s">
        <v>70</v>
      </c>
      <c r="K40" s="48" t="str">
        <f>VLOOKUP(VLOOKUP(TieNum!N17,D2Gen,4),D2Name,2)</f>
        <v>Newfoundpool</v>
      </c>
      <c r="L40" s="49"/>
      <c r="M40" s="48"/>
      <c r="N40" s="31"/>
      <c r="O40" s="48" t="e">
        <f>VLOOKUP(VLOOKUP(TieNum!L27,D2Gen,2),D2Name,2)</f>
        <v>#N/A</v>
      </c>
      <c r="P40" s="48" t="s">
        <v>70</v>
      </c>
      <c r="Q40" s="48" t="e">
        <f>VLOOKUP(VLOOKUP(TieNum!N27,D2Gen,4),D2Name,2)</f>
        <v>#N/A</v>
      </c>
      <c r="R40" s="31"/>
    </row>
    <row r="41" spans="2:18" s="41" customFormat="1" ht="17.25" customHeight="1">
      <c r="B41" s="31"/>
      <c r="C41" s="48" t="str">
        <f>VLOOKUP(VLOOKUP(TieNum!L8,D2Gen,2),D2Name,2)</f>
        <v>Wykin</v>
      </c>
      <c r="D41" s="48" t="s">
        <v>70</v>
      </c>
      <c r="E41" s="48" t="str">
        <f>VLOOKUP(VLOOKUP(TieNum!N8,D2Gen,4),D2Name,2)</f>
        <v>Hinckley Warriors</v>
      </c>
      <c r="F41" s="49"/>
      <c r="G41" s="44"/>
      <c r="H41" s="44"/>
      <c r="I41" s="48" t="str">
        <f>VLOOKUP(VLOOKUP(TieNum!L18,D2Gen,2),D2Name,2)</f>
        <v>Loughborough Lions</v>
      </c>
      <c r="J41" s="48" t="s">
        <v>70</v>
      </c>
      <c r="K41" s="48" t="str">
        <f>VLOOKUP(VLOOKUP(TieNum!N18,D2Gen,4),D2Name,2)</f>
        <v>Ellistown Elites</v>
      </c>
      <c r="L41" s="49"/>
      <c r="M41" s="48"/>
      <c r="N41" s="31"/>
      <c r="O41" s="48" t="e">
        <f>VLOOKUP(VLOOKUP(TieNum!L28,D2Gen,2),D2Name,2)</f>
        <v>#N/A</v>
      </c>
      <c r="P41" s="48" t="s">
        <v>70</v>
      </c>
      <c r="Q41" s="48" t="e">
        <f>VLOOKUP(VLOOKUP(TieNum!N28,D2Gen,4),D2Name,2)</f>
        <v>#N/A</v>
      </c>
      <c r="R41" s="31"/>
    </row>
    <row r="42" spans="2:18" s="41" customFormat="1" ht="17.25" customHeight="1">
      <c r="B42" s="31"/>
      <c r="C42" s="48" t="str">
        <f>VLOOKUP(VLOOKUP(TieNum!L9,D2Gen,2),D2Name,2)</f>
        <v>Newfoundpool</v>
      </c>
      <c r="D42" s="48"/>
      <c r="E42" s="48" t="str">
        <f>VLOOKUP(VLOOKUP(TieNum!N9,D2Gen,4),D2Name,2)</f>
        <v>Enderby Eagles</v>
      </c>
      <c r="F42" s="49"/>
      <c r="G42" s="44"/>
      <c r="H42" s="44"/>
      <c r="I42" s="48" t="str">
        <f>VLOOKUP(VLOOKUP(TieNum!L19,D2Gen,2),D2Name,2)</f>
        <v>Brinklow Lions</v>
      </c>
      <c r="J42" s="48"/>
      <c r="K42" s="48" t="str">
        <f>VLOOKUP(VLOOKUP(TieNum!N19,D2Gen,4),D2Name,2)</f>
        <v>Leicester De Montfort</v>
      </c>
      <c r="L42" s="49"/>
      <c r="M42" s="48"/>
      <c r="N42" s="31"/>
      <c r="O42" s="48"/>
      <c r="P42" s="48"/>
      <c r="Q42" s="48"/>
      <c r="R42" s="31"/>
    </row>
    <row r="43" spans="2:18" s="41" customFormat="1" ht="17.25" customHeight="1">
      <c r="B43" s="31"/>
      <c r="C43" s="48" t="str">
        <f>VLOOKUP(VLOOKUP(TieNum!L10,D2Gen,2),D2Name,2)</f>
        <v>Brinklow Lions</v>
      </c>
      <c r="D43" s="48" t="s">
        <v>70</v>
      </c>
      <c r="E43" s="48" t="str">
        <f>VLOOKUP(VLOOKUP(TieNum!N10,D2Gen,4),D2Name,2)</f>
        <v>Ellistown Elites</v>
      </c>
      <c r="F43" s="49"/>
      <c r="G43" s="44"/>
      <c r="H43" s="44"/>
      <c r="I43" s="48" t="str">
        <f>VLOOKUP(VLOOKUP(TieNum!L20,D2Gen,2),D2Name,2)</f>
        <v>Enderby Eagles</v>
      </c>
      <c r="J43" s="48" t="s">
        <v>70</v>
      </c>
      <c r="K43" s="48" t="str">
        <f>VLOOKUP(VLOOKUP(TieNum!N20,D2Gen,4),D2Name,2)</f>
        <v>Wykin</v>
      </c>
      <c r="L43" s="49"/>
      <c r="M43" s="48"/>
      <c r="N43" s="31"/>
      <c r="O43" s="48" t="e">
        <f>VLOOKUP(VLOOKUP(TieNum!L30,D2Gen,2),D2Name,2)</f>
        <v>#N/A</v>
      </c>
      <c r="P43" s="48"/>
      <c r="Q43" s="48" t="e">
        <f>VLOOKUP(VLOOKUP(TieNum!N30,D2Gen,4),D2Name,2)</f>
        <v>#N/A</v>
      </c>
      <c r="R43" s="31"/>
    </row>
    <row r="44" spans="2:18" ht="11.25" customHeight="1">
      <c r="C44" s="50"/>
      <c r="D44" s="50"/>
      <c r="E44" s="50"/>
      <c r="F44" s="51"/>
      <c r="G44" s="45"/>
      <c r="H44" s="44"/>
      <c r="I44" s="50"/>
      <c r="J44" s="50"/>
      <c r="K44" s="50"/>
      <c r="L44" s="51"/>
      <c r="M44" s="50"/>
      <c r="O44" s="50"/>
      <c r="P44" s="50"/>
      <c r="Q44" s="50"/>
    </row>
    <row r="45" spans="2:18" ht="15.5">
      <c r="C45" s="43" t="s">
        <v>100</v>
      </c>
      <c r="D45" s="43"/>
      <c r="E45" s="43"/>
      <c r="F45" s="44"/>
      <c r="G45" s="45"/>
      <c r="H45" s="44"/>
      <c r="I45" s="43" t="s">
        <v>101</v>
      </c>
      <c r="J45" s="43"/>
      <c r="K45" s="43"/>
      <c r="L45" s="44"/>
      <c r="M45" s="44"/>
      <c r="O45" s="43" t="s">
        <v>102</v>
      </c>
      <c r="P45" s="43"/>
      <c r="Q45" s="43"/>
    </row>
    <row r="46" spans="2:18" ht="15.5">
      <c r="B46" s="36" t="s">
        <v>90</v>
      </c>
      <c r="C46" s="46">
        <v>45605</v>
      </c>
      <c r="D46" s="46"/>
      <c r="E46" s="46"/>
      <c r="F46" s="36" t="s">
        <v>90</v>
      </c>
      <c r="G46" s="45"/>
      <c r="H46" s="36" t="s">
        <v>90</v>
      </c>
      <c r="I46" s="46">
        <v>45703</v>
      </c>
      <c r="J46" s="46"/>
      <c r="K46" s="46"/>
      <c r="L46" s="36" t="s">
        <v>90</v>
      </c>
      <c r="M46" s="45"/>
      <c r="N46" s="36" t="s">
        <v>90</v>
      </c>
      <c r="O46" s="46"/>
      <c r="P46" s="46"/>
      <c r="Q46" s="46"/>
      <c r="R46" s="36" t="s">
        <v>90</v>
      </c>
    </row>
    <row r="47" spans="2:18" ht="3.75" customHeight="1">
      <c r="G47" s="45"/>
      <c r="H47" s="44"/>
      <c r="J47" s="41"/>
      <c r="O47" s="41"/>
      <c r="P47" s="41"/>
      <c r="Q47" s="41"/>
    </row>
    <row r="48" spans="2:18" s="41" customFormat="1" ht="17.25" customHeight="1">
      <c r="B48" s="31"/>
      <c r="C48" s="48" t="str">
        <f>VLOOKUP(VLOOKUP(TieNum!P4,D2Gen,2),D2Name,2)</f>
        <v>Loughborough Lions</v>
      </c>
      <c r="D48" s="48" t="s">
        <v>70</v>
      </c>
      <c r="E48" s="48" t="str">
        <f>VLOOKUP(VLOOKUP(TieNum!R4,D2Gen,4),D2Name,2)</f>
        <v>Wykin</v>
      </c>
      <c r="F48" s="49"/>
      <c r="G48" s="44"/>
      <c r="H48" s="44"/>
      <c r="I48" s="48" t="str">
        <f>VLOOKUP(VLOOKUP(TieNum!P14,D2Gen,2),D2Name,2)</f>
        <v>Enderby Eagles</v>
      </c>
      <c r="J48" s="48" t="s">
        <v>70</v>
      </c>
      <c r="K48" s="48" t="str">
        <f>VLOOKUP(VLOOKUP(TieNum!R14,D2Gen,4),D2Name,2)</f>
        <v>Ellistown Elites</v>
      </c>
      <c r="L48" s="49"/>
      <c r="M48" s="48"/>
      <c r="N48" s="31"/>
      <c r="O48" s="48" t="e">
        <f>VLOOKUP(VLOOKUP([1]TieNum!P22,D2Gen,2),D2Name,2)</f>
        <v>#N/A</v>
      </c>
      <c r="P48" s="48" t="s">
        <v>70</v>
      </c>
      <c r="Q48" s="48" t="e">
        <f>VLOOKUP(VLOOKUP([1]TieNum!R22,D2Gen,4),D2Name,2)</f>
        <v>#N/A</v>
      </c>
      <c r="R48" s="31"/>
    </row>
    <row r="49" spans="2:18" s="41" customFormat="1" ht="17.25" customHeight="1">
      <c r="B49" s="31"/>
      <c r="C49" s="48" t="str">
        <f>VLOOKUP(VLOOKUP(TieNum!P5,D2Gen,2),D2Name,2)</f>
        <v>Hinckley Hawks</v>
      </c>
      <c r="D49" s="48" t="s">
        <v>70</v>
      </c>
      <c r="E49" s="48" t="str">
        <f>VLOOKUP(VLOOKUP(TieNum!R5,D2Gen,4),D2Name,2)</f>
        <v>Enderby Eagles</v>
      </c>
      <c r="F49" s="49"/>
      <c r="G49" s="44"/>
      <c r="H49" s="44"/>
      <c r="I49" s="48" t="str">
        <f>VLOOKUP(VLOOKUP(TieNum!P15,D2Gen,2),D2Name,2)</f>
        <v>Newfoundpool</v>
      </c>
      <c r="J49" s="48" t="s">
        <v>70</v>
      </c>
      <c r="K49" s="48" t="str">
        <f>VLOOKUP(VLOOKUP(TieNum!R15,D2Gen,4),D2Name,2)</f>
        <v>Wykin</v>
      </c>
      <c r="L49" s="49"/>
      <c r="M49" s="48"/>
      <c r="N49" s="31"/>
      <c r="O49" s="48" t="e">
        <f>VLOOKUP(VLOOKUP([1]TieNum!P23,D2Gen,2),D2Name,2)</f>
        <v>#N/A</v>
      </c>
      <c r="P49" s="48" t="s">
        <v>70</v>
      </c>
      <c r="Q49" s="48" t="e">
        <f>VLOOKUP(VLOOKUP([1]TieNum!R23,D2Gen,4),D2Name,2)</f>
        <v>#N/A</v>
      </c>
      <c r="R49" s="31"/>
    </row>
    <row r="50" spans="2:18" s="41" customFormat="1" ht="17.25" customHeight="1">
      <c r="B50" s="31"/>
      <c r="C50" s="48" t="str">
        <f>VLOOKUP(VLOOKUP(TieNum!P6,D2Gen,2),D2Name,2)</f>
        <v>Ellistown Elites</v>
      </c>
      <c r="D50" s="48" t="s">
        <v>70</v>
      </c>
      <c r="E50" s="48" t="str">
        <f>VLOOKUP(VLOOKUP(TieNum!R6,D2Gen,4),D2Name,2)</f>
        <v>Royal Oak</v>
      </c>
      <c r="F50" s="49"/>
      <c r="G50" s="44"/>
      <c r="H50" s="44"/>
      <c r="I50" s="48" t="str">
        <f>VLOOKUP(VLOOKUP(TieNum!P16,D2Gen,2),D2Name,2)</f>
        <v>Leicester De Montfort</v>
      </c>
      <c r="J50" s="48" t="s">
        <v>70</v>
      </c>
      <c r="K50" s="48" t="str">
        <f>VLOOKUP(VLOOKUP(TieNum!R16,D2Gen,4),D2Name,2)</f>
        <v>Hinckley Warriors</v>
      </c>
      <c r="L50" s="49"/>
      <c r="M50" s="48"/>
      <c r="N50" s="31"/>
      <c r="O50" s="48" t="e">
        <f>VLOOKUP(VLOOKUP([1]TieNum!P24,D2Gen,2),D2Name,2)</f>
        <v>#N/A</v>
      </c>
      <c r="P50" s="48" t="s">
        <v>70</v>
      </c>
      <c r="Q50" s="48" t="e">
        <f>VLOOKUP(VLOOKUP([1]TieNum!R24,D2Gen,4),D2Name,2)</f>
        <v>#N/A</v>
      </c>
      <c r="R50" s="31"/>
    </row>
    <row r="51" spans="2:18" s="41" customFormat="1" ht="17.25" customHeight="1">
      <c r="B51" s="31"/>
      <c r="C51" s="48" t="str">
        <f>VLOOKUP(VLOOKUP(TieNum!P7,D2Gen,2),D2Name,2)</f>
        <v>Central Cobras</v>
      </c>
      <c r="D51" s="48" t="s">
        <v>70</v>
      </c>
      <c r="E51" s="48" t="str">
        <f>VLOOKUP(VLOOKUP(TieNum!R7,D2Gen,4),D2Name,2)</f>
        <v>Newfoundpool</v>
      </c>
      <c r="F51" s="49"/>
      <c r="G51" s="44"/>
      <c r="H51" s="44"/>
      <c r="I51" s="48" t="str">
        <f>VLOOKUP(VLOOKUP(TieNum!P17,D2Gen,2),D2Name,2)</f>
        <v>Hillmorton</v>
      </c>
      <c r="J51" s="48" t="s">
        <v>70</v>
      </c>
      <c r="K51" s="48" t="str">
        <f>VLOOKUP(VLOOKUP(TieNum!R17,D2Gen,4),D2Name,2)</f>
        <v>Loughborough Lions</v>
      </c>
      <c r="L51" s="49"/>
      <c r="M51" s="48"/>
      <c r="N51" s="31"/>
      <c r="O51" s="48" t="e">
        <f>VLOOKUP(VLOOKUP([1]TieNum!P25,D2Gen,2),D2Name,2)</f>
        <v>#N/A</v>
      </c>
      <c r="P51" s="48" t="s">
        <v>70</v>
      </c>
      <c r="Q51" s="48" t="e">
        <f>VLOOKUP(VLOOKUP([1]TieNum!R25,D2Gen,4),D2Name,2)</f>
        <v>#N/A</v>
      </c>
      <c r="R51" s="31"/>
    </row>
    <row r="52" spans="2:18" s="41" customFormat="1" ht="17.25" customHeight="1">
      <c r="B52" s="31"/>
      <c r="C52" s="48" t="str">
        <f>VLOOKUP(VLOOKUP(TieNum!P8,D2Gen,2),D2Name,2)</f>
        <v>Hinckley Warriors</v>
      </c>
      <c r="D52" s="48" t="s">
        <v>70</v>
      </c>
      <c r="E52" s="48" t="str">
        <f>VLOOKUP(VLOOKUP(TieNum!R8,D2Gen,4),D2Name,2)</f>
        <v>Enderby North</v>
      </c>
      <c r="F52" s="49"/>
      <c r="G52" s="44"/>
      <c r="H52" s="44"/>
      <c r="I52" s="48" t="str">
        <f>VLOOKUP(VLOOKUP(TieNum!P18,D2Gen,2),D2Name,2)</f>
        <v>Hinckley Hawks</v>
      </c>
      <c r="J52" s="48" t="s">
        <v>70</v>
      </c>
      <c r="K52" s="48" t="str">
        <f>VLOOKUP(VLOOKUP(TieNum!R18,D2Gen,4),D2Name,2)</f>
        <v>Whitwick</v>
      </c>
      <c r="L52" s="49"/>
      <c r="M52" s="48"/>
      <c r="N52" s="31"/>
      <c r="O52" s="48" t="e">
        <f>VLOOKUP(VLOOKUP([1]TieNum!P26,D2Gen,2),D2Name,2)</f>
        <v>#N/A</v>
      </c>
      <c r="P52" s="48" t="s">
        <v>70</v>
      </c>
      <c r="Q52" s="48" t="e">
        <f>VLOOKUP(VLOOKUP([1]TieNum!R26,D2Gen,4),D2Name,2)</f>
        <v>#N/A</v>
      </c>
      <c r="R52" s="31"/>
    </row>
    <row r="53" spans="2:18" s="41" customFormat="1" ht="17.25" customHeight="1">
      <c r="B53" s="31"/>
      <c r="C53" s="48" t="str">
        <f>VLOOKUP(VLOOKUP(TieNum!P9,D2Gen,2),D2Name,2)</f>
        <v>Grosvenor</v>
      </c>
      <c r="D53" s="48"/>
      <c r="E53" s="48" t="str">
        <f>VLOOKUP(VLOOKUP(TieNum!R9,D2Gen,4),D2Name,2)</f>
        <v>Brinklow Lions</v>
      </c>
      <c r="F53" s="49"/>
      <c r="G53" s="44"/>
      <c r="H53" s="44"/>
      <c r="I53" s="48" t="str">
        <f>VLOOKUP(VLOOKUP(TieNum!P19,D2Gen,2),D2Name,2)</f>
        <v>Enderby North</v>
      </c>
      <c r="J53" s="48"/>
      <c r="K53" s="48" t="str">
        <f>VLOOKUP(VLOOKUP(TieNum!R19,D2Gen,4),D2Name,2)</f>
        <v>Grosvenor</v>
      </c>
      <c r="L53" s="49"/>
      <c r="M53" s="48"/>
      <c r="N53" s="31"/>
      <c r="O53" s="48"/>
      <c r="P53" s="48"/>
      <c r="Q53" s="48"/>
      <c r="R53" s="31"/>
    </row>
    <row r="54" spans="2:18" s="41" customFormat="1" ht="17.25" customHeight="1">
      <c r="B54" s="31"/>
      <c r="C54" s="48" t="str">
        <f>VLOOKUP(VLOOKUP(TieNum!P10,D2Gen,2),D2Name,2)</f>
        <v>Whitwick</v>
      </c>
      <c r="D54" s="48" t="s">
        <v>70</v>
      </c>
      <c r="E54" s="48" t="str">
        <f>VLOOKUP(VLOOKUP(TieNum!R10,D2Gen,4),D2Name,2)</f>
        <v>Hillmorton</v>
      </c>
      <c r="F54" s="49"/>
      <c r="G54" s="44"/>
      <c r="H54" s="44"/>
      <c r="I54" s="48" t="str">
        <f>VLOOKUP(VLOOKUP(TieNum!P20,D2Gen,2),D2Name,2)</f>
        <v>Central Cobras</v>
      </c>
      <c r="J54" s="48" t="s">
        <v>70</v>
      </c>
      <c r="K54" s="48" t="str">
        <f>VLOOKUP(VLOOKUP(TieNum!R20,D2Gen,4),D2Name,2)</f>
        <v>Royal Oak</v>
      </c>
      <c r="L54" s="49"/>
      <c r="M54" s="48"/>
      <c r="N54" s="31"/>
      <c r="O54" s="48"/>
      <c r="P54" s="48"/>
      <c r="Q54" s="48"/>
      <c r="R54" s="31"/>
    </row>
    <row r="55" spans="2:18" ht="10.5" customHeight="1">
      <c r="J55" s="41"/>
      <c r="O55" s="41"/>
      <c r="P55" s="41"/>
      <c r="Q55" s="41"/>
    </row>
    <row r="56" spans="2:18" ht="17.25" customHeight="1">
      <c r="C56" s="43" t="s">
        <v>103</v>
      </c>
      <c r="D56" s="43"/>
      <c r="E56" s="43"/>
      <c r="F56" s="44"/>
      <c r="I56" s="43" t="s">
        <v>104</v>
      </c>
      <c r="J56" s="43"/>
      <c r="K56" s="43"/>
      <c r="L56" s="44"/>
      <c r="M56" s="44"/>
      <c r="O56" s="43" t="s">
        <v>105</v>
      </c>
      <c r="P56" s="43"/>
      <c r="Q56" s="43"/>
    </row>
    <row r="57" spans="2:18" ht="17.25" customHeight="1">
      <c r="B57" s="36" t="s">
        <v>90</v>
      </c>
      <c r="C57" s="46">
        <v>45619</v>
      </c>
      <c r="D57" s="46"/>
      <c r="E57" s="46"/>
      <c r="F57" s="36" t="s">
        <v>90</v>
      </c>
      <c r="G57" s="45"/>
      <c r="H57" s="36" t="s">
        <v>90</v>
      </c>
      <c r="I57" s="46">
        <v>45724</v>
      </c>
      <c r="J57" s="46"/>
      <c r="K57" s="46"/>
      <c r="L57" s="36" t="s">
        <v>90</v>
      </c>
      <c r="M57" s="45"/>
      <c r="N57" s="36" t="s">
        <v>90</v>
      </c>
      <c r="O57" s="46"/>
      <c r="P57" s="46"/>
      <c r="Q57" s="46"/>
      <c r="R57" s="36" t="s">
        <v>90</v>
      </c>
    </row>
    <row r="58" spans="2:18" ht="4.5" customHeight="1">
      <c r="C58" s="48"/>
      <c r="D58" s="48"/>
      <c r="E58" s="48"/>
      <c r="F58" s="49"/>
      <c r="I58" s="48"/>
      <c r="J58" s="48"/>
      <c r="K58" s="48"/>
      <c r="L58" s="49"/>
      <c r="M58" s="48"/>
      <c r="O58" s="48"/>
      <c r="P58" s="48"/>
      <c r="Q58" s="48"/>
    </row>
    <row r="59" spans="2:18" s="41" customFormat="1" ht="17.25" customHeight="1">
      <c r="B59" s="31"/>
      <c r="C59" s="48" t="str">
        <f>VLOOKUP(VLOOKUP(TieNum!T4,D2Gen,2),D2Name,2)</f>
        <v>Whitwick</v>
      </c>
      <c r="D59" s="48" t="s">
        <v>70</v>
      </c>
      <c r="E59" s="48" t="str">
        <f>VLOOKUP(VLOOKUP(TieNum!V4,D2Gen,4),D2Name,2)</f>
        <v>Hinckley Warriors</v>
      </c>
      <c r="F59" s="49"/>
      <c r="H59" s="31"/>
      <c r="I59" s="48" t="str">
        <f>VLOOKUP(VLOOKUP(TieNum!T14,D2Gen,2),D2Name,2)</f>
        <v>Wykin</v>
      </c>
      <c r="J59" s="48" t="s">
        <v>70</v>
      </c>
      <c r="K59" s="48" t="str">
        <f>VLOOKUP(VLOOKUP(TieNum!V14,D2Gen,4),D2Name,2)</f>
        <v>Brinklow Lions</v>
      </c>
      <c r="L59" s="49"/>
      <c r="M59" s="48"/>
      <c r="N59" s="31"/>
      <c r="O59" s="48" t="e">
        <f>VLOOKUP(VLOOKUP([1]TieNum!T22,D2Gen,2),D2Name,2)</f>
        <v>#N/A</v>
      </c>
      <c r="P59" s="48" t="s">
        <v>70</v>
      </c>
      <c r="Q59" s="48" t="e">
        <f>VLOOKUP(VLOOKUP([1]TieNum!V22,D2Gen,4),D2Name,2)</f>
        <v>#N/A</v>
      </c>
      <c r="R59" s="31"/>
    </row>
    <row r="60" spans="2:18" s="41" customFormat="1" ht="17.25" customHeight="1">
      <c r="B60" s="31"/>
      <c r="C60" s="48" t="str">
        <f>VLOOKUP(VLOOKUP(TieNum!T5,D2Gen,2),D2Name,2)</f>
        <v>Newfoundpool</v>
      </c>
      <c r="D60" s="48" t="s">
        <v>70</v>
      </c>
      <c r="E60" s="48" t="str">
        <f>VLOOKUP(VLOOKUP(TieNum!V5,D2Gen,4),D2Name,2)</f>
        <v>Enderby North</v>
      </c>
      <c r="F60" s="49"/>
      <c r="H60" s="31"/>
      <c r="I60" s="48" t="str">
        <f>VLOOKUP(VLOOKUP(TieNum!T15,D2Gen,2),D2Name,2)</f>
        <v>Ellistown Elites</v>
      </c>
      <c r="J60" s="48" t="s">
        <v>70</v>
      </c>
      <c r="K60" s="48" t="str">
        <f>VLOOKUP(VLOOKUP(TieNum!V15,D2Gen,4),D2Name,2)</f>
        <v>Leicester De Montfort</v>
      </c>
      <c r="L60" s="49"/>
      <c r="M60" s="48"/>
      <c r="N60" s="31"/>
      <c r="O60" s="48" t="e">
        <f>VLOOKUP(VLOOKUP([1]TieNum!T23,D2Gen,2),D2Name,2)</f>
        <v>#N/A</v>
      </c>
      <c r="P60" s="48" t="s">
        <v>70</v>
      </c>
      <c r="Q60" s="48" t="e">
        <f>VLOOKUP(VLOOKUP([1]TieNum!V23,D2Gen,4),D2Name,2)</f>
        <v>#N/A</v>
      </c>
      <c r="R60" s="31"/>
    </row>
    <row r="61" spans="2:18" s="41" customFormat="1" ht="17.25" customHeight="1">
      <c r="B61" s="31"/>
      <c r="C61" s="48" t="str">
        <f>VLOOKUP(VLOOKUP(TieNum!T6,D2Gen,2),D2Name,2)</f>
        <v>Central Cobras</v>
      </c>
      <c r="D61" s="48" t="s">
        <v>70</v>
      </c>
      <c r="E61" s="48" t="str">
        <f>VLOOKUP(VLOOKUP(TieNum!V6,D2Gen,4),D2Name,2)</f>
        <v>Ellistown Elites</v>
      </c>
      <c r="F61" s="49"/>
      <c r="H61" s="31"/>
      <c r="I61" s="48" t="str">
        <f>VLOOKUP(VLOOKUP(TieNum!T16,D2Gen,2),D2Name,2)</f>
        <v>Loughborough Lions</v>
      </c>
      <c r="J61" s="48" t="s">
        <v>70</v>
      </c>
      <c r="K61" s="48" t="str">
        <f>VLOOKUP(VLOOKUP(TieNum!V16,D2Gen,4),D2Name,2)</f>
        <v>Newfoundpool</v>
      </c>
      <c r="L61" s="49"/>
      <c r="M61" s="48"/>
      <c r="N61" s="31"/>
      <c r="O61" s="48" t="e">
        <f>VLOOKUP(VLOOKUP([1]TieNum!T24,D2Gen,2),D2Name,2)</f>
        <v>#N/A</v>
      </c>
      <c r="P61" s="48" t="s">
        <v>70</v>
      </c>
      <c r="Q61" s="48" t="e">
        <f>VLOOKUP(VLOOKUP([1]TieNum!V24,D2Gen,4),D2Name,2)</f>
        <v>#N/A</v>
      </c>
      <c r="R61" s="31"/>
    </row>
    <row r="62" spans="2:18" s="41" customFormat="1" ht="17.25" customHeight="1">
      <c r="B62" s="31"/>
      <c r="C62" s="48" t="str">
        <f>VLOOKUP(VLOOKUP(TieNum!T7,D2Gen,2),D2Name,2)</f>
        <v>Brinklow Lions</v>
      </c>
      <c r="D62" s="48" t="s">
        <v>70</v>
      </c>
      <c r="E62" s="48" t="str">
        <f>VLOOKUP(VLOOKUP(TieNum!V7,D2Gen,4),D2Name,2)</f>
        <v>Royal Oak</v>
      </c>
      <c r="F62" s="49"/>
      <c r="H62" s="31"/>
      <c r="I62" s="48" t="str">
        <f>VLOOKUP(VLOOKUP(TieNum!T17,D2Gen,2),D2Name,2)</f>
        <v>Hinckley Warriors</v>
      </c>
      <c r="J62" s="48" t="s">
        <v>70</v>
      </c>
      <c r="K62" s="48" t="str">
        <f>VLOOKUP(VLOOKUP(TieNum!V17,D2Gen,4),D2Name,2)</f>
        <v>Hinckley Hawks</v>
      </c>
      <c r="L62" s="49"/>
      <c r="M62" s="48"/>
      <c r="N62" s="31"/>
      <c r="O62" s="48" t="e">
        <f>VLOOKUP(VLOOKUP([1]TieNum!T25,D2Gen,2),D2Name,2)</f>
        <v>#N/A</v>
      </c>
      <c r="P62" s="48" t="s">
        <v>70</v>
      </c>
      <c r="Q62" s="48" t="e">
        <f>VLOOKUP(VLOOKUP([1]TieNum!V25,D2Gen,4),D2Name,2)</f>
        <v>#N/A</v>
      </c>
      <c r="R62" s="31"/>
    </row>
    <row r="63" spans="2:18" s="41" customFormat="1" ht="17.25" customHeight="1">
      <c r="B63" s="31"/>
      <c r="C63" s="48" t="str">
        <f>VLOOKUP(VLOOKUP(TieNum!T8,D2Gen,2),D2Name,2)</f>
        <v>Grosvenor</v>
      </c>
      <c r="D63" s="48" t="s">
        <v>70</v>
      </c>
      <c r="E63" s="48" t="str">
        <f>VLOOKUP(VLOOKUP(TieNum!V8,D2Gen,4),D2Name,2)</f>
        <v>Enderby Eagles</v>
      </c>
      <c r="F63" s="49"/>
      <c r="H63" s="31"/>
      <c r="I63" s="48" t="str">
        <f>VLOOKUP(VLOOKUP(TieNum!T18,D2Gen,2),D2Name,2)</f>
        <v>Grosvenor</v>
      </c>
      <c r="J63" s="48" t="s">
        <v>70</v>
      </c>
      <c r="K63" s="48" t="str">
        <f>VLOOKUP(VLOOKUP(TieNum!V18,D2Gen,4),D2Name,2)</f>
        <v>Hillmorton</v>
      </c>
      <c r="L63" s="49"/>
      <c r="M63" s="48"/>
      <c r="N63" s="31"/>
      <c r="O63" s="48" t="e">
        <f>VLOOKUP(VLOOKUP([1]TieNum!T26,D2Gen,2),D2Name,2)</f>
        <v>#N/A</v>
      </c>
      <c r="P63" s="48" t="s">
        <v>70</v>
      </c>
      <c r="Q63" s="48" t="e">
        <f>VLOOKUP(VLOOKUP([1]TieNum!V26,D2Gen,4),D2Name,2)</f>
        <v>#N/A</v>
      </c>
      <c r="R63" s="31"/>
    </row>
    <row r="64" spans="2:18" s="41" customFormat="1" ht="17.25" customHeight="1">
      <c r="B64" s="31"/>
      <c r="C64" s="48" t="str">
        <f>VLOOKUP(VLOOKUP(TieNum!T9,D2Gen,2),D2Name,2)</f>
        <v>Wykin</v>
      </c>
      <c r="D64" s="48"/>
      <c r="E64" s="48" t="str">
        <f>VLOOKUP(VLOOKUP(TieNum!V9,D2Gen,4),D2Name,2)</f>
        <v>Hinckley Hawks</v>
      </c>
      <c r="F64" s="49"/>
      <c r="H64" s="31"/>
      <c r="I64" s="48" t="str">
        <f>VLOOKUP(VLOOKUP(TieNum!T19,D2Gen,2),D2Name,2)</f>
        <v>Whitwick</v>
      </c>
      <c r="J64" s="48"/>
      <c r="K64" s="48" t="str">
        <f>VLOOKUP(VLOOKUP(TieNum!V19,D2Gen,4),D2Name,2)</f>
        <v>Royal Oak</v>
      </c>
      <c r="L64" s="49"/>
      <c r="M64" s="48"/>
      <c r="N64" s="31"/>
      <c r="O64" s="48"/>
      <c r="P64" s="48"/>
      <c r="Q64" s="48"/>
      <c r="R64" s="31"/>
    </row>
    <row r="65" spans="3:11" ht="17.25" customHeight="1">
      <c r="C65" s="48" t="str">
        <f>VLOOKUP(VLOOKUP(TieNum!T10,D2Gen,2),D2Name,2)</f>
        <v>Loughborough Lions</v>
      </c>
      <c r="D65" s="41" t="s">
        <v>70</v>
      </c>
      <c r="E65" s="48" t="str">
        <f>VLOOKUP(VLOOKUP(TieNum!V10,D2Gen,4),D2Name,2)</f>
        <v>Leicester De Montfort</v>
      </c>
      <c r="I65" s="48" t="str">
        <f>VLOOKUP(VLOOKUP(TieNum!T20,D2Gen,2),D2Name,2)</f>
        <v>Central Cobras</v>
      </c>
      <c r="K65" s="48" t="str">
        <f>VLOOKUP(VLOOKUP(TieNum!V20,D2Gen,4),D2Name,2)</f>
        <v>Enderby North</v>
      </c>
    </row>
  </sheetData>
  <printOptions horizontalCentered="1" verticalCentered="1"/>
  <pageMargins left="0.39370078740157483" right="0.39370078740157483" top="0.39370078740157483" bottom="0.39370078740157483" header="0" footer="0"/>
  <pageSetup scale="71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A5032-DB46-48FB-B8E6-84D2F2FD0F84}">
  <sheetPr codeName="Sheet28">
    <pageSetUpPr fitToPage="1"/>
  </sheetPr>
  <dimension ref="A1:E106"/>
  <sheetViews>
    <sheetView topLeftCell="A88" workbookViewId="0">
      <selection activeCell="C107" sqref="C107"/>
    </sheetView>
  </sheetViews>
  <sheetFormatPr defaultColWidth="8.6328125" defaultRowHeight="15.5"/>
  <cols>
    <col min="1" max="1" width="3.453125" style="29" customWidth="1"/>
    <col min="2" max="2" width="4.6328125" style="29" customWidth="1"/>
    <col min="3" max="5" width="3.453125" style="40" customWidth="1"/>
    <col min="6" max="16384" width="8.6328125" style="29"/>
  </cols>
  <sheetData>
    <row r="1" spans="1:5">
      <c r="B1" s="182" t="s">
        <v>106</v>
      </c>
      <c r="C1" s="182"/>
      <c r="D1" s="182"/>
      <c r="E1" s="182"/>
    </row>
    <row r="2" spans="1:5">
      <c r="A2" s="178">
        <v>1</v>
      </c>
      <c r="B2" s="52">
        <v>1</v>
      </c>
      <c r="C2" s="53">
        <v>8</v>
      </c>
      <c r="D2" s="53" t="s">
        <v>70</v>
      </c>
      <c r="E2" s="54">
        <v>12</v>
      </c>
    </row>
    <row r="3" spans="1:5">
      <c r="A3" s="179"/>
      <c r="B3" s="55">
        <f>B2+1</f>
        <v>2</v>
      </c>
      <c r="C3" s="40">
        <v>9</v>
      </c>
      <c r="D3" s="40" t="s">
        <v>70</v>
      </c>
      <c r="E3" s="56">
        <v>1</v>
      </c>
    </row>
    <row r="4" spans="1:5">
      <c r="A4" s="179"/>
      <c r="B4" s="55">
        <f t="shared" ref="B4:B67" si="0">B3+1</f>
        <v>3</v>
      </c>
      <c r="C4" s="40">
        <v>13</v>
      </c>
      <c r="D4" s="40" t="s">
        <v>70</v>
      </c>
      <c r="E4" s="56">
        <v>4</v>
      </c>
    </row>
    <row r="5" spans="1:5">
      <c r="A5" s="179"/>
      <c r="B5" s="55">
        <f t="shared" si="0"/>
        <v>4</v>
      </c>
      <c r="C5" s="40">
        <v>10</v>
      </c>
      <c r="D5" s="40" t="s">
        <v>70</v>
      </c>
      <c r="E5" s="56">
        <v>15</v>
      </c>
    </row>
    <row r="6" spans="1:5">
      <c r="A6" s="179"/>
      <c r="B6" s="55">
        <f t="shared" si="0"/>
        <v>5</v>
      </c>
      <c r="C6" s="40">
        <v>11</v>
      </c>
      <c r="D6" s="40" t="s">
        <v>70</v>
      </c>
      <c r="E6" s="56">
        <v>3</v>
      </c>
    </row>
    <row r="7" spans="1:5">
      <c r="A7" s="86"/>
      <c r="B7" s="55">
        <f t="shared" si="0"/>
        <v>6</v>
      </c>
      <c r="C7" s="40">
        <v>2</v>
      </c>
      <c r="E7" s="56">
        <v>7</v>
      </c>
    </row>
    <row r="8" spans="1:5">
      <c r="A8" s="57"/>
      <c r="B8" s="55">
        <f t="shared" si="0"/>
        <v>7</v>
      </c>
      <c r="C8" s="58">
        <v>5</v>
      </c>
      <c r="D8" s="59" t="s">
        <v>70</v>
      </c>
      <c r="E8" s="60">
        <v>6</v>
      </c>
    </row>
    <row r="9" spans="1:5">
      <c r="A9" s="178">
        <v>2</v>
      </c>
      <c r="B9" s="55">
        <f t="shared" si="0"/>
        <v>8</v>
      </c>
      <c r="C9" s="53">
        <v>10</v>
      </c>
      <c r="D9" s="53" t="s">
        <v>70</v>
      </c>
      <c r="E9" s="54">
        <v>2</v>
      </c>
    </row>
    <row r="10" spans="1:5">
      <c r="A10" s="179"/>
      <c r="B10" s="55">
        <f t="shared" si="0"/>
        <v>9</v>
      </c>
      <c r="C10" s="40">
        <v>15</v>
      </c>
      <c r="D10" s="40" t="s">
        <v>70</v>
      </c>
      <c r="E10" s="56">
        <v>8</v>
      </c>
    </row>
    <row r="11" spans="1:5">
      <c r="A11" s="179"/>
      <c r="B11" s="55">
        <f t="shared" si="0"/>
        <v>10</v>
      </c>
      <c r="C11" s="40">
        <v>9</v>
      </c>
      <c r="D11" s="40" t="s">
        <v>70</v>
      </c>
      <c r="E11" s="56">
        <v>5</v>
      </c>
    </row>
    <row r="12" spans="1:5">
      <c r="A12" s="179"/>
      <c r="B12" s="55">
        <f t="shared" si="0"/>
        <v>11</v>
      </c>
      <c r="C12" s="40">
        <v>7</v>
      </c>
      <c r="D12" s="40" t="s">
        <v>70</v>
      </c>
      <c r="E12" s="56">
        <v>12</v>
      </c>
    </row>
    <row r="13" spans="1:5">
      <c r="A13" s="179"/>
      <c r="B13" s="55">
        <f t="shared" si="0"/>
        <v>12</v>
      </c>
      <c r="C13" s="40">
        <v>13</v>
      </c>
      <c r="D13" s="40" t="s">
        <v>70</v>
      </c>
      <c r="E13" s="56">
        <v>1</v>
      </c>
    </row>
    <row r="14" spans="1:5">
      <c r="A14" s="179"/>
      <c r="B14" s="55">
        <f t="shared" si="0"/>
        <v>13</v>
      </c>
      <c r="C14" s="40">
        <v>6</v>
      </c>
      <c r="E14" s="56">
        <v>4</v>
      </c>
    </row>
    <row r="15" spans="1:5">
      <c r="A15" s="180"/>
      <c r="B15" s="55">
        <f t="shared" si="0"/>
        <v>14</v>
      </c>
      <c r="C15" s="59">
        <v>14</v>
      </c>
      <c r="D15" s="59" t="s">
        <v>70</v>
      </c>
      <c r="E15" s="60">
        <v>11</v>
      </c>
    </row>
    <row r="16" spans="1:5">
      <c r="A16" s="178">
        <v>3</v>
      </c>
      <c r="B16" s="55">
        <f t="shared" si="0"/>
        <v>15</v>
      </c>
      <c r="C16" s="53">
        <v>12</v>
      </c>
      <c r="D16" s="53" t="s">
        <v>70</v>
      </c>
      <c r="E16" s="54">
        <v>4</v>
      </c>
    </row>
    <row r="17" spans="1:5">
      <c r="A17" s="179"/>
      <c r="B17" s="55">
        <f t="shared" si="0"/>
        <v>16</v>
      </c>
      <c r="C17" s="40">
        <v>10</v>
      </c>
      <c r="D17" s="40" t="s">
        <v>70</v>
      </c>
      <c r="E17" s="56">
        <v>14</v>
      </c>
    </row>
    <row r="18" spans="1:5">
      <c r="A18" s="179"/>
      <c r="B18" s="55">
        <f t="shared" si="0"/>
        <v>17</v>
      </c>
      <c r="C18" s="40">
        <v>8</v>
      </c>
      <c r="D18" s="40" t="s">
        <v>70</v>
      </c>
      <c r="E18" s="56">
        <v>3</v>
      </c>
    </row>
    <row r="19" spans="1:5">
      <c r="A19" s="179"/>
      <c r="B19" s="55">
        <f t="shared" si="0"/>
        <v>18</v>
      </c>
      <c r="C19" s="40">
        <v>2</v>
      </c>
      <c r="D19" s="40" t="s">
        <v>70</v>
      </c>
      <c r="E19" s="56">
        <v>1</v>
      </c>
    </row>
    <row r="20" spans="1:5">
      <c r="A20" s="179"/>
      <c r="B20" s="55">
        <f t="shared" si="0"/>
        <v>19</v>
      </c>
      <c r="C20" s="40">
        <v>13</v>
      </c>
      <c r="D20" s="40" t="s">
        <v>70</v>
      </c>
      <c r="E20" s="56">
        <v>6</v>
      </c>
    </row>
    <row r="21" spans="1:5">
      <c r="A21" s="179"/>
      <c r="B21" s="55">
        <f t="shared" si="0"/>
        <v>20</v>
      </c>
      <c r="C21" s="40">
        <v>5</v>
      </c>
      <c r="E21" s="56">
        <v>15</v>
      </c>
    </row>
    <row r="22" spans="1:5">
      <c r="A22" s="180"/>
      <c r="B22" s="55">
        <f t="shared" si="0"/>
        <v>21</v>
      </c>
      <c r="C22" s="59">
        <v>11</v>
      </c>
      <c r="D22" s="59" t="s">
        <v>70</v>
      </c>
      <c r="E22" s="60">
        <v>7</v>
      </c>
    </row>
    <row r="23" spans="1:5">
      <c r="A23" s="178">
        <v>4</v>
      </c>
      <c r="B23" s="55">
        <f t="shared" si="0"/>
        <v>22</v>
      </c>
      <c r="C23" s="53">
        <v>7</v>
      </c>
      <c r="D23" s="53" t="s">
        <v>70</v>
      </c>
      <c r="E23" s="54">
        <v>15</v>
      </c>
    </row>
    <row r="24" spans="1:5">
      <c r="A24" s="179"/>
      <c r="B24" s="55">
        <f t="shared" si="0"/>
        <v>23</v>
      </c>
      <c r="C24" s="40">
        <v>13</v>
      </c>
      <c r="D24" s="40" t="s">
        <v>70</v>
      </c>
      <c r="E24" s="56">
        <v>5</v>
      </c>
    </row>
    <row r="25" spans="1:5">
      <c r="A25" s="179"/>
      <c r="B25" s="55">
        <f t="shared" si="0"/>
        <v>24</v>
      </c>
      <c r="C25" s="40">
        <v>6</v>
      </c>
      <c r="D25" s="40" t="s">
        <v>70</v>
      </c>
      <c r="E25" s="56">
        <v>1</v>
      </c>
    </row>
    <row r="26" spans="1:5">
      <c r="A26" s="179"/>
      <c r="B26" s="55">
        <f t="shared" si="0"/>
        <v>25</v>
      </c>
      <c r="C26" s="40">
        <v>8</v>
      </c>
      <c r="D26" s="40" t="s">
        <v>70</v>
      </c>
      <c r="E26" s="56">
        <v>2</v>
      </c>
    </row>
    <row r="27" spans="1:5">
      <c r="A27" s="179"/>
      <c r="B27" s="55">
        <f t="shared" si="0"/>
        <v>26</v>
      </c>
      <c r="C27" s="40">
        <v>3</v>
      </c>
      <c r="D27" s="40" t="s">
        <v>70</v>
      </c>
      <c r="E27" s="56">
        <v>14</v>
      </c>
    </row>
    <row r="28" spans="1:5">
      <c r="A28" s="179"/>
      <c r="B28" s="55">
        <f t="shared" si="0"/>
        <v>27</v>
      </c>
      <c r="C28" s="40">
        <v>12</v>
      </c>
      <c r="E28" s="56">
        <v>10</v>
      </c>
    </row>
    <row r="29" spans="1:5">
      <c r="A29" s="180"/>
      <c r="B29" s="55">
        <f t="shared" si="0"/>
        <v>28</v>
      </c>
      <c r="C29" s="59">
        <v>4</v>
      </c>
      <c r="D29" s="59" t="s">
        <v>70</v>
      </c>
      <c r="E29" s="60">
        <v>9</v>
      </c>
    </row>
    <row r="30" spans="1:5">
      <c r="A30" s="178">
        <v>5</v>
      </c>
      <c r="B30" s="55">
        <f t="shared" si="0"/>
        <v>29</v>
      </c>
      <c r="C30" s="53">
        <v>6</v>
      </c>
      <c r="D30" s="53" t="s">
        <v>70</v>
      </c>
      <c r="E30" s="54">
        <v>3</v>
      </c>
    </row>
    <row r="31" spans="1:5">
      <c r="A31" s="179"/>
      <c r="B31" s="55">
        <f t="shared" si="0"/>
        <v>30</v>
      </c>
      <c r="C31" s="40">
        <v>5</v>
      </c>
      <c r="D31" s="40" t="s">
        <v>70</v>
      </c>
      <c r="E31" s="56">
        <v>10</v>
      </c>
    </row>
    <row r="32" spans="1:5">
      <c r="A32" s="179"/>
      <c r="B32" s="55">
        <f t="shared" si="0"/>
        <v>31</v>
      </c>
      <c r="C32" s="40">
        <v>9</v>
      </c>
      <c r="D32" s="40" t="s">
        <v>70</v>
      </c>
      <c r="E32" s="56">
        <v>11</v>
      </c>
    </row>
    <row r="33" spans="1:5">
      <c r="A33" s="179"/>
      <c r="B33" s="55">
        <f t="shared" si="0"/>
        <v>32</v>
      </c>
      <c r="C33" s="40">
        <v>15</v>
      </c>
      <c r="D33" s="40" t="s">
        <v>70</v>
      </c>
      <c r="E33" s="56">
        <v>12</v>
      </c>
    </row>
    <row r="34" spans="1:5">
      <c r="A34" s="179"/>
      <c r="B34" s="55">
        <f t="shared" si="0"/>
        <v>33</v>
      </c>
      <c r="C34" s="40">
        <v>14</v>
      </c>
      <c r="D34" s="40" t="s">
        <v>70</v>
      </c>
      <c r="E34" s="56">
        <v>13</v>
      </c>
    </row>
    <row r="35" spans="1:5">
      <c r="A35" s="179"/>
      <c r="B35" s="55">
        <f t="shared" si="0"/>
        <v>34</v>
      </c>
      <c r="C35" s="40">
        <v>7</v>
      </c>
      <c r="E35" s="56">
        <v>4</v>
      </c>
    </row>
    <row r="36" spans="1:5">
      <c r="A36" s="180"/>
      <c r="B36" s="55">
        <f t="shared" si="0"/>
        <v>35</v>
      </c>
      <c r="C36" s="59">
        <v>1</v>
      </c>
      <c r="D36" s="59" t="s">
        <v>70</v>
      </c>
      <c r="E36" s="60">
        <v>8</v>
      </c>
    </row>
    <row r="37" spans="1:5">
      <c r="A37" s="178">
        <v>6</v>
      </c>
      <c r="B37" s="55">
        <f t="shared" si="0"/>
        <v>36</v>
      </c>
      <c r="C37" s="53">
        <v>1</v>
      </c>
      <c r="D37" s="53" t="s">
        <v>70</v>
      </c>
      <c r="E37" s="54">
        <v>14</v>
      </c>
    </row>
    <row r="38" spans="1:5">
      <c r="A38" s="179"/>
      <c r="B38" s="55">
        <f t="shared" si="0"/>
        <v>37</v>
      </c>
      <c r="C38" s="40">
        <v>12</v>
      </c>
      <c r="D38" s="40" t="s">
        <v>70</v>
      </c>
      <c r="E38" s="56">
        <v>13</v>
      </c>
    </row>
    <row r="39" spans="1:5">
      <c r="A39" s="179"/>
      <c r="B39" s="55">
        <f t="shared" si="0"/>
        <v>38</v>
      </c>
      <c r="C39" s="40">
        <v>15</v>
      </c>
      <c r="D39" s="40" t="s">
        <v>70</v>
      </c>
      <c r="E39" s="56">
        <v>9</v>
      </c>
    </row>
    <row r="40" spans="1:5">
      <c r="A40" s="179"/>
      <c r="B40" s="55">
        <f t="shared" si="0"/>
        <v>39</v>
      </c>
      <c r="C40" s="40">
        <v>4</v>
      </c>
      <c r="D40" s="40" t="s">
        <v>70</v>
      </c>
      <c r="E40" s="56">
        <v>11</v>
      </c>
    </row>
    <row r="41" spans="1:5">
      <c r="A41" s="179"/>
      <c r="B41" s="55">
        <f t="shared" si="0"/>
        <v>40</v>
      </c>
      <c r="C41" s="40">
        <v>7</v>
      </c>
      <c r="D41" s="40" t="s">
        <v>70</v>
      </c>
      <c r="E41" s="56">
        <v>10</v>
      </c>
    </row>
    <row r="42" spans="1:5">
      <c r="A42" s="179"/>
      <c r="B42" s="55">
        <f t="shared" si="0"/>
        <v>41</v>
      </c>
      <c r="C42" s="40">
        <v>3</v>
      </c>
      <c r="E42" s="56">
        <v>5</v>
      </c>
    </row>
    <row r="43" spans="1:5">
      <c r="A43" s="180"/>
      <c r="B43" s="55">
        <f t="shared" si="0"/>
        <v>42</v>
      </c>
      <c r="C43" s="59">
        <v>6</v>
      </c>
      <c r="D43" s="59" t="s">
        <v>70</v>
      </c>
      <c r="E43" s="60">
        <v>2</v>
      </c>
    </row>
    <row r="44" spans="1:5">
      <c r="A44" s="178">
        <v>7</v>
      </c>
      <c r="B44" s="55">
        <f t="shared" si="0"/>
        <v>43</v>
      </c>
      <c r="C44" s="53">
        <v>14</v>
      </c>
      <c r="D44" s="53" t="s">
        <v>70</v>
      </c>
      <c r="E44" s="54">
        <v>9</v>
      </c>
    </row>
    <row r="45" spans="1:5">
      <c r="A45" s="180"/>
      <c r="B45" s="55">
        <f t="shared" si="0"/>
        <v>44</v>
      </c>
      <c r="C45" s="40">
        <v>4</v>
      </c>
      <c r="D45" s="40" t="s">
        <v>70</v>
      </c>
      <c r="E45" s="56">
        <v>8</v>
      </c>
    </row>
    <row r="46" spans="1:5">
      <c r="A46" s="181"/>
      <c r="B46" s="55">
        <f t="shared" si="0"/>
        <v>45</v>
      </c>
      <c r="C46" s="40">
        <v>1</v>
      </c>
      <c r="D46" s="40" t="s">
        <v>70</v>
      </c>
      <c r="E46" s="56">
        <v>10</v>
      </c>
    </row>
    <row r="47" spans="1:5">
      <c r="A47" s="178"/>
      <c r="B47" s="55">
        <f t="shared" si="0"/>
        <v>46</v>
      </c>
      <c r="C47" s="40">
        <v>3</v>
      </c>
      <c r="D47" s="40" t="s">
        <v>70</v>
      </c>
      <c r="E47" s="56">
        <v>13</v>
      </c>
    </row>
    <row r="48" spans="1:5">
      <c r="A48" s="179"/>
      <c r="B48" s="55">
        <f t="shared" si="0"/>
        <v>47</v>
      </c>
      <c r="C48" s="40">
        <v>15</v>
      </c>
      <c r="D48" s="40" t="s">
        <v>70</v>
      </c>
      <c r="E48" s="56">
        <v>2</v>
      </c>
    </row>
    <row r="49" spans="1:5">
      <c r="A49" s="179"/>
      <c r="B49" s="55">
        <f t="shared" si="0"/>
        <v>48</v>
      </c>
      <c r="C49" s="40">
        <v>11</v>
      </c>
      <c r="E49" s="56">
        <v>6</v>
      </c>
    </row>
    <row r="50" spans="1:5">
      <c r="A50" s="180"/>
      <c r="B50" s="55">
        <f t="shared" si="0"/>
        <v>49</v>
      </c>
      <c r="C50" s="59">
        <v>7</v>
      </c>
      <c r="D50" s="59" t="s">
        <v>70</v>
      </c>
      <c r="E50" s="60">
        <v>5</v>
      </c>
    </row>
    <row r="51" spans="1:5">
      <c r="A51" s="178">
        <v>8</v>
      </c>
      <c r="B51" s="55">
        <f t="shared" si="0"/>
        <v>50</v>
      </c>
      <c r="C51" s="53">
        <v>13</v>
      </c>
      <c r="D51" s="53" t="s">
        <v>70</v>
      </c>
      <c r="E51" s="54">
        <v>8</v>
      </c>
    </row>
    <row r="52" spans="1:5">
      <c r="A52" s="179"/>
      <c r="B52" s="55">
        <f t="shared" si="0"/>
        <v>51</v>
      </c>
      <c r="C52" s="40">
        <v>14</v>
      </c>
      <c r="D52" s="40" t="s">
        <v>70</v>
      </c>
      <c r="E52" s="56">
        <v>15</v>
      </c>
    </row>
    <row r="53" spans="1:5">
      <c r="A53" s="179"/>
      <c r="B53" s="55">
        <f t="shared" si="0"/>
        <v>52</v>
      </c>
      <c r="C53" s="40">
        <v>11</v>
      </c>
      <c r="D53" s="40" t="s">
        <v>70</v>
      </c>
      <c r="E53" s="56">
        <v>12</v>
      </c>
    </row>
    <row r="54" spans="1:5">
      <c r="A54" s="179"/>
      <c r="B54" s="55">
        <f t="shared" si="0"/>
        <v>53</v>
      </c>
      <c r="C54" s="40">
        <v>9</v>
      </c>
      <c r="D54" s="40" t="s">
        <v>70</v>
      </c>
      <c r="E54" s="56">
        <v>7</v>
      </c>
    </row>
    <row r="55" spans="1:5">
      <c r="A55" s="179"/>
      <c r="B55" s="55">
        <f t="shared" si="0"/>
        <v>54</v>
      </c>
      <c r="C55" s="40">
        <v>5</v>
      </c>
      <c r="D55" s="40" t="s">
        <v>70</v>
      </c>
      <c r="E55" s="56">
        <v>4</v>
      </c>
    </row>
    <row r="56" spans="1:5">
      <c r="A56" s="179"/>
      <c r="B56" s="55">
        <f t="shared" si="0"/>
        <v>55</v>
      </c>
      <c r="C56" s="40">
        <v>10</v>
      </c>
      <c r="E56" s="56">
        <v>6</v>
      </c>
    </row>
    <row r="57" spans="1:5">
      <c r="A57" s="180"/>
      <c r="B57" s="55">
        <f t="shared" si="0"/>
        <v>56</v>
      </c>
      <c r="C57" s="59">
        <v>2</v>
      </c>
      <c r="D57" s="59" t="s">
        <v>70</v>
      </c>
      <c r="E57" s="60">
        <v>3</v>
      </c>
    </row>
    <row r="58" spans="1:5">
      <c r="A58" s="178">
        <v>9</v>
      </c>
      <c r="B58" s="55">
        <f t="shared" si="0"/>
        <v>57</v>
      </c>
      <c r="C58" s="53">
        <v>11</v>
      </c>
      <c r="D58" s="53" t="s">
        <v>70</v>
      </c>
      <c r="E58" s="54">
        <v>5</v>
      </c>
    </row>
    <row r="59" spans="1:5">
      <c r="A59" s="179"/>
      <c r="B59" s="55">
        <f t="shared" si="0"/>
        <v>58</v>
      </c>
      <c r="C59" s="40">
        <v>2</v>
      </c>
      <c r="D59" s="40" t="s">
        <v>70</v>
      </c>
      <c r="E59" s="56">
        <v>13</v>
      </c>
    </row>
    <row r="60" spans="1:5">
      <c r="A60" s="179"/>
      <c r="B60" s="55">
        <f t="shared" si="0"/>
        <v>59</v>
      </c>
      <c r="C60" s="40">
        <v>3</v>
      </c>
      <c r="D60" s="40" t="s">
        <v>70</v>
      </c>
      <c r="E60" s="56">
        <v>1</v>
      </c>
    </row>
    <row r="61" spans="1:5">
      <c r="A61" s="179"/>
      <c r="B61" s="55">
        <f t="shared" si="0"/>
        <v>60</v>
      </c>
      <c r="C61" s="40">
        <v>8</v>
      </c>
      <c r="D61" s="40" t="s">
        <v>70</v>
      </c>
      <c r="E61" s="56">
        <v>10</v>
      </c>
    </row>
    <row r="62" spans="1:5">
      <c r="A62" s="179"/>
      <c r="B62" s="55">
        <f t="shared" si="0"/>
        <v>61</v>
      </c>
      <c r="C62" s="40">
        <v>4</v>
      </c>
      <c r="D62" s="40" t="s">
        <v>70</v>
      </c>
      <c r="E62" s="56">
        <v>14</v>
      </c>
    </row>
    <row r="63" spans="1:5">
      <c r="A63" s="179"/>
      <c r="B63" s="55">
        <f t="shared" si="0"/>
        <v>62</v>
      </c>
      <c r="C63" s="40">
        <v>12</v>
      </c>
      <c r="E63" s="56">
        <v>9</v>
      </c>
    </row>
    <row r="64" spans="1:5">
      <c r="A64" s="180"/>
      <c r="B64" s="55">
        <f t="shared" si="0"/>
        <v>63</v>
      </c>
      <c r="C64" s="59">
        <v>15</v>
      </c>
      <c r="D64" s="59" t="s">
        <v>70</v>
      </c>
      <c r="E64" s="60">
        <v>6</v>
      </c>
    </row>
    <row r="65" spans="1:5">
      <c r="A65" s="178">
        <v>10</v>
      </c>
      <c r="B65" s="55">
        <f t="shared" si="0"/>
        <v>64</v>
      </c>
      <c r="C65" s="53">
        <v>1</v>
      </c>
      <c r="D65" s="53" t="s">
        <v>70</v>
      </c>
      <c r="E65" s="54">
        <v>15</v>
      </c>
    </row>
    <row r="66" spans="1:5">
      <c r="A66" s="179"/>
      <c r="B66" s="55">
        <f t="shared" si="0"/>
        <v>65</v>
      </c>
      <c r="C66" s="40">
        <v>8</v>
      </c>
      <c r="D66" s="40" t="s">
        <v>70</v>
      </c>
      <c r="E66" s="56">
        <v>11</v>
      </c>
    </row>
    <row r="67" spans="1:5">
      <c r="A67" s="179"/>
      <c r="B67" s="55">
        <f t="shared" si="0"/>
        <v>66</v>
      </c>
      <c r="C67" s="40">
        <v>14</v>
      </c>
      <c r="D67" s="40" t="s">
        <v>70</v>
      </c>
      <c r="E67" s="56">
        <v>7</v>
      </c>
    </row>
    <row r="68" spans="1:5">
      <c r="A68" s="179"/>
      <c r="B68" s="55">
        <f t="shared" ref="B68:B106" si="1">B67+1</f>
        <v>67</v>
      </c>
      <c r="C68" s="40">
        <v>5</v>
      </c>
      <c r="D68" s="40" t="s">
        <v>70</v>
      </c>
      <c r="E68" s="56">
        <v>12</v>
      </c>
    </row>
    <row r="69" spans="1:5">
      <c r="A69" s="179"/>
      <c r="B69" s="55">
        <f t="shared" si="1"/>
        <v>68</v>
      </c>
      <c r="C69" s="40">
        <v>6</v>
      </c>
      <c r="D69" s="40" t="s">
        <v>70</v>
      </c>
      <c r="E69" s="56">
        <v>9</v>
      </c>
    </row>
    <row r="70" spans="1:5">
      <c r="A70" s="179"/>
      <c r="B70" s="55">
        <f t="shared" si="1"/>
        <v>69</v>
      </c>
      <c r="C70" s="40">
        <v>4</v>
      </c>
      <c r="E70" s="56">
        <v>2</v>
      </c>
    </row>
    <row r="71" spans="1:5">
      <c r="A71" s="179"/>
      <c r="B71" s="55">
        <f t="shared" si="1"/>
        <v>70</v>
      </c>
      <c r="C71" s="40">
        <v>10</v>
      </c>
      <c r="D71" s="40" t="s">
        <v>70</v>
      </c>
      <c r="E71" s="56">
        <v>3</v>
      </c>
    </row>
    <row r="72" spans="1:5">
      <c r="A72" s="178">
        <v>11</v>
      </c>
      <c r="B72" s="55">
        <f t="shared" si="1"/>
        <v>71</v>
      </c>
      <c r="C72" s="53">
        <v>10</v>
      </c>
      <c r="D72" s="53" t="s">
        <v>70</v>
      </c>
      <c r="E72" s="54">
        <v>9</v>
      </c>
    </row>
    <row r="73" spans="1:5">
      <c r="A73" s="179"/>
      <c r="B73" s="55">
        <f t="shared" si="1"/>
        <v>72</v>
      </c>
      <c r="C73" s="40">
        <v>12</v>
      </c>
      <c r="D73" s="40" t="s">
        <v>70</v>
      </c>
      <c r="E73" s="56">
        <v>3</v>
      </c>
    </row>
    <row r="74" spans="1:5">
      <c r="A74" s="179"/>
      <c r="B74" s="55">
        <f t="shared" si="1"/>
        <v>73</v>
      </c>
      <c r="C74" s="40">
        <v>2</v>
      </c>
      <c r="D74" s="40" t="s">
        <v>70</v>
      </c>
      <c r="E74" s="56">
        <v>14</v>
      </c>
    </row>
    <row r="75" spans="1:5">
      <c r="A75" s="179"/>
      <c r="B75" s="55">
        <f t="shared" si="1"/>
        <v>74</v>
      </c>
      <c r="C75" s="40">
        <v>8</v>
      </c>
      <c r="D75" s="40" t="s">
        <v>70</v>
      </c>
      <c r="E75" s="56">
        <v>6</v>
      </c>
    </row>
    <row r="76" spans="1:5">
      <c r="A76" s="179"/>
      <c r="B76" s="55">
        <f t="shared" si="1"/>
        <v>75</v>
      </c>
      <c r="C76" s="40">
        <v>5</v>
      </c>
      <c r="D76" s="40" t="s">
        <v>70</v>
      </c>
      <c r="E76" s="56">
        <v>1</v>
      </c>
    </row>
    <row r="77" spans="1:5">
      <c r="A77" s="179"/>
      <c r="B77" s="55">
        <f t="shared" si="1"/>
        <v>76</v>
      </c>
      <c r="C77" s="40">
        <v>13</v>
      </c>
      <c r="E77" s="56">
        <v>7</v>
      </c>
    </row>
    <row r="78" spans="1:5">
      <c r="A78" s="180"/>
      <c r="B78" s="55">
        <f t="shared" si="1"/>
        <v>77</v>
      </c>
      <c r="C78" s="59">
        <v>15</v>
      </c>
      <c r="D78" s="59" t="s">
        <v>70</v>
      </c>
      <c r="E78" s="60">
        <v>11</v>
      </c>
    </row>
    <row r="79" spans="1:5">
      <c r="A79" s="178">
        <v>12</v>
      </c>
      <c r="B79" s="55">
        <f t="shared" si="1"/>
        <v>78</v>
      </c>
      <c r="C79" s="53">
        <v>3</v>
      </c>
      <c r="D79" s="53" t="s">
        <v>70</v>
      </c>
      <c r="E79" s="54">
        <v>4</v>
      </c>
    </row>
    <row r="80" spans="1:5">
      <c r="A80" s="179"/>
      <c r="B80" s="55">
        <f t="shared" si="1"/>
        <v>79</v>
      </c>
      <c r="C80" s="40">
        <v>9</v>
      </c>
      <c r="D80" s="40" t="s">
        <v>70</v>
      </c>
      <c r="E80" s="56">
        <v>2</v>
      </c>
    </row>
    <row r="81" spans="1:5">
      <c r="A81" s="179"/>
      <c r="B81" s="55">
        <f t="shared" si="1"/>
        <v>80</v>
      </c>
      <c r="C81" s="40">
        <v>6</v>
      </c>
      <c r="D81" s="40" t="s">
        <v>70</v>
      </c>
      <c r="E81" s="56">
        <v>12</v>
      </c>
    </row>
    <row r="82" spans="1:5">
      <c r="A82" s="179"/>
      <c r="B82" s="55">
        <f t="shared" si="1"/>
        <v>81</v>
      </c>
      <c r="C82" s="40">
        <v>14</v>
      </c>
      <c r="D82" s="40" t="s">
        <v>70</v>
      </c>
      <c r="E82" s="56">
        <v>5</v>
      </c>
    </row>
    <row r="83" spans="1:5">
      <c r="A83" s="179"/>
      <c r="B83" s="55">
        <f t="shared" si="1"/>
        <v>82</v>
      </c>
      <c r="C83" s="40">
        <v>7</v>
      </c>
      <c r="D83" s="40" t="s">
        <v>70</v>
      </c>
      <c r="E83" s="56">
        <v>8</v>
      </c>
    </row>
    <row r="84" spans="1:5">
      <c r="A84" s="179"/>
      <c r="B84" s="55">
        <f t="shared" si="1"/>
        <v>83</v>
      </c>
      <c r="C84" s="40">
        <v>1</v>
      </c>
      <c r="E84" s="56">
        <v>11</v>
      </c>
    </row>
    <row r="85" spans="1:5">
      <c r="A85" s="180"/>
      <c r="B85" s="55">
        <f t="shared" si="1"/>
        <v>84</v>
      </c>
      <c r="C85" s="59">
        <v>15</v>
      </c>
      <c r="D85" s="59"/>
      <c r="E85" s="60">
        <v>13</v>
      </c>
    </row>
    <row r="86" spans="1:5">
      <c r="A86" s="178">
        <v>13</v>
      </c>
      <c r="B86" s="55">
        <f t="shared" si="1"/>
        <v>85</v>
      </c>
      <c r="C86" s="53">
        <v>4</v>
      </c>
      <c r="D86" s="53" t="s">
        <v>70</v>
      </c>
      <c r="E86" s="54">
        <v>10</v>
      </c>
    </row>
    <row r="87" spans="1:5">
      <c r="A87" s="179"/>
      <c r="B87" s="55">
        <f t="shared" si="1"/>
        <v>86</v>
      </c>
      <c r="C87" s="40">
        <v>5</v>
      </c>
      <c r="D87" s="40" t="s">
        <v>70</v>
      </c>
      <c r="E87" s="56">
        <v>8</v>
      </c>
    </row>
    <row r="88" spans="1:5">
      <c r="A88" s="179"/>
      <c r="B88" s="55">
        <f t="shared" si="1"/>
        <v>87</v>
      </c>
      <c r="C88" s="40">
        <v>9</v>
      </c>
      <c r="D88" s="40" t="s">
        <v>70</v>
      </c>
      <c r="E88" s="56">
        <v>3</v>
      </c>
    </row>
    <row r="89" spans="1:5">
      <c r="A89" s="179"/>
      <c r="B89" s="55">
        <f t="shared" si="1"/>
        <v>88</v>
      </c>
      <c r="C89" s="40">
        <v>12</v>
      </c>
      <c r="D89" s="40" t="s">
        <v>70</v>
      </c>
      <c r="E89" s="56">
        <v>2</v>
      </c>
    </row>
    <row r="90" spans="1:5">
      <c r="A90" s="179"/>
      <c r="B90" s="55">
        <f t="shared" si="1"/>
        <v>89</v>
      </c>
      <c r="C90" s="40">
        <v>1</v>
      </c>
      <c r="D90" s="40" t="s">
        <v>70</v>
      </c>
      <c r="E90" s="56">
        <v>7</v>
      </c>
    </row>
    <row r="91" spans="1:5">
      <c r="A91" s="179"/>
      <c r="B91" s="55">
        <f t="shared" si="1"/>
        <v>90</v>
      </c>
      <c r="C91" s="40">
        <v>11</v>
      </c>
      <c r="E91" s="56">
        <v>13</v>
      </c>
    </row>
    <row r="92" spans="1:5">
      <c r="A92" s="180"/>
      <c r="B92" s="55">
        <f t="shared" si="1"/>
        <v>91</v>
      </c>
      <c r="C92" s="59">
        <v>6</v>
      </c>
      <c r="D92" s="59" t="s">
        <v>70</v>
      </c>
      <c r="E92" s="60">
        <v>14</v>
      </c>
    </row>
    <row r="93" spans="1:5">
      <c r="A93" s="178">
        <v>14</v>
      </c>
      <c r="B93" s="55">
        <f t="shared" si="1"/>
        <v>92</v>
      </c>
      <c r="C93" s="53">
        <v>7</v>
      </c>
      <c r="D93" s="53" t="s">
        <v>70</v>
      </c>
      <c r="E93" s="54">
        <v>6</v>
      </c>
    </row>
    <row r="94" spans="1:5">
      <c r="A94" s="179"/>
      <c r="B94" s="55">
        <f t="shared" si="1"/>
        <v>93</v>
      </c>
      <c r="C94" s="40">
        <v>2</v>
      </c>
      <c r="D94" s="40" t="s">
        <v>70</v>
      </c>
      <c r="E94" s="56">
        <v>11</v>
      </c>
    </row>
    <row r="95" spans="1:5">
      <c r="A95" s="179"/>
      <c r="B95" s="55">
        <f t="shared" si="1"/>
        <v>94</v>
      </c>
      <c r="C95" s="40">
        <v>3</v>
      </c>
      <c r="D95" s="40" t="s">
        <v>70</v>
      </c>
      <c r="E95" s="56">
        <v>15</v>
      </c>
    </row>
    <row r="96" spans="1:5">
      <c r="A96" s="179"/>
      <c r="B96" s="55">
        <f t="shared" si="1"/>
        <v>95</v>
      </c>
      <c r="C96" s="40">
        <v>10</v>
      </c>
      <c r="D96" s="40" t="s">
        <v>70</v>
      </c>
      <c r="E96" s="56">
        <v>13</v>
      </c>
    </row>
    <row r="97" spans="1:5">
      <c r="A97" s="179"/>
      <c r="B97" s="55">
        <f t="shared" si="1"/>
        <v>96</v>
      </c>
      <c r="C97" s="40">
        <v>1</v>
      </c>
      <c r="D97" s="40" t="s">
        <v>70</v>
      </c>
      <c r="E97" s="56">
        <v>4</v>
      </c>
    </row>
    <row r="98" spans="1:5">
      <c r="A98" s="179"/>
      <c r="B98" s="55">
        <f t="shared" si="1"/>
        <v>97</v>
      </c>
      <c r="C98" s="40">
        <v>9</v>
      </c>
      <c r="E98" s="56">
        <v>8</v>
      </c>
    </row>
    <row r="99" spans="1:5">
      <c r="A99" s="180"/>
      <c r="B99" s="55">
        <f t="shared" si="1"/>
        <v>98</v>
      </c>
      <c r="C99" s="59">
        <v>14</v>
      </c>
      <c r="D99" s="59" t="s">
        <v>70</v>
      </c>
      <c r="E99" s="60">
        <v>12</v>
      </c>
    </row>
    <row r="100" spans="1:5">
      <c r="A100" s="178">
        <v>15</v>
      </c>
      <c r="B100" s="55">
        <f t="shared" si="1"/>
        <v>99</v>
      </c>
      <c r="C100" s="53">
        <v>2</v>
      </c>
      <c r="D100" s="53" t="s">
        <v>70</v>
      </c>
      <c r="E100" s="54">
        <v>5</v>
      </c>
    </row>
    <row r="101" spans="1:5">
      <c r="A101" s="183"/>
      <c r="B101" s="55">
        <f t="shared" si="1"/>
        <v>100</v>
      </c>
      <c r="C101" s="40">
        <v>3</v>
      </c>
      <c r="D101" s="40" t="s">
        <v>70</v>
      </c>
      <c r="E101" s="56">
        <v>7</v>
      </c>
    </row>
    <row r="102" spans="1:5">
      <c r="A102" s="183"/>
      <c r="B102" s="55">
        <f t="shared" si="1"/>
        <v>101</v>
      </c>
      <c r="C102" s="40">
        <v>11</v>
      </c>
      <c r="D102" s="40" t="s">
        <v>70</v>
      </c>
      <c r="E102" s="56">
        <v>10</v>
      </c>
    </row>
    <row r="103" spans="1:5">
      <c r="A103" s="183"/>
      <c r="B103" s="55">
        <f t="shared" si="1"/>
        <v>102</v>
      </c>
      <c r="C103" s="40">
        <v>4</v>
      </c>
      <c r="D103" s="40" t="s">
        <v>70</v>
      </c>
      <c r="E103" s="56">
        <v>15</v>
      </c>
    </row>
    <row r="104" spans="1:5">
      <c r="A104" s="183"/>
      <c r="B104" s="55">
        <f t="shared" si="1"/>
        <v>103</v>
      </c>
      <c r="C104" s="40">
        <v>13</v>
      </c>
      <c r="D104" s="40" t="s">
        <v>70</v>
      </c>
      <c r="E104" s="56">
        <v>9</v>
      </c>
    </row>
    <row r="105" spans="1:5">
      <c r="A105" s="183"/>
      <c r="B105" s="55">
        <f t="shared" si="1"/>
        <v>104</v>
      </c>
      <c r="C105" s="40">
        <v>12</v>
      </c>
      <c r="E105" s="56">
        <v>1</v>
      </c>
    </row>
    <row r="106" spans="1:5">
      <c r="A106" s="184"/>
      <c r="B106" s="55">
        <f t="shared" si="1"/>
        <v>105</v>
      </c>
      <c r="C106" s="59">
        <v>8</v>
      </c>
      <c r="D106" s="59" t="s">
        <v>70</v>
      </c>
      <c r="E106" s="60">
        <v>14</v>
      </c>
    </row>
  </sheetData>
  <mergeCells count="16">
    <mergeCell ref="A79:A85"/>
    <mergeCell ref="A86:A92"/>
    <mergeCell ref="A93:A99"/>
    <mergeCell ref="A100:A106"/>
    <mergeCell ref="A72:A78"/>
    <mergeCell ref="B1:E1"/>
    <mergeCell ref="A2:A6"/>
    <mergeCell ref="A9:A15"/>
    <mergeCell ref="A16:A22"/>
    <mergeCell ref="A23:A29"/>
    <mergeCell ref="A65:A71"/>
    <mergeCell ref="A30:A36"/>
    <mergeCell ref="A37:A43"/>
    <mergeCell ref="A44:A50"/>
    <mergeCell ref="A51:A57"/>
    <mergeCell ref="A58:A64"/>
  </mergeCells>
  <pageMargins left="0.7" right="0.7" top="0.75" bottom="0.75" header="0.3" footer="0.3"/>
  <pageSetup fitToHeight="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D58D0-B78F-4789-AD29-40A2936A61FD}">
  <sheetPr codeName="Sheet29"/>
  <dimension ref="A1:B15"/>
  <sheetViews>
    <sheetView workbookViewId="0">
      <selection activeCell="B5" sqref="B5"/>
    </sheetView>
  </sheetViews>
  <sheetFormatPr defaultColWidth="8.6328125" defaultRowHeight="15.5"/>
  <cols>
    <col min="1" max="1" width="6.36328125" style="29" bestFit="1" customWidth="1"/>
    <col min="2" max="2" width="21.54296875" style="29" customWidth="1"/>
    <col min="3" max="16384" width="8.6328125" style="29"/>
  </cols>
  <sheetData>
    <row r="1" spans="1:2">
      <c r="A1" s="29">
        <v>1</v>
      </c>
      <c r="B1" s="29" t="s">
        <v>45</v>
      </c>
    </row>
    <row r="2" spans="1:2">
      <c r="A2" s="29">
        <f>A1+1</f>
        <v>2</v>
      </c>
      <c r="B2" s="29" t="s">
        <v>71</v>
      </c>
    </row>
    <row r="3" spans="1:2">
      <c r="A3" s="29">
        <f t="shared" ref="A3:A15" si="0">A2+1</f>
        <v>3</v>
      </c>
      <c r="B3" s="29" t="s">
        <v>46</v>
      </c>
    </row>
    <row r="4" spans="1:2">
      <c r="A4" s="29">
        <f t="shared" si="0"/>
        <v>4</v>
      </c>
      <c r="B4" s="29" t="s">
        <v>292</v>
      </c>
    </row>
    <row r="5" spans="1:2">
      <c r="A5" s="29">
        <f t="shared" si="0"/>
        <v>5</v>
      </c>
      <c r="B5" s="29" t="s">
        <v>82</v>
      </c>
    </row>
    <row r="6" spans="1:2">
      <c r="A6" s="29">
        <f t="shared" si="0"/>
        <v>6</v>
      </c>
      <c r="B6" s="29" t="s">
        <v>84</v>
      </c>
    </row>
    <row r="7" spans="1:2">
      <c r="A7" s="29">
        <f t="shared" si="0"/>
        <v>7</v>
      </c>
      <c r="B7" s="29" t="s">
        <v>135</v>
      </c>
    </row>
    <row r="8" spans="1:2">
      <c r="A8" s="29">
        <f t="shared" si="0"/>
        <v>8</v>
      </c>
      <c r="B8" s="29" t="s">
        <v>133</v>
      </c>
    </row>
    <row r="9" spans="1:2">
      <c r="A9" s="29">
        <f t="shared" si="0"/>
        <v>9</v>
      </c>
      <c r="B9" s="29" t="s">
        <v>134</v>
      </c>
    </row>
    <row r="10" spans="1:2">
      <c r="A10" s="29">
        <f t="shared" si="0"/>
        <v>10</v>
      </c>
      <c r="B10" s="29" t="s">
        <v>130</v>
      </c>
    </row>
    <row r="11" spans="1:2">
      <c r="A11" s="29">
        <f t="shared" si="0"/>
        <v>11</v>
      </c>
      <c r="B11" s="29" t="s">
        <v>25</v>
      </c>
    </row>
    <row r="12" spans="1:2">
      <c r="A12" s="29">
        <f t="shared" si="0"/>
        <v>12</v>
      </c>
      <c r="B12" s="29" t="s">
        <v>73</v>
      </c>
    </row>
    <row r="13" spans="1:2">
      <c r="A13" s="29">
        <f t="shared" si="0"/>
        <v>13</v>
      </c>
      <c r="B13" s="29" t="s">
        <v>80</v>
      </c>
    </row>
    <row r="14" spans="1:2">
      <c r="A14" s="29">
        <f t="shared" si="0"/>
        <v>14</v>
      </c>
      <c r="B14" s="29" t="s">
        <v>72</v>
      </c>
    </row>
    <row r="15" spans="1:2">
      <c r="A15" s="29">
        <f t="shared" si="0"/>
        <v>15</v>
      </c>
      <c r="B15" s="29" t="s">
        <v>85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CD822-07D4-4516-854C-E95394289D98}">
  <sheetPr codeName="Sheet30"/>
  <dimension ref="A1:V33"/>
  <sheetViews>
    <sheetView workbookViewId="0">
      <selection activeCell="E8" sqref="E8"/>
    </sheetView>
  </sheetViews>
  <sheetFormatPr defaultColWidth="8.6328125" defaultRowHeight="17.25" customHeight="1"/>
  <cols>
    <col min="1" max="3" width="3.54296875" style="41" customWidth="1"/>
    <col min="4" max="4" width="2.453125" style="29" customWidth="1"/>
    <col min="5" max="5" width="3.453125" style="41" customWidth="1"/>
    <col min="6" max="6" width="3.453125" style="29" customWidth="1"/>
    <col min="7" max="7" width="3.453125" style="41" customWidth="1"/>
    <col min="8" max="8" width="2.453125" style="29" customWidth="1"/>
    <col min="9" max="11" width="5.36328125" style="29" customWidth="1"/>
    <col min="12" max="14" width="4.54296875" style="29" customWidth="1"/>
    <col min="15" max="15" width="1.54296875" style="29" customWidth="1"/>
    <col min="16" max="18" width="5.453125" style="29" customWidth="1"/>
    <col min="19" max="19" width="2.453125" style="29" customWidth="1"/>
    <col min="20" max="22" width="5.36328125" style="29" customWidth="1"/>
    <col min="23" max="23" width="2.453125" style="29" customWidth="1"/>
    <col min="24" max="16384" width="8.6328125" style="29"/>
  </cols>
  <sheetData>
    <row r="1" spans="1:22" s="30" customFormat="1" ht="15.5">
      <c r="A1" s="185" t="s">
        <v>87</v>
      </c>
      <c r="B1" s="185"/>
      <c r="C1" s="185"/>
      <c r="D1" s="45"/>
      <c r="E1" s="185" t="s">
        <v>91</v>
      </c>
      <c r="F1" s="185"/>
      <c r="G1" s="185"/>
      <c r="I1" s="185" t="s">
        <v>94</v>
      </c>
      <c r="J1" s="185"/>
      <c r="K1" s="185"/>
      <c r="L1" s="185" t="s">
        <v>97</v>
      </c>
      <c r="M1" s="185"/>
      <c r="N1" s="185"/>
      <c r="O1" s="45"/>
      <c r="P1" s="185" t="s">
        <v>100</v>
      </c>
      <c r="Q1" s="185"/>
      <c r="R1" s="185"/>
      <c r="T1" s="185" t="s">
        <v>103</v>
      </c>
      <c r="U1" s="185"/>
      <c r="V1" s="185"/>
    </row>
    <row r="2" spans="1:22" s="30" customFormat="1" ht="15.5">
      <c r="A2" s="185"/>
      <c r="B2" s="185"/>
      <c r="C2" s="185"/>
      <c r="D2" s="45"/>
      <c r="E2" s="185"/>
      <c r="F2" s="185"/>
      <c r="G2" s="185"/>
      <c r="I2" s="185"/>
      <c r="J2" s="185"/>
      <c r="K2" s="185"/>
      <c r="L2" s="185"/>
      <c r="M2" s="185"/>
      <c r="N2" s="185"/>
      <c r="O2" s="45"/>
      <c r="P2" s="185"/>
      <c r="Q2" s="185"/>
      <c r="R2" s="185"/>
      <c r="S2" s="29"/>
      <c r="T2" s="185"/>
      <c r="U2" s="185"/>
      <c r="V2" s="185"/>
    </row>
    <row r="3" spans="1:22" ht="11.25" customHeight="1">
      <c r="A3" s="48"/>
      <c r="B3" s="48"/>
      <c r="C3" s="48"/>
      <c r="D3" s="45"/>
      <c r="E3" s="48"/>
      <c r="F3" s="45"/>
      <c r="G3" s="48"/>
      <c r="L3" s="48"/>
      <c r="M3" s="48"/>
      <c r="N3" s="48"/>
      <c r="O3" s="45"/>
      <c r="P3" s="48"/>
      <c r="Q3" s="45"/>
      <c r="R3" s="48"/>
    </row>
    <row r="4" spans="1:22" ht="17.25" customHeight="1">
      <c r="A4" s="61">
        <v>1</v>
      </c>
      <c r="B4" s="48" t="s">
        <v>70</v>
      </c>
      <c r="C4" s="61">
        <v>1</v>
      </c>
      <c r="D4" s="45"/>
      <c r="E4" s="61">
        <v>8</v>
      </c>
      <c r="F4" s="48" t="s">
        <v>70</v>
      </c>
      <c r="G4" s="61">
        <v>8</v>
      </c>
      <c r="I4" s="61">
        <v>15</v>
      </c>
      <c r="J4" s="48" t="s">
        <v>70</v>
      </c>
      <c r="K4" s="61">
        <v>15</v>
      </c>
      <c r="L4" s="61">
        <v>22</v>
      </c>
      <c r="M4" s="48" t="s">
        <v>70</v>
      </c>
      <c r="N4" s="61">
        <v>22</v>
      </c>
      <c r="O4" s="45"/>
      <c r="P4" s="61">
        <v>29</v>
      </c>
      <c r="Q4" s="48" t="s">
        <v>70</v>
      </c>
      <c r="R4" s="61">
        <v>29</v>
      </c>
      <c r="T4" s="61">
        <v>36</v>
      </c>
      <c r="U4" s="48" t="s">
        <v>70</v>
      </c>
      <c r="V4" s="61">
        <v>36</v>
      </c>
    </row>
    <row r="5" spans="1:22" ht="17.25" customHeight="1">
      <c r="A5" s="61">
        <v>2</v>
      </c>
      <c r="B5" s="48" t="s">
        <v>70</v>
      </c>
      <c r="C5" s="61">
        <v>2</v>
      </c>
      <c r="D5" s="45"/>
      <c r="E5" s="61">
        <v>9</v>
      </c>
      <c r="F5" s="48" t="s">
        <v>70</v>
      </c>
      <c r="G5" s="61">
        <v>9</v>
      </c>
      <c r="I5" s="61">
        <v>16</v>
      </c>
      <c r="J5" s="48" t="s">
        <v>70</v>
      </c>
      <c r="K5" s="61">
        <v>16</v>
      </c>
      <c r="L5" s="61">
        <v>23</v>
      </c>
      <c r="M5" s="48" t="s">
        <v>70</v>
      </c>
      <c r="N5" s="61">
        <f>N4+1</f>
        <v>23</v>
      </c>
      <c r="O5" s="45"/>
      <c r="P5" s="61">
        <f>P4+1</f>
        <v>30</v>
      </c>
      <c r="Q5" s="48" t="s">
        <v>70</v>
      </c>
      <c r="R5" s="61">
        <f>R4+1</f>
        <v>30</v>
      </c>
      <c r="T5" s="61">
        <f t="shared" ref="T5:V5" si="0">T4+1</f>
        <v>37</v>
      </c>
      <c r="U5" s="48" t="s">
        <v>70</v>
      </c>
      <c r="V5" s="61">
        <f t="shared" si="0"/>
        <v>37</v>
      </c>
    </row>
    <row r="6" spans="1:22" ht="17.25" customHeight="1">
      <c r="A6" s="61">
        <v>3</v>
      </c>
      <c r="B6" s="48" t="s">
        <v>70</v>
      </c>
      <c r="C6" s="61">
        <v>3</v>
      </c>
      <c r="D6" s="45"/>
      <c r="E6" s="61">
        <v>10</v>
      </c>
      <c r="F6" s="48" t="s">
        <v>70</v>
      </c>
      <c r="G6" s="61">
        <v>10</v>
      </c>
      <c r="I6" s="61">
        <v>17</v>
      </c>
      <c r="J6" s="48" t="s">
        <v>70</v>
      </c>
      <c r="K6" s="61">
        <v>17</v>
      </c>
      <c r="L6" s="61">
        <f t="shared" ref="L6:L8" si="1">L5+1</f>
        <v>24</v>
      </c>
      <c r="M6" s="48" t="s">
        <v>70</v>
      </c>
      <c r="N6" s="61">
        <f t="shared" ref="N6:N10" si="2">N5+1</f>
        <v>24</v>
      </c>
      <c r="O6" s="45"/>
      <c r="P6" s="61">
        <f t="shared" ref="P6:P10" si="3">P5+1</f>
        <v>31</v>
      </c>
      <c r="Q6" s="48" t="s">
        <v>70</v>
      </c>
      <c r="R6" s="61">
        <f t="shared" ref="R6:R10" si="4">R5+1</f>
        <v>31</v>
      </c>
      <c r="T6" s="61">
        <f t="shared" ref="T6" si="5">T5+1</f>
        <v>38</v>
      </c>
      <c r="U6" s="48" t="s">
        <v>70</v>
      </c>
      <c r="V6" s="61">
        <f t="shared" ref="V6" si="6">V5+1</f>
        <v>38</v>
      </c>
    </row>
    <row r="7" spans="1:22" ht="17.25" customHeight="1">
      <c r="A7" s="61">
        <v>4</v>
      </c>
      <c r="B7" s="48" t="s">
        <v>70</v>
      </c>
      <c r="C7" s="61">
        <v>4</v>
      </c>
      <c r="D7" s="45"/>
      <c r="E7" s="61">
        <v>11</v>
      </c>
      <c r="F7" s="48" t="s">
        <v>70</v>
      </c>
      <c r="G7" s="61">
        <v>11</v>
      </c>
      <c r="I7" s="61">
        <v>18</v>
      </c>
      <c r="J7" s="48" t="s">
        <v>70</v>
      </c>
      <c r="K7" s="61">
        <v>18</v>
      </c>
      <c r="L7" s="61">
        <f t="shared" si="1"/>
        <v>25</v>
      </c>
      <c r="M7" s="48" t="s">
        <v>70</v>
      </c>
      <c r="N7" s="61">
        <f t="shared" si="2"/>
        <v>25</v>
      </c>
      <c r="O7" s="45"/>
      <c r="P7" s="61">
        <f t="shared" si="3"/>
        <v>32</v>
      </c>
      <c r="Q7" s="48" t="s">
        <v>70</v>
      </c>
      <c r="R7" s="61">
        <f t="shared" si="4"/>
        <v>32</v>
      </c>
      <c r="T7" s="61">
        <f t="shared" ref="T7" si="7">T6+1</f>
        <v>39</v>
      </c>
      <c r="U7" s="48" t="s">
        <v>70</v>
      </c>
      <c r="V7" s="61">
        <f t="shared" ref="V7" si="8">V6+1</f>
        <v>39</v>
      </c>
    </row>
    <row r="8" spans="1:22" ht="17.25" customHeight="1">
      <c r="A8" s="61">
        <v>5</v>
      </c>
      <c r="B8" s="48" t="s">
        <v>70</v>
      </c>
      <c r="C8" s="61">
        <v>5</v>
      </c>
      <c r="D8" s="45"/>
      <c r="E8" s="61">
        <v>12</v>
      </c>
      <c r="F8" s="48" t="s">
        <v>70</v>
      </c>
      <c r="G8" s="61">
        <v>12</v>
      </c>
      <c r="I8" s="61">
        <v>19</v>
      </c>
      <c r="J8" s="48" t="s">
        <v>70</v>
      </c>
      <c r="K8" s="61">
        <v>19</v>
      </c>
      <c r="L8" s="61">
        <f t="shared" si="1"/>
        <v>26</v>
      </c>
      <c r="M8" s="48" t="s">
        <v>70</v>
      </c>
      <c r="N8" s="61">
        <f t="shared" si="2"/>
        <v>26</v>
      </c>
      <c r="O8" s="45"/>
      <c r="P8" s="61">
        <f t="shared" si="3"/>
        <v>33</v>
      </c>
      <c r="Q8" s="48" t="s">
        <v>70</v>
      </c>
      <c r="R8" s="61">
        <f t="shared" si="4"/>
        <v>33</v>
      </c>
      <c r="T8" s="61">
        <f t="shared" ref="T8" si="9">T7+1</f>
        <v>40</v>
      </c>
      <c r="U8" s="48" t="s">
        <v>70</v>
      </c>
      <c r="V8" s="61">
        <f t="shared" ref="V8" si="10">V7+1</f>
        <v>40</v>
      </c>
    </row>
    <row r="9" spans="1:22" ht="17.25" customHeight="1">
      <c r="A9" s="61">
        <v>6</v>
      </c>
      <c r="B9" s="48" t="s">
        <v>70</v>
      </c>
      <c r="C9" s="61">
        <v>6</v>
      </c>
      <c r="D9" s="45"/>
      <c r="E9" s="61">
        <v>13</v>
      </c>
      <c r="F9" s="48" t="s">
        <v>70</v>
      </c>
      <c r="G9" s="61">
        <v>13</v>
      </c>
      <c r="I9" s="61">
        <v>20</v>
      </c>
      <c r="J9" s="48" t="s">
        <v>70</v>
      </c>
      <c r="K9" s="61">
        <v>20</v>
      </c>
      <c r="L9" s="61">
        <v>27</v>
      </c>
      <c r="M9" s="48" t="s">
        <v>70</v>
      </c>
      <c r="N9" s="61">
        <f t="shared" si="2"/>
        <v>27</v>
      </c>
      <c r="O9" s="45"/>
      <c r="P9" s="61">
        <f t="shared" si="3"/>
        <v>34</v>
      </c>
      <c r="Q9" s="48" t="s">
        <v>70</v>
      </c>
      <c r="R9" s="61">
        <f t="shared" si="4"/>
        <v>34</v>
      </c>
      <c r="T9" s="61">
        <f t="shared" ref="T9" si="11">T8+1</f>
        <v>41</v>
      </c>
      <c r="U9" s="48" t="s">
        <v>70</v>
      </c>
      <c r="V9" s="61">
        <f t="shared" ref="V9" si="12">V8+1</f>
        <v>41</v>
      </c>
    </row>
    <row r="10" spans="1:22" ht="17.25" customHeight="1">
      <c r="A10" s="61">
        <v>7</v>
      </c>
      <c r="B10" s="48" t="s">
        <v>70</v>
      </c>
      <c r="C10" s="61">
        <v>7</v>
      </c>
      <c r="D10" s="45"/>
      <c r="E10" s="61">
        <v>14</v>
      </c>
      <c r="F10" s="48" t="s">
        <v>70</v>
      </c>
      <c r="G10" s="61">
        <v>14</v>
      </c>
      <c r="I10" s="61">
        <v>21</v>
      </c>
      <c r="J10" s="48" t="s">
        <v>70</v>
      </c>
      <c r="K10" s="61">
        <v>21</v>
      </c>
      <c r="L10" s="61">
        <v>28</v>
      </c>
      <c r="M10" s="48" t="s">
        <v>70</v>
      </c>
      <c r="N10" s="61">
        <f t="shared" si="2"/>
        <v>28</v>
      </c>
      <c r="O10" s="45"/>
      <c r="P10" s="61">
        <f t="shared" si="3"/>
        <v>35</v>
      </c>
      <c r="Q10" s="48" t="s">
        <v>70</v>
      </c>
      <c r="R10" s="61">
        <f t="shared" si="4"/>
        <v>35</v>
      </c>
      <c r="T10" s="61">
        <f t="shared" ref="T10" si="13">T9+1</f>
        <v>42</v>
      </c>
      <c r="U10" s="48" t="s">
        <v>70</v>
      </c>
      <c r="V10" s="61">
        <f t="shared" ref="V10" si="14">V9+1</f>
        <v>42</v>
      </c>
    </row>
    <row r="11" spans="1:22" ht="27" customHeight="1">
      <c r="A11" s="185" t="s">
        <v>88</v>
      </c>
      <c r="B11" s="185"/>
      <c r="C11" s="185"/>
      <c r="D11" s="45"/>
      <c r="E11" s="185" t="s">
        <v>92</v>
      </c>
      <c r="F11" s="185"/>
      <c r="G11" s="185"/>
      <c r="I11" s="185" t="s">
        <v>95</v>
      </c>
      <c r="J11" s="185"/>
      <c r="K11" s="185"/>
      <c r="L11" s="185" t="s">
        <v>98</v>
      </c>
      <c r="M11" s="185"/>
      <c r="N11" s="185"/>
      <c r="O11" s="45"/>
      <c r="P11" s="185" t="s">
        <v>101</v>
      </c>
      <c r="Q11" s="185"/>
      <c r="R11" s="185"/>
      <c r="T11" s="185" t="s">
        <v>104</v>
      </c>
      <c r="U11" s="185"/>
      <c r="V11" s="185"/>
    </row>
    <row r="12" spans="1:22" ht="15.5">
      <c r="A12" s="185"/>
      <c r="B12" s="185"/>
      <c r="C12" s="185"/>
      <c r="D12" s="45"/>
      <c r="E12" s="185"/>
      <c r="F12" s="185"/>
      <c r="G12" s="185"/>
      <c r="I12" s="185"/>
      <c r="J12" s="185"/>
      <c r="K12" s="185"/>
      <c r="L12" s="185"/>
      <c r="M12" s="185"/>
      <c r="N12" s="185"/>
      <c r="O12" s="45"/>
      <c r="P12" s="185"/>
      <c r="Q12" s="185"/>
      <c r="R12" s="185"/>
      <c r="T12" s="185"/>
      <c r="U12" s="185"/>
      <c r="V12" s="185"/>
    </row>
    <row r="13" spans="1:22" ht="15.5">
      <c r="D13" s="45"/>
      <c r="F13" s="45"/>
      <c r="L13" s="41"/>
      <c r="M13" s="41"/>
      <c r="N13" s="41"/>
      <c r="O13" s="45"/>
      <c r="P13" s="41"/>
      <c r="Q13" s="45"/>
      <c r="R13" s="41"/>
    </row>
    <row r="14" spans="1:22" ht="15.5">
      <c r="A14" s="61">
        <v>43</v>
      </c>
      <c r="B14" s="48" t="s">
        <v>70</v>
      </c>
      <c r="C14" s="61">
        <v>43</v>
      </c>
      <c r="D14" s="45"/>
      <c r="E14" s="61">
        <v>50</v>
      </c>
      <c r="F14" s="48" t="s">
        <v>70</v>
      </c>
      <c r="G14" s="61">
        <v>50</v>
      </c>
      <c r="I14" s="61">
        <v>57</v>
      </c>
      <c r="J14" s="48" t="s">
        <v>70</v>
      </c>
      <c r="K14" s="61">
        <v>57</v>
      </c>
      <c r="L14" s="61">
        <v>64</v>
      </c>
      <c r="M14" s="48" t="s">
        <v>70</v>
      </c>
      <c r="N14" s="61">
        <v>64</v>
      </c>
      <c r="O14" s="45"/>
      <c r="P14" s="61">
        <v>71</v>
      </c>
      <c r="Q14" s="48" t="s">
        <v>70</v>
      </c>
      <c r="R14" s="61">
        <v>71</v>
      </c>
      <c r="T14" s="61">
        <v>78</v>
      </c>
      <c r="U14" s="48" t="s">
        <v>70</v>
      </c>
      <c r="V14" s="61">
        <v>78</v>
      </c>
    </row>
    <row r="15" spans="1:22" ht="17.25" customHeight="1">
      <c r="A15" s="61">
        <v>44</v>
      </c>
      <c r="B15" s="48" t="s">
        <v>70</v>
      </c>
      <c r="C15" s="61">
        <f t="shared" ref="C15:K15" si="15">C14+1</f>
        <v>44</v>
      </c>
      <c r="D15" s="45"/>
      <c r="E15" s="61">
        <f t="shared" si="15"/>
        <v>51</v>
      </c>
      <c r="F15" s="48" t="s">
        <v>70</v>
      </c>
      <c r="G15" s="61">
        <f t="shared" si="15"/>
        <v>51</v>
      </c>
      <c r="I15" s="61">
        <f t="shared" si="15"/>
        <v>58</v>
      </c>
      <c r="J15" s="48" t="s">
        <v>70</v>
      </c>
      <c r="K15" s="61">
        <f t="shared" si="15"/>
        <v>58</v>
      </c>
      <c r="L15" s="61">
        <f>L14+1</f>
        <v>65</v>
      </c>
      <c r="M15" s="48" t="s">
        <v>70</v>
      </c>
      <c r="N15" s="61">
        <f>N14+1</f>
        <v>65</v>
      </c>
      <c r="O15" s="45"/>
      <c r="P15" s="61">
        <f>P14+1</f>
        <v>72</v>
      </c>
      <c r="Q15" s="48" t="s">
        <v>70</v>
      </c>
      <c r="R15" s="61">
        <f>R14+1</f>
        <v>72</v>
      </c>
      <c r="T15" s="61">
        <f>T14+1</f>
        <v>79</v>
      </c>
      <c r="U15" s="48" t="s">
        <v>70</v>
      </c>
      <c r="V15" s="61">
        <f>V14+1</f>
        <v>79</v>
      </c>
    </row>
    <row r="16" spans="1:22" ht="17.25" customHeight="1">
      <c r="A16" s="61">
        <v>45</v>
      </c>
      <c r="B16" s="48" t="s">
        <v>70</v>
      </c>
      <c r="C16" s="61">
        <f t="shared" ref="C16" si="16">C15+1</f>
        <v>45</v>
      </c>
      <c r="D16" s="45"/>
      <c r="E16" s="61">
        <f t="shared" ref="E16" si="17">E15+1</f>
        <v>52</v>
      </c>
      <c r="F16" s="48" t="s">
        <v>70</v>
      </c>
      <c r="G16" s="61">
        <f t="shared" ref="G16" si="18">G15+1</f>
        <v>52</v>
      </c>
      <c r="I16" s="61">
        <f t="shared" ref="I16" si="19">I15+1</f>
        <v>59</v>
      </c>
      <c r="J16" s="48" t="s">
        <v>70</v>
      </c>
      <c r="K16" s="61">
        <f t="shared" ref="K16:L16" si="20">K15+1</f>
        <v>59</v>
      </c>
      <c r="L16" s="61">
        <f t="shared" si="20"/>
        <v>66</v>
      </c>
      <c r="M16" s="48" t="s">
        <v>70</v>
      </c>
      <c r="N16" s="61">
        <f t="shared" ref="N16:N20" si="21">N15+1</f>
        <v>66</v>
      </c>
      <c r="O16" s="45"/>
      <c r="P16" s="61">
        <f t="shared" ref="P16:P20" si="22">P15+1</f>
        <v>73</v>
      </c>
      <c r="Q16" s="48" t="s">
        <v>70</v>
      </c>
      <c r="R16" s="61">
        <f t="shared" ref="R16:R20" si="23">R15+1</f>
        <v>73</v>
      </c>
      <c r="T16" s="61">
        <f t="shared" ref="T16:T20" si="24">T15+1</f>
        <v>80</v>
      </c>
      <c r="U16" s="48" t="s">
        <v>70</v>
      </c>
      <c r="V16" s="61">
        <f t="shared" ref="V16:V20" si="25">V15+1</f>
        <v>80</v>
      </c>
    </row>
    <row r="17" spans="1:22" ht="17.25" customHeight="1">
      <c r="A17" s="61">
        <v>46</v>
      </c>
      <c r="B17" s="48" t="s">
        <v>70</v>
      </c>
      <c r="C17" s="61">
        <f t="shared" ref="C17" si="26">C16+1</f>
        <v>46</v>
      </c>
      <c r="D17" s="45"/>
      <c r="E17" s="61">
        <f t="shared" ref="E17" si="27">E16+1</f>
        <v>53</v>
      </c>
      <c r="F17" s="48" t="s">
        <v>70</v>
      </c>
      <c r="G17" s="61">
        <f t="shared" ref="G17" si="28">G16+1</f>
        <v>53</v>
      </c>
      <c r="I17" s="61">
        <f t="shared" ref="I17" si="29">I16+1</f>
        <v>60</v>
      </c>
      <c r="J17" s="48" t="s">
        <v>70</v>
      </c>
      <c r="K17" s="61">
        <f t="shared" ref="K17:L17" si="30">K16+1</f>
        <v>60</v>
      </c>
      <c r="L17" s="61">
        <f t="shared" si="30"/>
        <v>67</v>
      </c>
      <c r="M17" s="48" t="s">
        <v>70</v>
      </c>
      <c r="N17" s="61">
        <f t="shared" si="21"/>
        <v>67</v>
      </c>
      <c r="O17" s="45"/>
      <c r="P17" s="61">
        <f t="shared" si="22"/>
        <v>74</v>
      </c>
      <c r="Q17" s="48" t="s">
        <v>70</v>
      </c>
      <c r="R17" s="61">
        <f t="shared" si="23"/>
        <v>74</v>
      </c>
      <c r="T17" s="61">
        <f t="shared" si="24"/>
        <v>81</v>
      </c>
      <c r="U17" s="48" t="s">
        <v>70</v>
      </c>
      <c r="V17" s="61">
        <f t="shared" si="25"/>
        <v>81</v>
      </c>
    </row>
    <row r="18" spans="1:22" ht="17.25" customHeight="1">
      <c r="A18" s="61">
        <v>47</v>
      </c>
      <c r="B18" s="48" t="s">
        <v>70</v>
      </c>
      <c r="C18" s="61">
        <f t="shared" ref="C18" si="31">C17+1</f>
        <v>47</v>
      </c>
      <c r="D18" s="45"/>
      <c r="E18" s="61">
        <f t="shared" ref="E18" si="32">E17+1</f>
        <v>54</v>
      </c>
      <c r="F18" s="48" t="s">
        <v>70</v>
      </c>
      <c r="G18" s="61">
        <f t="shared" ref="G18" si="33">G17+1</f>
        <v>54</v>
      </c>
      <c r="I18" s="61">
        <f t="shared" ref="I18" si="34">I17+1</f>
        <v>61</v>
      </c>
      <c r="J18" s="48" t="s">
        <v>70</v>
      </c>
      <c r="K18" s="61">
        <f t="shared" ref="K18:L18" si="35">K17+1</f>
        <v>61</v>
      </c>
      <c r="L18" s="61">
        <f t="shared" si="35"/>
        <v>68</v>
      </c>
      <c r="M18" s="48" t="s">
        <v>70</v>
      </c>
      <c r="N18" s="61">
        <f t="shared" si="21"/>
        <v>68</v>
      </c>
      <c r="O18" s="45"/>
      <c r="P18" s="61">
        <f t="shared" si="22"/>
        <v>75</v>
      </c>
      <c r="Q18" s="48" t="s">
        <v>70</v>
      </c>
      <c r="R18" s="61">
        <f t="shared" si="23"/>
        <v>75</v>
      </c>
      <c r="T18" s="61">
        <f t="shared" si="24"/>
        <v>82</v>
      </c>
      <c r="U18" s="48" t="s">
        <v>70</v>
      </c>
      <c r="V18" s="61">
        <f t="shared" si="25"/>
        <v>82</v>
      </c>
    </row>
    <row r="19" spans="1:22" ht="17.25" customHeight="1">
      <c r="A19" s="61">
        <v>48</v>
      </c>
      <c r="B19" s="48" t="s">
        <v>70</v>
      </c>
      <c r="C19" s="61">
        <f t="shared" ref="C19" si="36">C18+1</f>
        <v>48</v>
      </c>
      <c r="D19" s="45"/>
      <c r="E19" s="61">
        <f t="shared" ref="E19" si="37">E18+1</f>
        <v>55</v>
      </c>
      <c r="F19" s="48" t="s">
        <v>70</v>
      </c>
      <c r="G19" s="61">
        <f t="shared" ref="G19" si="38">G18+1</f>
        <v>55</v>
      </c>
      <c r="I19" s="61">
        <f t="shared" ref="I19" si="39">I18+1</f>
        <v>62</v>
      </c>
      <c r="J19" s="48" t="s">
        <v>70</v>
      </c>
      <c r="K19" s="61">
        <f t="shared" ref="K19:L19" si="40">K18+1</f>
        <v>62</v>
      </c>
      <c r="L19" s="61">
        <f t="shared" si="40"/>
        <v>69</v>
      </c>
      <c r="M19" s="48" t="s">
        <v>70</v>
      </c>
      <c r="N19" s="61">
        <f t="shared" si="21"/>
        <v>69</v>
      </c>
      <c r="O19" s="45"/>
      <c r="P19" s="61">
        <f t="shared" si="22"/>
        <v>76</v>
      </c>
      <c r="Q19" s="48" t="s">
        <v>70</v>
      </c>
      <c r="R19" s="61">
        <f t="shared" si="23"/>
        <v>76</v>
      </c>
      <c r="T19" s="61">
        <f t="shared" si="24"/>
        <v>83</v>
      </c>
      <c r="U19" s="48" t="s">
        <v>70</v>
      </c>
      <c r="V19" s="61">
        <f t="shared" si="25"/>
        <v>83</v>
      </c>
    </row>
    <row r="20" spans="1:22" ht="17.25" customHeight="1">
      <c r="A20" s="61">
        <v>49</v>
      </c>
      <c r="B20" s="48" t="s">
        <v>70</v>
      </c>
      <c r="C20" s="61">
        <f t="shared" ref="C20" si="41">C19+1</f>
        <v>49</v>
      </c>
      <c r="D20" s="45"/>
      <c r="E20" s="61">
        <f t="shared" ref="E20" si="42">E19+1</f>
        <v>56</v>
      </c>
      <c r="F20" s="48" t="s">
        <v>70</v>
      </c>
      <c r="G20" s="61">
        <f t="shared" ref="G20" si="43">G19+1</f>
        <v>56</v>
      </c>
      <c r="I20" s="61">
        <f t="shared" ref="I20" si="44">I19+1</f>
        <v>63</v>
      </c>
      <c r="J20" s="48" t="s">
        <v>70</v>
      </c>
      <c r="K20" s="61">
        <f t="shared" ref="K20:L20" si="45">K19+1</f>
        <v>63</v>
      </c>
      <c r="L20" s="61">
        <f t="shared" si="45"/>
        <v>70</v>
      </c>
      <c r="M20" s="48" t="s">
        <v>70</v>
      </c>
      <c r="N20" s="61">
        <f t="shared" si="21"/>
        <v>70</v>
      </c>
      <c r="O20" s="45"/>
      <c r="P20" s="61">
        <f t="shared" si="22"/>
        <v>77</v>
      </c>
      <c r="Q20" s="48" t="s">
        <v>70</v>
      </c>
      <c r="R20" s="61">
        <f t="shared" si="23"/>
        <v>77</v>
      </c>
      <c r="T20" s="61">
        <f t="shared" si="24"/>
        <v>84</v>
      </c>
      <c r="U20" s="48" t="s">
        <v>70</v>
      </c>
      <c r="V20" s="61">
        <f t="shared" si="25"/>
        <v>84</v>
      </c>
    </row>
    <row r="21" spans="1:22" ht="17.25" customHeight="1">
      <c r="A21" s="185" t="s">
        <v>89</v>
      </c>
      <c r="B21" s="185"/>
      <c r="C21" s="185"/>
      <c r="D21" s="45"/>
      <c r="E21" s="185" t="s">
        <v>93</v>
      </c>
      <c r="F21" s="185"/>
      <c r="G21" s="185"/>
      <c r="I21" s="185" t="s">
        <v>96</v>
      </c>
      <c r="J21" s="185"/>
      <c r="K21" s="185"/>
      <c r="L21" s="185" t="s">
        <v>99</v>
      </c>
      <c r="M21" s="185"/>
      <c r="N21" s="185"/>
      <c r="O21" s="45"/>
      <c r="P21" s="185" t="s">
        <v>102</v>
      </c>
      <c r="Q21" s="185"/>
      <c r="R21" s="185"/>
      <c r="T21" s="185" t="s">
        <v>105</v>
      </c>
      <c r="U21" s="185"/>
      <c r="V21" s="185"/>
    </row>
    <row r="22" spans="1:22" ht="27" customHeight="1">
      <c r="A22" s="185"/>
      <c r="B22" s="185"/>
      <c r="C22" s="185"/>
      <c r="D22" s="45"/>
      <c r="E22" s="185"/>
      <c r="F22" s="185"/>
      <c r="G22" s="185"/>
      <c r="I22" s="185"/>
      <c r="J22" s="185"/>
      <c r="K22" s="185"/>
      <c r="L22" s="185"/>
      <c r="M22" s="185"/>
      <c r="N22" s="185"/>
      <c r="O22" s="45"/>
      <c r="P22" s="185"/>
      <c r="Q22" s="185"/>
      <c r="R22" s="185"/>
      <c r="T22" s="185"/>
      <c r="U22" s="185"/>
      <c r="V22" s="185"/>
    </row>
    <row r="23" spans="1:22" ht="15.5">
      <c r="D23" s="45"/>
      <c r="F23" s="45"/>
      <c r="L23" s="41"/>
      <c r="M23" s="41"/>
      <c r="N23" s="41"/>
      <c r="O23" s="45"/>
      <c r="P23" s="41"/>
      <c r="Q23" s="45"/>
      <c r="R23" s="41"/>
    </row>
    <row r="24" spans="1:22" ht="15.5">
      <c r="A24" s="61">
        <v>85</v>
      </c>
      <c r="B24" s="48" t="s">
        <v>70</v>
      </c>
      <c r="C24" s="61">
        <v>85</v>
      </c>
      <c r="D24" s="45"/>
      <c r="E24" s="61">
        <v>92</v>
      </c>
      <c r="F24" s="48" t="s">
        <v>70</v>
      </c>
      <c r="G24" s="61">
        <v>92</v>
      </c>
      <c r="I24" s="61">
        <v>99</v>
      </c>
      <c r="J24" s="48" t="s">
        <v>70</v>
      </c>
      <c r="K24" s="61">
        <v>99</v>
      </c>
      <c r="L24" s="61"/>
      <c r="M24" s="48"/>
      <c r="N24" s="61"/>
      <c r="O24" s="45"/>
      <c r="P24" s="61"/>
      <c r="Q24" s="48"/>
      <c r="R24" s="61"/>
      <c r="T24" s="61"/>
      <c r="U24" s="48"/>
      <c r="V24" s="61"/>
    </row>
    <row r="25" spans="1:22" ht="15.5">
      <c r="A25" s="61">
        <f>A24+1</f>
        <v>86</v>
      </c>
      <c r="B25" s="48" t="s">
        <v>70</v>
      </c>
      <c r="C25" s="61">
        <f>C24+1</f>
        <v>86</v>
      </c>
      <c r="D25" s="45"/>
      <c r="E25" s="61">
        <f>E24+1</f>
        <v>93</v>
      </c>
      <c r="F25" s="48" t="s">
        <v>70</v>
      </c>
      <c r="G25" s="61">
        <f>G24+1</f>
        <v>93</v>
      </c>
      <c r="I25" s="61">
        <f>I24+1</f>
        <v>100</v>
      </c>
      <c r="J25" s="48" t="s">
        <v>70</v>
      </c>
      <c r="K25" s="61">
        <f t="shared" ref="K25" si="46">K24+1</f>
        <v>100</v>
      </c>
      <c r="L25" s="61"/>
      <c r="M25" s="48"/>
      <c r="N25" s="61"/>
      <c r="O25" s="45"/>
      <c r="P25" s="61"/>
      <c r="Q25" s="48"/>
      <c r="R25" s="61"/>
      <c r="T25" s="61"/>
      <c r="U25" s="48"/>
      <c r="V25" s="61"/>
    </row>
    <row r="26" spans="1:22" ht="17.25" customHeight="1">
      <c r="A26" s="61">
        <f t="shared" ref="A26:A30" si="47">A25+1</f>
        <v>87</v>
      </c>
      <c r="B26" s="48" t="s">
        <v>70</v>
      </c>
      <c r="C26" s="61">
        <f t="shared" ref="C26:C30" si="48">C25+1</f>
        <v>87</v>
      </c>
      <c r="D26" s="45"/>
      <c r="E26" s="61">
        <f t="shared" ref="E26:E30" si="49">E25+1</f>
        <v>94</v>
      </c>
      <c r="F26" s="48" t="s">
        <v>70</v>
      </c>
      <c r="G26" s="61">
        <f t="shared" ref="G26:G30" si="50">G25+1</f>
        <v>94</v>
      </c>
      <c r="I26" s="61">
        <f t="shared" ref="I26:I30" si="51">I25+1</f>
        <v>101</v>
      </c>
      <c r="J26" s="48" t="s">
        <v>70</v>
      </c>
      <c r="K26" s="61">
        <f t="shared" ref="K26" si="52">K25+1</f>
        <v>101</v>
      </c>
      <c r="L26" s="61"/>
      <c r="M26" s="48"/>
      <c r="N26" s="61"/>
      <c r="O26" s="45"/>
      <c r="P26" s="61"/>
      <c r="Q26" s="48"/>
      <c r="R26" s="61"/>
      <c r="T26" s="61"/>
      <c r="U26" s="48"/>
      <c r="V26" s="61"/>
    </row>
    <row r="27" spans="1:22" ht="17.25" customHeight="1">
      <c r="A27" s="61">
        <f t="shared" si="47"/>
        <v>88</v>
      </c>
      <c r="B27" s="48" t="s">
        <v>70</v>
      </c>
      <c r="C27" s="61">
        <f t="shared" si="48"/>
        <v>88</v>
      </c>
      <c r="D27" s="45"/>
      <c r="E27" s="61">
        <f t="shared" si="49"/>
        <v>95</v>
      </c>
      <c r="F27" s="48" t="s">
        <v>70</v>
      </c>
      <c r="G27" s="61">
        <f t="shared" si="50"/>
        <v>95</v>
      </c>
      <c r="I27" s="61">
        <f t="shared" si="51"/>
        <v>102</v>
      </c>
      <c r="J27" s="48" t="s">
        <v>70</v>
      </c>
      <c r="K27" s="61">
        <f t="shared" ref="K27" si="53">K26+1</f>
        <v>102</v>
      </c>
      <c r="L27" s="61"/>
      <c r="M27" s="48"/>
      <c r="N27" s="61"/>
      <c r="O27" s="45"/>
      <c r="P27" s="61"/>
      <c r="Q27" s="48"/>
      <c r="R27" s="61"/>
      <c r="T27" s="61"/>
      <c r="U27" s="48"/>
      <c r="V27" s="61"/>
    </row>
    <row r="28" spans="1:22" ht="17.25" customHeight="1">
      <c r="A28" s="61">
        <f t="shared" si="47"/>
        <v>89</v>
      </c>
      <c r="B28" s="48" t="s">
        <v>70</v>
      </c>
      <c r="C28" s="61">
        <f t="shared" si="48"/>
        <v>89</v>
      </c>
      <c r="D28" s="45"/>
      <c r="E28" s="61">
        <f t="shared" si="49"/>
        <v>96</v>
      </c>
      <c r="F28" s="48" t="s">
        <v>70</v>
      </c>
      <c r="G28" s="61">
        <f t="shared" si="50"/>
        <v>96</v>
      </c>
      <c r="I28" s="61">
        <f t="shared" si="51"/>
        <v>103</v>
      </c>
      <c r="J28" s="48" t="s">
        <v>70</v>
      </c>
      <c r="K28" s="61">
        <f t="shared" ref="K28" si="54">K27+1</f>
        <v>103</v>
      </c>
      <c r="L28" s="61"/>
      <c r="M28" s="48"/>
      <c r="N28" s="61"/>
      <c r="O28" s="45"/>
      <c r="P28" s="61"/>
      <c r="Q28" s="48"/>
      <c r="R28" s="61"/>
      <c r="T28" s="61"/>
      <c r="U28" s="48"/>
      <c r="V28" s="61"/>
    </row>
    <row r="29" spans="1:22" ht="17.25" customHeight="1">
      <c r="A29" s="61">
        <f t="shared" si="47"/>
        <v>90</v>
      </c>
      <c r="B29" s="48" t="s">
        <v>70</v>
      </c>
      <c r="C29" s="61">
        <f t="shared" si="48"/>
        <v>90</v>
      </c>
      <c r="D29" s="45"/>
      <c r="E29" s="61">
        <f t="shared" si="49"/>
        <v>97</v>
      </c>
      <c r="F29" s="48" t="s">
        <v>70</v>
      </c>
      <c r="G29" s="61">
        <f t="shared" si="50"/>
        <v>97</v>
      </c>
      <c r="I29" s="61">
        <f t="shared" si="51"/>
        <v>104</v>
      </c>
      <c r="J29" s="48" t="s">
        <v>70</v>
      </c>
      <c r="K29" s="61">
        <f t="shared" ref="K29" si="55">K28+1</f>
        <v>104</v>
      </c>
      <c r="L29" s="61"/>
      <c r="M29" s="48"/>
      <c r="N29" s="61"/>
      <c r="O29" s="45"/>
      <c r="P29" s="61"/>
      <c r="Q29" s="48"/>
      <c r="R29" s="61"/>
      <c r="T29" s="61"/>
      <c r="U29" s="48"/>
      <c r="V29" s="61"/>
    </row>
    <row r="30" spans="1:22" ht="17.25" customHeight="1">
      <c r="A30" s="61">
        <f t="shared" si="47"/>
        <v>91</v>
      </c>
      <c r="B30" s="41" t="s">
        <v>70</v>
      </c>
      <c r="C30" s="61">
        <f t="shared" si="48"/>
        <v>91</v>
      </c>
      <c r="E30" s="61">
        <f t="shared" si="49"/>
        <v>98</v>
      </c>
      <c r="F30" s="48" t="s">
        <v>70</v>
      </c>
      <c r="G30" s="61">
        <f t="shared" si="50"/>
        <v>98</v>
      </c>
      <c r="I30" s="61">
        <f t="shared" si="51"/>
        <v>105</v>
      </c>
      <c r="J30" s="48" t="s">
        <v>70</v>
      </c>
      <c r="K30" s="61">
        <f t="shared" ref="K30" si="56">K29+1</f>
        <v>105</v>
      </c>
      <c r="L30" s="61"/>
      <c r="M30" s="48"/>
      <c r="N30" s="61"/>
    </row>
    <row r="32" spans="1:22" ht="27" customHeight="1"/>
    <row r="33" ht="128.25" customHeight="1"/>
  </sheetData>
  <mergeCells count="36">
    <mergeCell ref="T22:V22"/>
    <mergeCell ref="A21:C21"/>
    <mergeCell ref="E21:G21"/>
    <mergeCell ref="I21:K21"/>
    <mergeCell ref="L21:N21"/>
    <mergeCell ref="P21:R21"/>
    <mergeCell ref="T21:V21"/>
    <mergeCell ref="A22:C22"/>
    <mergeCell ref="E22:G22"/>
    <mergeCell ref="I22:K22"/>
    <mergeCell ref="L22:N22"/>
    <mergeCell ref="P22:R22"/>
    <mergeCell ref="T12:V12"/>
    <mergeCell ref="A11:C11"/>
    <mergeCell ref="E11:G11"/>
    <mergeCell ref="I11:K11"/>
    <mergeCell ref="L11:N11"/>
    <mergeCell ref="P11:R11"/>
    <mergeCell ref="T11:V11"/>
    <mergeCell ref="A12:C12"/>
    <mergeCell ref="E12:G12"/>
    <mergeCell ref="I12:K12"/>
    <mergeCell ref="L12:N12"/>
    <mergeCell ref="P12:R12"/>
    <mergeCell ref="T2:V2"/>
    <mergeCell ref="A1:C1"/>
    <mergeCell ref="E1:G1"/>
    <mergeCell ref="I1:K1"/>
    <mergeCell ref="L1:N1"/>
    <mergeCell ref="P1:R1"/>
    <mergeCell ref="T1:V1"/>
    <mergeCell ref="A2:C2"/>
    <mergeCell ref="E2:G2"/>
    <mergeCell ref="I2:K2"/>
    <mergeCell ref="L2:N2"/>
    <mergeCell ref="P2:R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CFA83-8851-4278-BD6B-E2398292F969}">
  <dimension ref="A1:N303"/>
  <sheetViews>
    <sheetView workbookViewId="0">
      <pane ySplit="1" topLeftCell="A260" activePane="bottomLeft" state="frozen"/>
      <selection pane="bottomLeft" activeCell="P304" sqref="P304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/>
      <c r="F4" s="3"/>
      <c r="G4" s="3"/>
      <c r="H4" s="3"/>
      <c r="I4" s="3"/>
      <c r="J4" s="3"/>
      <c r="K4" s="3"/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/>
      <c r="F5" s="3"/>
      <c r="G5" s="3"/>
      <c r="H5" s="3"/>
      <c r="I5" s="3"/>
      <c r="J5" s="3"/>
      <c r="K5" s="3"/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/>
      <c r="F6" s="3"/>
      <c r="G6" s="3"/>
      <c r="H6" s="3"/>
      <c r="I6" s="3"/>
      <c r="J6" s="3"/>
      <c r="K6" s="3"/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/>
      <c r="E8" s="4"/>
      <c r="F8" s="3"/>
      <c r="G8" s="3"/>
      <c r="H8" s="3"/>
      <c r="I8" s="3"/>
      <c r="J8" s="3"/>
      <c r="K8" s="3"/>
      <c r="L8" s="5"/>
      <c r="M8" s="3"/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/>
      <c r="F9" s="3"/>
      <c r="G9" s="3"/>
      <c r="H9" s="3"/>
      <c r="I9" s="3"/>
      <c r="J9" s="3"/>
      <c r="K9" s="3"/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5"/>
      <c r="E12" s="13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18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/>
      <c r="F23" s="3"/>
      <c r="G23" s="3"/>
      <c r="H23" s="3"/>
      <c r="I23" s="3"/>
      <c r="J23" s="3"/>
      <c r="K23" s="3"/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/>
      <c r="F24" s="3"/>
      <c r="G24" s="3"/>
      <c r="H24" s="3"/>
      <c r="I24" s="3"/>
      <c r="J24" s="3"/>
      <c r="K24" s="3"/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/>
      <c r="F27" s="3"/>
      <c r="G27" s="3"/>
      <c r="H27" s="3"/>
      <c r="I27" s="3"/>
      <c r="J27" s="3"/>
      <c r="K27" s="3"/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/>
      <c r="F30" s="3"/>
      <c r="G30" s="3"/>
      <c r="H30" s="3"/>
      <c r="I30" s="3"/>
      <c r="J30" s="3"/>
      <c r="K30" s="3"/>
      <c r="L30" s="5"/>
      <c r="M30" s="3"/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5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/>
      <c r="F50" s="3"/>
      <c r="G50" s="3"/>
      <c r="H50" s="3"/>
      <c r="I50" s="3"/>
      <c r="J50" s="3"/>
      <c r="K50" s="3"/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/>
      <c r="F51" s="3"/>
      <c r="G51" s="3"/>
      <c r="H51" s="3"/>
      <c r="I51" s="3"/>
      <c r="J51" s="3"/>
      <c r="K51" s="3"/>
      <c r="L51" s="5"/>
      <c r="M51" s="3"/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/>
      <c r="F54" s="3"/>
      <c r="G54" s="3"/>
      <c r="H54" s="3"/>
      <c r="I54" s="3"/>
      <c r="J54" s="3"/>
      <c r="K54" s="3"/>
      <c r="L54" s="5"/>
      <c r="M54" s="3"/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/>
      <c r="E57" s="4"/>
      <c r="F57" s="3"/>
      <c r="G57" s="3"/>
      <c r="H57" s="3"/>
      <c r="I57" s="3"/>
      <c r="J57" s="3"/>
      <c r="K57" s="3"/>
      <c r="L57" s="5"/>
      <c r="M57" s="3"/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3"/>
      <c r="G104" s="3"/>
      <c r="H104" s="3"/>
      <c r="I104" s="3"/>
      <c r="J104" s="3"/>
      <c r="K104" s="3"/>
      <c r="L104" s="5"/>
      <c r="M104" s="3"/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3"/>
      <c r="G105" s="3"/>
      <c r="H105" s="3"/>
      <c r="I105" s="3"/>
      <c r="J105" s="3"/>
      <c r="K105" s="3"/>
      <c r="L105" s="5"/>
      <c r="M105" s="3"/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3"/>
      <c r="G109" s="3"/>
      <c r="H109" s="3"/>
      <c r="I109" s="3"/>
      <c r="J109" s="3"/>
      <c r="K109" s="3"/>
      <c r="L109" s="5"/>
      <c r="M109" s="3"/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3"/>
      <c r="G115" s="3"/>
      <c r="H115" s="3"/>
      <c r="I115" s="3"/>
      <c r="J115" s="3"/>
      <c r="K115" s="3"/>
      <c r="L115" s="5"/>
      <c r="M115" s="3"/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3"/>
      <c r="G116" s="3"/>
      <c r="H116" s="3"/>
      <c r="I116" s="3"/>
      <c r="J116" s="3"/>
      <c r="K116" s="3"/>
      <c r="L116" s="5"/>
      <c r="M116" s="3"/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3"/>
      <c r="G117" s="3"/>
      <c r="H117" s="3"/>
      <c r="I117" s="3"/>
      <c r="J117" s="3"/>
      <c r="K117" s="3"/>
      <c r="L117" s="5"/>
      <c r="M117" s="3"/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5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3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3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3"/>
      <c r="G135" s="3"/>
      <c r="H135" s="3"/>
      <c r="I135" s="3"/>
      <c r="J135" s="3"/>
      <c r="K135" s="3"/>
      <c r="L135" s="5"/>
      <c r="M135" s="3"/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3"/>
      <c r="G137" s="3"/>
      <c r="H137" s="3"/>
      <c r="I137" s="3"/>
      <c r="J137" s="3"/>
      <c r="K137" s="3"/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3"/>
      <c r="G140" s="3"/>
      <c r="H140" s="3"/>
      <c r="I140" s="3"/>
      <c r="J140" s="3"/>
      <c r="K140" s="3"/>
      <c r="L140" s="5"/>
      <c r="M140" s="3"/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5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3"/>
      <c r="G152" s="3"/>
      <c r="H152" s="3"/>
      <c r="I152" s="3"/>
      <c r="J152" s="3"/>
      <c r="K152" s="3"/>
      <c r="L152" s="5"/>
      <c r="M152" s="3"/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5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13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1"/>
      <c r="J208" s="3"/>
      <c r="K208" s="3"/>
      <c r="L208" s="1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>
      <c r="A214" s="2">
        <f t="shared" ref="A214:A229" si="4">A213+1</f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>
      <c r="A215" s="2">
        <f t="shared" si="4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1"/>
      <c r="J215" s="3"/>
      <c r="K215" s="3"/>
      <c r="L215" s="1"/>
      <c r="M215" s="3"/>
    </row>
    <row r="216" spans="1:13">
      <c r="A216" s="2">
        <f t="shared" si="4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1"/>
      <c r="J216" s="3"/>
      <c r="K216" s="3"/>
      <c r="L216" s="1"/>
      <c r="M216" s="3"/>
    </row>
    <row r="217" spans="1:13">
      <c r="A217" s="2">
        <f t="shared" si="4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>
      <c r="A218" s="2">
        <f t="shared" si="4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>
      <c r="A219" s="2">
        <f t="shared" si="4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>
      <c r="A220" s="2">
        <f t="shared" si="4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>
      <c r="A221" s="2">
        <f t="shared" si="4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>
      <c r="A222" s="2">
        <f t="shared" si="4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>
      <c r="A223" s="2">
        <f t="shared" si="4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>
      <c r="A224" s="2">
        <f t="shared" si="4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>
      <c r="A225" s="2">
        <f t="shared" si="4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>
      <c r="A226" s="2">
        <f t="shared" si="4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>
      <c r="A227" s="2">
        <f t="shared" si="4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>
      <c r="A228" s="2">
        <f t="shared" si="4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>
      <c r="A229" s="2">
        <f t="shared" si="4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>
      <c r="A230" s="2">
        <f t="shared" ref="A230:A245" si="5">A229+1</f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>
      <c r="A231" s="2">
        <f t="shared" si="5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>
      <c r="A232" s="2">
        <f t="shared" si="5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>
      <c r="A233" s="2">
        <f t="shared" si="5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>
      <c r="A234" s="2">
        <f t="shared" si="5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>
      <c r="A235" s="2">
        <f t="shared" si="5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>
      <c r="A236" s="2">
        <f t="shared" si="5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>
      <c r="A237" s="2">
        <f t="shared" si="5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>
      <c r="A238" s="2">
        <f t="shared" si="5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>
      <c r="A239" s="2">
        <f t="shared" si="5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>
      <c r="A240" s="2">
        <f t="shared" si="5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>
      <c r="A241" s="2">
        <f t="shared" si="5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>
      <c r="A242" s="2">
        <f t="shared" si="5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>
      <c r="A243" s="2">
        <f t="shared" si="5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>
      <c r="A244" s="2">
        <f t="shared" si="5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>
      <c r="A245" s="2">
        <f t="shared" si="5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>
      <c r="A246" s="2">
        <f t="shared" ref="A246:A261" si="6">A245+1</f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>
      <c r="A247" s="2">
        <f t="shared" si="6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>
      <c r="A248" s="2">
        <f t="shared" si="6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>
      <c r="A249" s="2">
        <f t="shared" si="6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>
      <c r="A250" s="2">
        <f t="shared" si="6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>
      <c r="A251" s="2">
        <f t="shared" si="6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>
      <c r="A252" s="2">
        <f t="shared" si="6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>
      <c r="A253" s="2">
        <f t="shared" si="6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>
      <c r="A254" s="2">
        <f t="shared" si="6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>
      <c r="A255" s="2">
        <f t="shared" si="6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>
      <c r="A256" s="2">
        <f t="shared" si="6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>
      <c r="A257" s="2">
        <f t="shared" si="6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>
      <c r="A258" s="2">
        <f t="shared" si="6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>
      <c r="A259" s="2">
        <f t="shared" si="6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>
      <c r="A260" s="2">
        <f t="shared" si="6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>
      <c r="A261" s="2">
        <f t="shared" si="6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>
      <c r="A262" s="2">
        <f t="shared" ref="A262:A277" si="7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>
      <c r="A263" s="2">
        <f t="shared" si="7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>
      <c r="A264" s="2">
        <f t="shared" si="7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>
      <c r="A265" s="2">
        <f t="shared" si="7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>
      <c r="A266" s="2">
        <f t="shared" si="7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>
      <c r="A267" s="2">
        <f t="shared" si="7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>
      <c r="A268" s="2">
        <f t="shared" si="7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>
      <c r="A269" s="2">
        <f t="shared" si="7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>
      <c r="A270" s="2">
        <f t="shared" si="7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>
      <c r="A271" s="2">
        <f t="shared" si="7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>
      <c r="A272" s="2">
        <f t="shared" si="7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>
      <c r="A273" s="2">
        <f t="shared" si="7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>
      <c r="A274" s="2">
        <f t="shared" si="7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>
      <c r="A275" s="2">
        <f t="shared" si="7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>
      <c r="A276" s="2">
        <f t="shared" si="7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>
      <c r="A277" s="2">
        <f t="shared" si="7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>
      <c r="A278" s="2">
        <f t="shared" ref="A278:A293" si="8">A277+1</f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>
      <c r="A279" s="2">
        <f t="shared" si="8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>
      <c r="A280" s="2">
        <f t="shared" si="8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>
      <c r="A281" s="2">
        <f t="shared" si="8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>
      <c r="A282" s="2">
        <f t="shared" si="8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>
      <c r="A283" s="2">
        <f t="shared" si="8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>
      <c r="A284" s="2">
        <f t="shared" si="8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>
      <c r="A285" s="2">
        <f t="shared" si="8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>
      <c r="A286" s="2">
        <f t="shared" si="8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>
      <c r="A287" s="2">
        <f t="shared" si="8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>
      <c r="A288" s="2">
        <f t="shared" si="8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>
      <c r="A289" s="2">
        <f t="shared" si="8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>
      <c r="A290" s="2">
        <f t="shared" si="8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>
      <c r="A291" s="2">
        <f t="shared" si="8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>
      <c r="A292" s="2">
        <f t="shared" si="8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>
      <c r="A293" s="2">
        <f t="shared" si="8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>
      <c r="A294" s="2">
        <f t="shared" ref="A294:A303" si="9">A293+1</f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>
      <c r="A295" s="2">
        <f t="shared" si="9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>
      <c r="A296" s="2">
        <f t="shared" si="9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>
      <c r="A297" s="2">
        <f t="shared" si="9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>
      <c r="A298" s="2">
        <f t="shared" si="9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>
      <c r="A299" s="2">
        <f t="shared" si="9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>
      <c r="A300" s="2">
        <f t="shared" si="9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>
      <c r="A301" s="2">
        <f t="shared" si="9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>
      <c r="A302" s="2">
        <f t="shared" si="9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>
      <c r="A303" s="2">
        <f t="shared" si="9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220" xr:uid="{D726DB0E-FC95-443E-A690-7AAE5E2CDE7F}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F303C-487A-40E0-975A-019E4C762C2B}">
  <sheetPr codeName="Sheet26"/>
  <dimension ref="B1:X59"/>
  <sheetViews>
    <sheetView topLeftCell="A20" zoomScaleNormal="100" workbookViewId="0">
      <selection activeCell="E22" sqref="E22"/>
    </sheetView>
  </sheetViews>
  <sheetFormatPr defaultColWidth="8.6328125" defaultRowHeight="15.5"/>
  <cols>
    <col min="1" max="1" width="8.6328125" style="29"/>
    <col min="2" max="2" width="2.6328125" style="40" customWidth="1"/>
    <col min="3" max="3" width="22.6328125" style="41" customWidth="1"/>
    <col min="4" max="6" width="2.6328125" style="41" customWidth="1"/>
    <col min="7" max="7" width="22.6328125" style="41" customWidth="1"/>
    <col min="8" max="8" width="2.6328125" style="40" customWidth="1"/>
    <col min="9" max="9" width="2.6328125" style="29" customWidth="1"/>
    <col min="10" max="10" width="2.6328125" style="40" customWidth="1"/>
    <col min="11" max="11" width="22.6328125" style="41" customWidth="1"/>
    <col min="12" max="14" width="2.6328125" style="41" customWidth="1"/>
    <col min="15" max="15" width="22.6328125" style="41" customWidth="1"/>
    <col min="16" max="16" width="2.6328125" style="40" customWidth="1"/>
    <col min="17" max="17" width="2.6328125" style="29" customWidth="1"/>
    <col min="18" max="18" width="2.6328125" style="40" customWidth="1"/>
    <col min="19" max="19" width="22.6328125" style="41" customWidth="1"/>
    <col min="20" max="22" width="2.6328125" style="41" customWidth="1"/>
    <col min="23" max="23" width="22.6328125" style="41" customWidth="1"/>
    <col min="24" max="24" width="2.6328125" style="40" customWidth="1"/>
    <col min="25" max="16384" width="8.6328125" style="29"/>
  </cols>
  <sheetData>
    <row r="1" spans="2:24">
      <c r="B1" s="36" t="str">
        <f>IF('D2 Fixtures'!B1="","",'D2 Fixtures'!B1)</f>
        <v/>
      </c>
      <c r="C1" s="37" t="str">
        <f>'[1]D2 Fixtures'!C1</f>
        <v>Fixture 1</v>
      </c>
      <c r="D1" s="37"/>
      <c r="E1" s="37"/>
      <c r="F1" s="37"/>
      <c r="G1" s="37"/>
      <c r="H1" s="36" t="str">
        <f>IF('[1]D2 Fixtures'!F1="","",'[1]D2 Fixtures'!F1)</f>
        <v/>
      </c>
      <c r="I1" s="38" t="str">
        <f>IF('[1]D2 Fixtures'!G1="","",'[1]D2 Fixtures'!G1)</f>
        <v/>
      </c>
      <c r="J1" s="36" t="str">
        <f>IF('[1]D2 Fixtures'!H1="","",'[1]D2 Fixtures'!H1)</f>
        <v/>
      </c>
      <c r="K1" s="37" t="str">
        <f>'[1]D2 Fixtures'!I1</f>
        <v>Fixture 7</v>
      </c>
      <c r="L1" s="37"/>
      <c r="M1" s="37"/>
      <c r="N1" s="37"/>
      <c r="O1" s="37"/>
      <c r="P1" s="36" t="str">
        <f>IF('[1]D2 Fixtures'!L1="","",'[1]D2 Fixtures'!L1)</f>
        <v/>
      </c>
      <c r="Q1" s="38" t="str">
        <f>IF('[1]D2 Fixtures'!M1="","",'[1]D2 Fixtures'!M1)</f>
        <v/>
      </c>
      <c r="R1" s="36" t="str">
        <f>IF('[1]D2 Fixtures'!N1="","",'[1]D2 Fixtures'!N1)</f>
        <v/>
      </c>
      <c r="S1" s="37" t="str">
        <f>'[1]D2 Fixtures'!O1</f>
        <v>Fixture 13</v>
      </c>
      <c r="T1" s="37"/>
      <c r="U1" s="37"/>
      <c r="V1" s="37"/>
      <c r="W1" s="37"/>
      <c r="X1" s="36" t="str">
        <f>IF('[1]D2 Fixtures'!R1="","",'[1]D2 Fixtures'!R1)</f>
        <v/>
      </c>
    </row>
    <row r="2" spans="2:24">
      <c r="B2" s="36" t="str">
        <f>IF('D2 Fixtures'!B2="","",'D2 Fixtures'!B2)</f>
        <v>*</v>
      </c>
      <c r="C2" s="39">
        <v>45948</v>
      </c>
      <c r="D2" s="39"/>
      <c r="E2" s="39"/>
      <c r="F2" s="39"/>
      <c r="G2" s="39"/>
      <c r="H2" s="36" t="str">
        <f>IF('[1]D2 Fixtures'!F2="","",'[1]D2 Fixtures'!F2)</f>
        <v>*</v>
      </c>
      <c r="I2" s="38" t="str">
        <f>IF('[1]D2 Fixtures'!G2="","",'[1]D2 Fixtures'!G2)</f>
        <v/>
      </c>
      <c r="J2" s="36" t="str">
        <f>IF('[1]D2 Fixtures'!H2="","",'[1]D2 Fixtures'!H2)</f>
        <v>*</v>
      </c>
      <c r="K2" s="39">
        <v>46025</v>
      </c>
      <c r="L2" s="39"/>
      <c r="M2" s="39"/>
      <c r="N2" s="39"/>
      <c r="O2" s="39"/>
      <c r="P2" s="36" t="str">
        <f>IF('[1]D2 Fixtures'!L2="","",'[1]D2 Fixtures'!L2)</f>
        <v>*</v>
      </c>
      <c r="Q2" s="38" t="str">
        <f>IF('[1]D2 Fixtures'!M2="","",'[1]D2 Fixtures'!M2)</f>
        <v/>
      </c>
      <c r="R2" s="36" t="str">
        <f>IF('[1]D2 Fixtures'!N2="","",'[1]D2 Fixtures'!N2)</f>
        <v>*</v>
      </c>
      <c r="S2" s="39">
        <v>46123</v>
      </c>
      <c r="T2" s="39"/>
      <c r="U2" s="39"/>
      <c r="V2" s="39"/>
      <c r="W2" s="39"/>
      <c r="X2" s="36" t="str">
        <f>IF('[1]D2 Fixtures'!R2="","",'[1]D2 Fixtures'!R2)</f>
        <v>*</v>
      </c>
    </row>
    <row r="3" spans="2:24">
      <c r="B3" s="36" t="str">
        <f>IF('D2 Fixtures'!B4="","",'D2 Fixtures'!B4)</f>
        <v/>
      </c>
      <c r="C3" s="41" t="str">
        <f>'D2 Fixtures'!C4</f>
        <v>Hillmorton</v>
      </c>
      <c r="D3" s="41">
        <v>3</v>
      </c>
      <c r="E3" s="41" t="s">
        <v>86</v>
      </c>
      <c r="F3" s="41">
        <v>6</v>
      </c>
      <c r="G3" s="41" t="str">
        <f>'D2 Fixtures'!E4</f>
        <v>Newfoundpool</v>
      </c>
      <c r="H3" s="40" t="str">
        <f>IF('[1]D2 Fixtures'!F4="","",'[1]D2 Fixtures'!F4)</f>
        <v/>
      </c>
      <c r="I3" s="29" t="str">
        <f>IF('[1]D2 Fixtures'!G4="","",'[1]D2 Fixtures'!G4)</f>
        <v/>
      </c>
      <c r="J3" s="40" t="str">
        <f>IF('[1]D2 Fixtures'!H4="","",'[1]D2 Fixtures'!H4)</f>
        <v/>
      </c>
      <c r="K3" s="41" t="str">
        <f>'D2 Fixtures'!I4</f>
        <v>Hinckley Warriors</v>
      </c>
      <c r="M3" s="41" t="s">
        <v>86</v>
      </c>
      <c r="O3" s="41" t="str">
        <f>'D2 Fixtures'!K4</f>
        <v>Ellistown Elites</v>
      </c>
      <c r="P3" s="40" t="str">
        <f>IF('[1]D2 Fixtures'!L4="","",'[1]D2 Fixtures'!L4)</f>
        <v/>
      </c>
      <c r="Q3" s="29" t="str">
        <f>IF('[1]D2 Fixtures'!M4="","",'[1]D2 Fixtures'!M4)</f>
        <v/>
      </c>
      <c r="R3" s="40" t="str">
        <f>IF('[1]D2 Fixtures'!N4="","",'[1]D2 Fixtures'!N4)</f>
        <v/>
      </c>
      <c r="S3" s="41" t="str">
        <f>'D2 Fixtures'!O4</f>
        <v>Brinklow Lions</v>
      </c>
      <c r="U3" s="41" t="s">
        <v>86</v>
      </c>
      <c r="W3" s="41" t="str">
        <f>'D2 Fixtures'!Q4</f>
        <v>Enderby Eagles</v>
      </c>
      <c r="X3" s="40" t="str">
        <f>IF('[1]D2 Fixtures'!R4="","",'[1]D2 Fixtures'!R4)</f>
        <v/>
      </c>
    </row>
    <row r="4" spans="2:24">
      <c r="B4" s="36" t="str">
        <f>IF('D2 Fixtures'!B5="","",'D2 Fixtures'!B5)</f>
        <v/>
      </c>
      <c r="C4" s="41" t="str">
        <f>'D2 Fixtures'!C5</f>
        <v>Ellistown Elites</v>
      </c>
      <c r="D4" s="41">
        <v>0</v>
      </c>
      <c r="E4" s="41" t="s">
        <v>86</v>
      </c>
      <c r="F4" s="41">
        <v>9</v>
      </c>
      <c r="G4" s="41" t="str">
        <f>'D2 Fixtures'!E5</f>
        <v>Whitwick</v>
      </c>
      <c r="I4" s="29" t="str">
        <f>IF('[1]D2 Fixtures'!G5="","",'[1]D2 Fixtures'!G5)</f>
        <v/>
      </c>
      <c r="J4" s="40" t="str">
        <f>IF('[1]D2 Fixtures'!H5="","",'[1]D2 Fixtures'!H5)</f>
        <v/>
      </c>
      <c r="K4" s="41" t="str">
        <f>'D2 Fixtures'!I5</f>
        <v>Brinklow Lions</v>
      </c>
      <c r="M4" s="41" t="s">
        <v>86</v>
      </c>
      <c r="O4" s="41" t="str">
        <f>'D2 Fixtures'!K5</f>
        <v>Hillmorton</v>
      </c>
      <c r="P4" s="40" t="str">
        <f>IF('[1]D2 Fixtures'!L5="","",'[1]D2 Fixtures'!L5)</f>
        <v/>
      </c>
      <c r="Q4" s="29" t="str">
        <f>IF('[1]D2 Fixtures'!M5="","",'[1]D2 Fixtures'!M5)</f>
        <v/>
      </c>
      <c r="R4" s="40" t="str">
        <f>IF('[1]D2 Fixtures'!N5="","",'[1]D2 Fixtures'!N5)</f>
        <v/>
      </c>
      <c r="S4" s="41" t="str">
        <f>'D2 Fixtures'!O5</f>
        <v>Hinckley Hawks</v>
      </c>
      <c r="U4" s="41" t="s">
        <v>86</v>
      </c>
      <c r="W4" s="41" t="str">
        <f>'D2 Fixtures'!Q5</f>
        <v>Hillmorton</v>
      </c>
      <c r="X4" s="40" t="str">
        <f>IF('[1]D2 Fixtures'!R5="","",'[1]D2 Fixtures'!R5)</f>
        <v/>
      </c>
    </row>
    <row r="5" spans="2:24">
      <c r="B5" s="36" t="str">
        <f>IF('D2 Fixtures'!B6="","",'D2 Fixtures'!B6)</f>
        <v/>
      </c>
      <c r="C5" s="41" t="str">
        <f>'D2 Fixtures'!C6</f>
        <v>Enderby North</v>
      </c>
      <c r="D5" s="41">
        <v>3</v>
      </c>
      <c r="E5" s="41" t="s">
        <v>86</v>
      </c>
      <c r="F5" s="41">
        <v>6</v>
      </c>
      <c r="G5" s="41" t="str">
        <f>'D2 Fixtures'!E6</f>
        <v>Brinklow Lions</v>
      </c>
      <c r="H5" s="40" t="str">
        <f>IF('[1]D2 Fixtures'!F6="","",'[1]D2 Fixtures'!F6)</f>
        <v/>
      </c>
      <c r="I5" s="29" t="str">
        <f>IF('[1]D2 Fixtures'!G6="","",'[1]D2 Fixtures'!G6)</f>
        <v/>
      </c>
      <c r="J5" s="40" t="str">
        <f>IF('[1]D2 Fixtures'!H6="","",'[1]D2 Fixtures'!H6)</f>
        <v/>
      </c>
      <c r="K5" s="41" t="str">
        <f>'D2 Fixtures'!I6</f>
        <v>Whitwick</v>
      </c>
      <c r="M5" s="41" t="s">
        <v>86</v>
      </c>
      <c r="O5" s="41" t="str">
        <f>'D2 Fixtures'!K6</f>
        <v>Enderby Eagles</v>
      </c>
      <c r="P5" s="40" t="str">
        <f>IF('[1]D2 Fixtures'!L6="","",'[1]D2 Fixtures'!L6)</f>
        <v/>
      </c>
      <c r="Q5" s="29" t="str">
        <f>IF('[1]D2 Fixtures'!M6="","",'[1]D2 Fixtures'!M6)</f>
        <v/>
      </c>
      <c r="R5" s="40" t="str">
        <f>IF('[1]D2 Fixtures'!N6="","",'[1]D2 Fixtures'!N6)</f>
        <v/>
      </c>
      <c r="S5" s="41" t="str">
        <f>'D2 Fixtures'!O6</f>
        <v>Ellistown Elites</v>
      </c>
      <c r="U5" s="41" t="s">
        <v>86</v>
      </c>
      <c r="W5" s="41" t="str">
        <f>'D2 Fixtures'!Q6</f>
        <v>Wykin</v>
      </c>
      <c r="X5" s="40" t="str">
        <f>IF('[1]D2 Fixtures'!R6="","",'[1]D2 Fixtures'!R6)</f>
        <v/>
      </c>
    </row>
    <row r="6" spans="2:24">
      <c r="B6" s="36" t="str">
        <f>IF('D2 Fixtures'!B7="","",'D2 Fixtures'!B7)</f>
        <v/>
      </c>
      <c r="C6" s="41" t="str">
        <f>'D2 Fixtures'!C7</f>
        <v>Enderby Eagles</v>
      </c>
      <c r="D6" s="41">
        <v>6</v>
      </c>
      <c r="E6" s="41" t="s">
        <v>86</v>
      </c>
      <c r="F6" s="41">
        <v>3</v>
      </c>
      <c r="G6" s="41" t="str">
        <f>'D2 Fixtures'!E7</f>
        <v>Central Cobras</v>
      </c>
      <c r="H6" s="40" t="str">
        <f>IF('[1]D2 Fixtures'!F7="","",'[1]D2 Fixtures'!F7)</f>
        <v/>
      </c>
      <c r="I6" s="29" t="str">
        <f>IF('[1]D2 Fixtures'!G7="","",'[1]D2 Fixtures'!G7)</f>
        <v/>
      </c>
      <c r="J6" s="40" t="str">
        <f>IF('[1]D2 Fixtures'!H7="","",'[1]D2 Fixtures'!H7)</f>
        <v/>
      </c>
      <c r="K6" s="41" t="str">
        <f>'D2 Fixtures'!I7</f>
        <v>Wykin</v>
      </c>
      <c r="M6" s="41" t="s">
        <v>86</v>
      </c>
      <c r="O6" s="41" t="str">
        <f>'D2 Fixtures'!K7</f>
        <v>Enderby North</v>
      </c>
      <c r="P6" s="40" t="str">
        <f>IF('[1]D2 Fixtures'!L7="","",'[1]D2 Fixtures'!L7)</f>
        <v/>
      </c>
      <c r="Q6" s="29" t="str">
        <f>IF('[1]D2 Fixtures'!M7="","",'[1]D2 Fixtures'!M7)</f>
        <v/>
      </c>
      <c r="R6" s="40" t="str">
        <f>IF('[1]D2 Fixtures'!N7="","",'[1]D2 Fixtures'!N7)</f>
        <v/>
      </c>
      <c r="S6" s="41" t="str">
        <f>'D2 Fixtures'!O7</f>
        <v>Newfoundpool</v>
      </c>
      <c r="U6" s="41" t="s">
        <v>86</v>
      </c>
      <c r="W6" s="41" t="str">
        <f>'D2 Fixtures'!Q7</f>
        <v>Leicester De Montfort</v>
      </c>
      <c r="X6" s="40" t="str">
        <f>IF('[1]D2 Fixtures'!R7="","",'[1]D2 Fixtures'!R7)</f>
        <v/>
      </c>
    </row>
    <row r="7" spans="2:24">
      <c r="B7" s="36" t="str">
        <f>IF('D2 Fixtures'!B8="","",'D2 Fixtures'!B8)</f>
        <v/>
      </c>
      <c r="C7" s="41" t="str">
        <f>'D2 Fixtures'!C8</f>
        <v>Royal Oak</v>
      </c>
      <c r="D7" s="41">
        <v>4</v>
      </c>
      <c r="E7" s="41" t="s">
        <v>86</v>
      </c>
      <c r="F7" s="41">
        <v>5</v>
      </c>
      <c r="G7" s="41" t="str">
        <f>'D2 Fixtures'!E8</f>
        <v>Wykin</v>
      </c>
      <c r="I7" s="29" t="str">
        <f>IF('[1]D2 Fixtures'!G8="","",'[1]D2 Fixtures'!G8)</f>
        <v/>
      </c>
      <c r="J7" s="40" t="str">
        <f>IF('[1]D2 Fixtures'!H8="","",'[1]D2 Fixtures'!H8)</f>
        <v/>
      </c>
      <c r="K7" s="41" t="str">
        <f>'D2 Fixtures'!I8</f>
        <v>Central Cobras</v>
      </c>
      <c r="M7" s="41" t="s">
        <v>86</v>
      </c>
      <c r="O7" s="41" t="str">
        <f>'D2 Fixtures'!K8</f>
        <v>Leicester De Montfort</v>
      </c>
      <c r="P7" s="40" t="str">
        <f>IF('[1]D2 Fixtures'!L8="","",'[1]D2 Fixtures'!L8)</f>
        <v/>
      </c>
      <c r="Q7" s="29" t="str">
        <f>IF('[1]D2 Fixtures'!M8="","",'[1]D2 Fixtures'!M8)</f>
        <v/>
      </c>
      <c r="R7" s="40" t="str">
        <f>IF('[1]D2 Fixtures'!N8="","",'[1]D2 Fixtures'!N8)</f>
        <v/>
      </c>
      <c r="S7" s="41" t="str">
        <f>'D2 Fixtures'!O8</f>
        <v>Whitwick</v>
      </c>
      <c r="U7" s="41" t="s">
        <v>86</v>
      </c>
      <c r="W7" s="41" t="str">
        <f>'D2 Fixtures'!Q8</f>
        <v>Grosvenor</v>
      </c>
      <c r="X7" s="40" t="str">
        <f>IF('[1]D2 Fixtures'!R8="","",'[1]D2 Fixtures'!R8)</f>
        <v/>
      </c>
    </row>
    <row r="8" spans="2:24">
      <c r="B8" s="36" t="str">
        <f>IF('D2 Fixtures'!B9="","",'D2 Fixtures'!B9)</f>
        <v/>
      </c>
      <c r="C8" s="41" t="str">
        <f>'D2 Fixtures'!C9</f>
        <v>Leicester De Montfort</v>
      </c>
      <c r="D8" s="41">
        <v>5</v>
      </c>
      <c r="E8" s="41" t="s">
        <v>86</v>
      </c>
      <c r="F8" s="41">
        <v>4</v>
      </c>
      <c r="G8" s="41" t="str">
        <f>'D2 Fixtures'!E9</f>
        <v>Grosvenor</v>
      </c>
      <c r="K8" s="41" t="str">
        <f>'D2 Fixtures'!I9</f>
        <v>Royal Oak</v>
      </c>
      <c r="M8" s="41" t="s">
        <v>86</v>
      </c>
      <c r="O8" s="41" t="str">
        <f>'D2 Fixtures'!K9</f>
        <v>Loughborough Lions</v>
      </c>
      <c r="S8" s="41" t="str">
        <f>'D2 Fixtures'!O9</f>
        <v>Royal Oak</v>
      </c>
      <c r="U8" s="41" t="s">
        <v>86</v>
      </c>
      <c r="W8" s="41" t="str">
        <f>'D2 Fixtures'!Q9</f>
        <v>Enderby North</v>
      </c>
    </row>
    <row r="9" spans="2:24">
      <c r="B9" s="36" t="str">
        <f>IF('D2 Fixtures'!B10="","",'D2 Fixtures'!B10)</f>
        <v/>
      </c>
      <c r="C9" s="41" t="str">
        <f>'D2 Fixtures'!C10</f>
        <v>Hinckley Hawks</v>
      </c>
      <c r="D9" s="40">
        <v>6</v>
      </c>
      <c r="E9" s="41" t="s">
        <v>86</v>
      </c>
      <c r="F9" s="40">
        <v>3</v>
      </c>
      <c r="G9" s="41" t="str">
        <f>'D2 Fixtures'!E10</f>
        <v>Loughborough Lions</v>
      </c>
      <c r="H9" s="40" t="str">
        <f>IF('[1]D2 Fixtures'!F10="","",'[1]D2 Fixtures'!F10)</f>
        <v/>
      </c>
      <c r="I9" s="29" t="str">
        <f>IF('[1]D2 Fixtures'!G10="","",'[1]D2 Fixtures'!G10)</f>
        <v/>
      </c>
      <c r="J9" s="40" t="str">
        <f>IF('[1]D2 Fixtures'!H9="","",'[1]D2 Fixtures'!H9)</f>
        <v/>
      </c>
      <c r="K9" s="41" t="str">
        <f>'D2 Fixtures'!I10</f>
        <v>Grosvenor</v>
      </c>
      <c r="M9" s="41" t="s">
        <v>86</v>
      </c>
      <c r="O9" s="41" t="str">
        <f>'D2 Fixtures'!K10</f>
        <v>Hinckley Hawks</v>
      </c>
      <c r="P9" s="40" t="str">
        <f>IF('[1]D2 Fixtures'!L9="","",'[1]D2 Fixtures'!L9)</f>
        <v/>
      </c>
      <c r="Q9" s="40" t="str">
        <f>IF('[1]D2 Fixtures'!M10="","",'[1]D2 Fixtures'!M10)</f>
        <v/>
      </c>
      <c r="S9" s="41" t="str">
        <f>'D2 Fixtures'!O10</f>
        <v>Loughborough Lions</v>
      </c>
      <c r="T9" s="40"/>
      <c r="U9" s="41" t="s">
        <v>86</v>
      </c>
      <c r="V9" s="40"/>
      <c r="W9" s="41" t="str">
        <f>'D2 Fixtures'!Q10</f>
        <v>Hinckley Warriors</v>
      </c>
    </row>
    <row r="10" spans="2:24">
      <c r="B10" s="36" t="str">
        <f>IF('D2 Fixtures'!B11="","",'D2 Fixtures'!B11)</f>
        <v/>
      </c>
      <c r="C10" s="37" t="str">
        <f>'[1]D2 Fixtures'!C11</f>
        <v>Fixture 2</v>
      </c>
      <c r="D10" s="37"/>
      <c r="E10" s="37"/>
      <c r="F10" s="37"/>
      <c r="G10" s="37"/>
      <c r="H10" s="36" t="str">
        <f>IF('[1]D2 Fixtures'!F11="","",'[1]D2 Fixtures'!F11)</f>
        <v/>
      </c>
      <c r="I10" s="38" t="str">
        <f>IF('[1]D2 Fixtures'!G11="","",'[1]D2 Fixtures'!G11)</f>
        <v/>
      </c>
      <c r="J10" s="36" t="str">
        <f>IF('[1]D2 Fixtures'!H11="","",'[1]D2 Fixtures'!H11)</f>
        <v/>
      </c>
      <c r="K10" s="37" t="str">
        <f>'[1]D2 Fixtures'!I11</f>
        <v>Fixture 8</v>
      </c>
      <c r="L10" s="37"/>
      <c r="M10" s="37"/>
      <c r="N10" s="37"/>
      <c r="O10" s="37"/>
      <c r="P10" s="36" t="str">
        <f>IF('[1]D2 Fixtures'!L11="","",'[1]D2 Fixtures'!L11)</f>
        <v/>
      </c>
      <c r="Q10" s="38" t="str">
        <f>IF('[1]D2 Fixtures'!M11="","",'[1]D2 Fixtures'!M11)</f>
        <v/>
      </c>
      <c r="R10" s="36" t="str">
        <f>IF('[1]D2 Fixtures'!N11="","",'[1]D2 Fixtures'!N11)</f>
        <v/>
      </c>
      <c r="S10" s="37" t="str">
        <f>'[1]D2 Fixtures'!O11</f>
        <v>Fixture 14</v>
      </c>
      <c r="T10" s="37"/>
      <c r="U10" s="37"/>
      <c r="V10" s="37"/>
      <c r="W10" s="37"/>
      <c r="X10" s="36"/>
    </row>
    <row r="11" spans="2:24">
      <c r="B11" s="36" t="str">
        <f>IF('D2 Fixtures'!B13="","",'D2 Fixtures'!B13)</f>
        <v>*</v>
      </c>
      <c r="C11" s="39">
        <v>45969</v>
      </c>
      <c r="D11" s="39"/>
      <c r="E11" s="39"/>
      <c r="F11" s="39"/>
      <c r="G11" s="39"/>
      <c r="H11" s="36" t="str">
        <f>IF('[1]D2 Fixtures'!F12="","",'[1]D2 Fixtures'!F12)</f>
        <v>*</v>
      </c>
      <c r="I11" s="38" t="str">
        <f>IF('[1]D2 Fixtures'!G12="","",'[1]D2 Fixtures'!G12)</f>
        <v/>
      </c>
      <c r="J11" s="36" t="str">
        <f>IF('[1]D2 Fixtures'!H12="","",'[1]D2 Fixtures'!H12)</f>
        <v>*</v>
      </c>
      <c r="K11" s="39">
        <v>46039</v>
      </c>
      <c r="L11" s="39"/>
      <c r="M11" s="39"/>
      <c r="N11" s="39"/>
      <c r="O11" s="39"/>
      <c r="P11" s="36" t="str">
        <f>IF('[1]D2 Fixtures'!L12="","",'[1]D2 Fixtures'!L12)</f>
        <v>*</v>
      </c>
      <c r="Q11" s="38" t="str">
        <f>IF('[1]D2 Fixtures'!M12="","",'[1]D2 Fixtures'!M12)</f>
        <v/>
      </c>
      <c r="R11" s="36" t="str">
        <f>IF('[1]D2 Fixtures'!N12="","",'[1]D2 Fixtures'!N12)</f>
        <v>*</v>
      </c>
      <c r="S11" s="39">
        <v>46151</v>
      </c>
      <c r="T11" s="39"/>
      <c r="U11" s="39"/>
      <c r="V11" s="39"/>
      <c r="W11" s="39"/>
      <c r="X11" s="36" t="str">
        <f>IF('[1]D2 Fixtures'!R12="","",'[1]D2 Fixtures'!R12)</f>
        <v>*</v>
      </c>
    </row>
    <row r="12" spans="2:24" ht="10.4" customHeight="1">
      <c r="B12" s="36" t="str">
        <f>IF('D2 Fixtures'!B14="","",'D2 Fixtures'!B14)</f>
        <v/>
      </c>
      <c r="C12" s="40" t="str">
        <f>IF('[1]D2 Fixtures'!C13="","",'[1]D2 Fixtures'!C13)</f>
        <v/>
      </c>
      <c r="D12" s="40"/>
      <c r="E12" s="40"/>
      <c r="F12" s="40" t="str">
        <f>IF('[1]D2 Fixtures'!D13="","",'[1]D2 Fixtures'!D13)</f>
        <v/>
      </c>
      <c r="G12" s="40" t="str">
        <f>IF('[1]D2 Fixtures'!E13="","",'[1]D2 Fixtures'!E13)</f>
        <v/>
      </c>
      <c r="H12" s="40" t="str">
        <f>IF('[1]D2 Fixtures'!F13="","",'[1]D2 Fixtures'!F13)</f>
        <v/>
      </c>
      <c r="I12" s="29" t="str">
        <f>IF('[1]D2 Fixtures'!G13="","",'[1]D2 Fixtures'!G13)</f>
        <v/>
      </c>
      <c r="J12" s="40" t="str">
        <f>IF('[1]D2 Fixtures'!H13="","",'[1]D2 Fixtures'!H13)</f>
        <v/>
      </c>
      <c r="K12" s="40" t="str">
        <f>IF('[1]D2 Fixtures'!I13="","",'[1]D2 Fixtures'!I13)</f>
        <v/>
      </c>
      <c r="L12" s="40"/>
      <c r="M12" s="40"/>
      <c r="N12" s="40" t="str">
        <f>IF('[1]D2 Fixtures'!J13="","",'[1]D2 Fixtures'!J13)</f>
        <v/>
      </c>
      <c r="O12" s="40" t="str">
        <f>IF('[1]D2 Fixtures'!K13="","",'[1]D2 Fixtures'!K13)</f>
        <v/>
      </c>
      <c r="P12" s="40" t="str">
        <f>IF('[1]D2 Fixtures'!L13="","",'[1]D2 Fixtures'!L13)</f>
        <v/>
      </c>
      <c r="Q12" s="40" t="str">
        <f>IF('[1]D2 Fixtures'!M13="","",'[1]D2 Fixtures'!M13)</f>
        <v/>
      </c>
      <c r="R12" s="40" t="str">
        <f>IF('[1]D2 Fixtures'!N13="","",'[1]D2 Fixtures'!N13)</f>
        <v/>
      </c>
      <c r="S12" s="40" t="str">
        <f>IF('[1]D2 Fixtures'!O13="","",'[1]D2 Fixtures'!O13)</f>
        <v/>
      </c>
      <c r="T12" s="40"/>
      <c r="U12" s="40"/>
      <c r="V12" s="40" t="str">
        <f>IF('[1]D2 Fixtures'!P13="","",'[1]D2 Fixtures'!P13)</f>
        <v/>
      </c>
      <c r="W12" s="40" t="str">
        <f>IF('[1]D2 Fixtures'!Q13="","",'[1]D2 Fixtures'!Q13)</f>
        <v/>
      </c>
    </row>
    <row r="13" spans="2:24">
      <c r="B13" s="36" t="str">
        <f>IF('D2 Fixtures'!B15="","",'D2 Fixtures'!B15)</f>
        <v/>
      </c>
      <c r="C13" s="41" t="str">
        <f>'D2 Fixtures'!C15</f>
        <v>Enderby Eagles</v>
      </c>
      <c r="D13" s="41">
        <v>3</v>
      </c>
      <c r="E13" s="41" t="s">
        <v>86</v>
      </c>
      <c r="F13" s="41">
        <v>6</v>
      </c>
      <c r="G13" s="41" t="str">
        <f>'D2 Fixtures'!E15</f>
        <v>Leicester De Montfort</v>
      </c>
      <c r="H13" s="40" t="str">
        <f>IF('[1]D2 Fixtures'!F14="","",'[1]D2 Fixtures'!F14)</f>
        <v/>
      </c>
      <c r="I13" s="29" t="str">
        <f>IF('[1]D2 Fixtures'!G14="","",'[1]D2 Fixtures'!G14)</f>
        <v/>
      </c>
      <c r="J13" s="40" t="str">
        <f>IF('[1]D2 Fixtures'!H14="","",'[1]D2 Fixtures'!H14)</f>
        <v/>
      </c>
      <c r="K13" s="41" t="str">
        <f>'D2 Fixtures'!I15</f>
        <v>Enderby North</v>
      </c>
      <c r="M13" s="41" t="s">
        <v>86</v>
      </c>
      <c r="O13" s="41" t="str">
        <f>'D2 Fixtures'!K15</f>
        <v>Hillmorton</v>
      </c>
      <c r="P13" s="40" t="str">
        <f>IF('[1]D2 Fixtures'!L14="","",'[1]D2 Fixtures'!L14)</f>
        <v/>
      </c>
      <c r="Q13" s="29" t="str">
        <f>IF('[1]D2 Fixtures'!M14="","",'[1]D2 Fixtures'!M14)</f>
        <v/>
      </c>
      <c r="R13" s="40" t="str">
        <f>IF('[1]D2 Fixtures'!N14="","",'[1]D2 Fixtures'!N14)</f>
        <v/>
      </c>
      <c r="S13" s="41" t="str">
        <f>'D2 Fixtures'!O15</f>
        <v>Grosvenor</v>
      </c>
      <c r="U13" s="41" t="s">
        <v>86</v>
      </c>
      <c r="W13" s="41" t="str">
        <f>'D2 Fixtures'!Q15</f>
        <v>Loughborough Lions</v>
      </c>
      <c r="X13" s="40" t="str">
        <f>IF('[1]D2 Fixtures'!R14="","",'[1]D2 Fixtures'!R14)</f>
        <v/>
      </c>
    </row>
    <row r="14" spans="2:24">
      <c r="B14" s="36" t="str">
        <f>IF('D2 Fixtures'!B16="","",'D2 Fixtures'!B16)</f>
        <v/>
      </c>
      <c r="C14" s="41" t="str">
        <f>'D2 Fixtures'!C16</f>
        <v>Central Cobras</v>
      </c>
      <c r="D14" s="41">
        <v>2</v>
      </c>
      <c r="E14" s="41" t="s">
        <v>86</v>
      </c>
      <c r="F14" s="41">
        <v>7</v>
      </c>
      <c r="G14" s="41" t="str">
        <f>'D2 Fixtures'!E16</f>
        <v>Hillmorton</v>
      </c>
      <c r="H14" s="40" t="str">
        <f>IF('[1]D2 Fixtures'!F15="","",'[1]D2 Fixtures'!F15)</f>
        <v/>
      </c>
      <c r="I14" s="29" t="str">
        <f>IF('[1]D2 Fixtures'!G15="","",'[1]D2 Fixtures'!G15)</f>
        <v/>
      </c>
      <c r="J14" s="40" t="str">
        <f>IF('[1]D2 Fixtures'!H15="","",'[1]D2 Fixtures'!H15)</f>
        <v/>
      </c>
      <c r="K14" s="41" t="str">
        <f>'D2 Fixtures'!I16</f>
        <v>Hinckley Warriors</v>
      </c>
      <c r="M14" s="41" t="s">
        <v>86</v>
      </c>
      <c r="O14" s="41" t="str">
        <f>'D2 Fixtures'!K16</f>
        <v>Central Cobras</v>
      </c>
      <c r="P14" s="40" t="str">
        <f>IF('[1]D2 Fixtures'!L15="","",'[1]D2 Fixtures'!L15)</f>
        <v/>
      </c>
      <c r="Q14" s="29" t="str">
        <f>IF('[1]D2 Fixtures'!M15="","",'[1]D2 Fixtures'!M15)</f>
        <v/>
      </c>
      <c r="R14" s="40" t="str">
        <f>IF('[1]D2 Fixtures'!N15="","",'[1]D2 Fixtures'!N15)</f>
        <v/>
      </c>
      <c r="S14" s="41" t="str">
        <f>'D2 Fixtures'!O16</f>
        <v>Leicester De Montfort</v>
      </c>
      <c r="U14" s="41" t="s">
        <v>86</v>
      </c>
      <c r="W14" s="41" t="str">
        <f>'D2 Fixtures'!Q16</f>
        <v>Royal Oak</v>
      </c>
      <c r="X14" s="40" t="str">
        <f>IF('[1]D2 Fixtures'!R15="","",'[1]D2 Fixtures'!R15)</f>
        <v/>
      </c>
    </row>
    <row r="15" spans="2:24">
      <c r="B15" s="36" t="str">
        <f>IF('D2 Fixtures'!B17="","",'D2 Fixtures'!B17)</f>
        <v/>
      </c>
      <c r="C15" s="41" t="str">
        <f>'D2 Fixtures'!C17</f>
        <v>Ellistown Elites</v>
      </c>
      <c r="D15" s="41">
        <v>3</v>
      </c>
      <c r="E15" s="41" t="s">
        <v>86</v>
      </c>
      <c r="F15" s="41">
        <v>6</v>
      </c>
      <c r="G15" s="41" t="str">
        <f>'D2 Fixtures'!E17</f>
        <v>Hinckley Hawks</v>
      </c>
      <c r="I15" s="29" t="str">
        <f>IF('[1]D2 Fixtures'!G16="","",'[1]D2 Fixtures'!G16)</f>
        <v/>
      </c>
      <c r="J15" s="40" t="str">
        <f>IF('[1]D2 Fixtures'!H16="","",'[1]D2 Fixtures'!H16)</f>
        <v/>
      </c>
      <c r="K15" s="41" t="str">
        <f>'D2 Fixtures'!I17</f>
        <v>Royal Oak</v>
      </c>
      <c r="M15" s="41" t="s">
        <v>86</v>
      </c>
      <c r="O15" s="41" t="str">
        <f>'D2 Fixtures'!K17</f>
        <v>Newfoundpool</v>
      </c>
      <c r="P15" s="40" t="str">
        <f>IF('[1]D2 Fixtures'!L16="","",'[1]D2 Fixtures'!L16)</f>
        <v/>
      </c>
      <c r="Q15" s="29" t="str">
        <f>IF('[1]D2 Fixtures'!M16="","",'[1]D2 Fixtures'!M16)</f>
        <v/>
      </c>
      <c r="R15" s="40" t="str">
        <f>IF('[1]D2 Fixtures'!N16="","",'[1]D2 Fixtures'!N16)</f>
        <v/>
      </c>
      <c r="S15" s="41" t="str">
        <f>'D2 Fixtures'!O17</f>
        <v>Wykin</v>
      </c>
      <c r="U15" s="41" t="s">
        <v>86</v>
      </c>
      <c r="W15" s="41" t="str">
        <f>'D2 Fixtures'!Q17</f>
        <v>Central Cobras</v>
      </c>
      <c r="X15" s="40" t="str">
        <f>IF('[1]D2 Fixtures'!R16="","",'[1]D2 Fixtures'!R16)</f>
        <v/>
      </c>
    </row>
    <row r="16" spans="2:24">
      <c r="B16" s="36" t="str">
        <f>IF('D2 Fixtures'!B18="","",'D2 Fixtures'!B18)</f>
        <v/>
      </c>
      <c r="C16" s="41" t="str">
        <f>'D2 Fixtures'!C18</f>
        <v>Grosvenor</v>
      </c>
      <c r="D16" s="41">
        <v>2</v>
      </c>
      <c r="E16" s="41" t="s">
        <v>86</v>
      </c>
      <c r="F16" s="41">
        <v>7</v>
      </c>
      <c r="G16" s="41" t="str">
        <f>'D2 Fixtures'!E18</f>
        <v>Newfoundpool</v>
      </c>
      <c r="H16" s="40" t="str">
        <f>IF('[1]D2 Fixtures'!F17="","",'[1]D2 Fixtures'!F17)</f>
        <v/>
      </c>
      <c r="I16" s="29" t="str">
        <f>IF('[1]D2 Fixtures'!G17="","",'[1]D2 Fixtures'!G17)</f>
        <v/>
      </c>
      <c r="J16" s="40" t="str">
        <f>IF('[1]D2 Fixtures'!H17="","",'[1]D2 Fixtures'!H17)</f>
        <v/>
      </c>
      <c r="K16" s="41" t="str">
        <f>'D2 Fixtures'!I18</f>
        <v>Ellistown Elites</v>
      </c>
      <c r="M16" s="41" t="s">
        <v>86</v>
      </c>
      <c r="O16" s="41" t="str">
        <f>'D2 Fixtures'!K18</f>
        <v>Grosvenor</v>
      </c>
      <c r="P16" s="40" t="str">
        <f>IF('[1]D2 Fixtures'!L17="","",'[1]D2 Fixtures'!L17)</f>
        <v/>
      </c>
      <c r="Q16" s="29" t="str">
        <f>IF('[1]D2 Fixtures'!M17="","",'[1]D2 Fixtures'!M17)</f>
        <v/>
      </c>
      <c r="R16" s="40" t="str">
        <f>IF('[1]D2 Fixtures'!N17="","",'[1]D2 Fixtures'!N17)</f>
        <v/>
      </c>
      <c r="S16" s="41" t="str">
        <f>'D2 Fixtures'!O18</f>
        <v>Enderby Eagles</v>
      </c>
      <c r="U16" s="41" t="s">
        <v>86</v>
      </c>
      <c r="W16" s="41" t="str">
        <f>'D2 Fixtures'!Q18</f>
        <v>Enderby North</v>
      </c>
      <c r="X16" s="40" t="str">
        <f>IF('[1]D2 Fixtures'!R17="","",'[1]D2 Fixtures'!R17)</f>
        <v/>
      </c>
    </row>
    <row r="17" spans="2:24">
      <c r="B17" s="36" t="str">
        <f>IF('D2 Fixtures'!B19="","",'D2 Fixtures'!B19)</f>
        <v/>
      </c>
      <c r="C17" s="41" t="str">
        <f>'D2 Fixtures'!C19</f>
        <v>Enderby North</v>
      </c>
      <c r="D17" s="41">
        <v>0</v>
      </c>
      <c r="E17" s="41" t="s">
        <v>86</v>
      </c>
      <c r="F17" s="41">
        <v>9</v>
      </c>
      <c r="G17" s="41" t="str">
        <f>'D2 Fixtures'!E19</f>
        <v>Whitwick</v>
      </c>
      <c r="H17" s="40" t="str">
        <f>IF('[1]D2 Fixtures'!F18="","",'[1]D2 Fixtures'!F18)</f>
        <v/>
      </c>
      <c r="I17" s="29" t="str">
        <f>IF('[1]D2 Fixtures'!G18="","",'[1]D2 Fixtures'!G18)</f>
        <v/>
      </c>
      <c r="J17" s="40" t="str">
        <f>IF('[1]D2 Fixtures'!H18="","",'[1]D2 Fixtures'!H18)</f>
        <v/>
      </c>
      <c r="K17" s="41" t="str">
        <f>'D2 Fixtures'!I19</f>
        <v>Hinckley Hawks</v>
      </c>
      <c r="M17" s="41" t="s">
        <v>86</v>
      </c>
      <c r="O17" s="41" t="str">
        <f>'D2 Fixtures'!K19</f>
        <v>Brinklow Lions</v>
      </c>
      <c r="P17" s="40" t="str">
        <f>IF('[1]D2 Fixtures'!L18="","",'[1]D2 Fixtures'!L18)</f>
        <v/>
      </c>
      <c r="Q17" s="29" t="str">
        <f>IF('[1]D2 Fixtures'!M18="","",'[1]D2 Fixtures'!M18)</f>
        <v/>
      </c>
      <c r="R17" s="40" t="str">
        <f>IF('[1]D2 Fixtures'!N18="","",'[1]D2 Fixtures'!N18)</f>
        <v/>
      </c>
      <c r="S17" s="41" t="str">
        <f>'D2 Fixtures'!O19</f>
        <v>Whitwick</v>
      </c>
      <c r="U17" s="41" t="s">
        <v>86</v>
      </c>
      <c r="W17" s="41" t="str">
        <f>'D2 Fixtures'!Q19</f>
        <v>Brinklow Lions</v>
      </c>
      <c r="X17" s="40" t="str">
        <f>IF('[1]D2 Fixtures'!R18="","",'[1]D2 Fixtures'!R18)</f>
        <v/>
      </c>
    </row>
    <row r="18" spans="2:24">
      <c r="B18" s="36" t="str">
        <f>IF('D2 Fixtures'!B20="","",'D2 Fixtures'!B20)</f>
        <v/>
      </c>
      <c r="C18" s="41" t="str">
        <f>'D2 Fixtures'!C20</f>
        <v>Loughborough Lions</v>
      </c>
      <c r="D18" s="41">
        <v>7</v>
      </c>
      <c r="E18" s="41" t="s">
        <v>86</v>
      </c>
      <c r="F18" s="41">
        <v>2</v>
      </c>
      <c r="G18" s="41" t="str">
        <f>'D2 Fixtures'!E20</f>
        <v>Brinklow Lions</v>
      </c>
      <c r="K18" s="41" t="str">
        <f>'D2 Fixtures'!I20</f>
        <v>Enderby Eagles</v>
      </c>
      <c r="M18" s="41" t="s">
        <v>86</v>
      </c>
      <c r="O18" s="41" t="str">
        <f>'D2 Fixtures'!K20</f>
        <v>Loughborough Lions</v>
      </c>
      <c r="S18" s="41" t="str">
        <f>'D2 Fixtures'!O20</f>
        <v>Ellistown Elites</v>
      </c>
      <c r="U18" s="41" t="s">
        <v>86</v>
      </c>
      <c r="W18" s="41" t="str">
        <f>'D2 Fixtures'!Q20</f>
        <v>Hillmorton</v>
      </c>
    </row>
    <row r="19" spans="2:24">
      <c r="B19" s="36" t="str">
        <f>IF('D2 Fixtures'!B21="","",'D2 Fixtures'!B21)</f>
        <v/>
      </c>
      <c r="C19" s="41" t="str">
        <f>'D2 Fixtures'!C21</f>
        <v>Hinckley Warriors</v>
      </c>
      <c r="D19" s="40">
        <v>6</v>
      </c>
      <c r="E19" s="41" t="s">
        <v>86</v>
      </c>
      <c r="F19" s="40">
        <v>3</v>
      </c>
      <c r="G19" s="41" t="str">
        <f>'D2 Fixtures'!E21</f>
        <v>Royal Oak</v>
      </c>
      <c r="H19" s="40" t="str">
        <f>IF('[1]D2 Fixtures'!F20="","",'[1]D2 Fixtures'!F20)</f>
        <v/>
      </c>
      <c r="I19" s="29" t="str">
        <f>IF('[1]D2 Fixtures'!G20="","",'[1]D2 Fixtures'!G20)</f>
        <v/>
      </c>
      <c r="J19" s="40" t="str">
        <f>IF('[1]D2 Fixtures'!H19="","",'[1]D2 Fixtures'!H19)</f>
        <v/>
      </c>
      <c r="K19" s="41" t="str">
        <f>'D2 Fixtures'!I21</f>
        <v>Leicester De Montfort</v>
      </c>
      <c r="M19" s="41" t="s">
        <v>86</v>
      </c>
      <c r="O19" s="41" t="str">
        <f>'D2 Fixtures'!K21</f>
        <v>Wykin</v>
      </c>
      <c r="P19" s="40" t="str">
        <f>IF('[1]D2 Fixtures'!L19="","",'[1]D2 Fixtures'!L19)</f>
        <v/>
      </c>
      <c r="Q19" s="40" t="str">
        <f>IF('[1]D2 Fixtures'!M20="","",'[1]D2 Fixtures'!M20)</f>
        <v/>
      </c>
      <c r="S19" s="41" t="str">
        <f>'D2 Fixtures'!O21</f>
        <v>Hinckley Warriors</v>
      </c>
      <c r="T19" s="40"/>
      <c r="U19" s="41" t="s">
        <v>86</v>
      </c>
      <c r="V19" s="40"/>
      <c r="W19" s="41" t="str">
        <f>'D2 Fixtures'!Q21</f>
        <v>Newfoundpool</v>
      </c>
    </row>
    <row r="20" spans="2:24">
      <c r="B20" s="36" t="str">
        <f>IF('D2 Fixtures'!B22="","",'D2 Fixtures'!B22)</f>
        <v/>
      </c>
      <c r="C20" s="37" t="str">
        <f>'[1]D2 Fixtures'!C21</f>
        <v>Fixture 3</v>
      </c>
      <c r="D20" s="37"/>
      <c r="E20" s="37"/>
      <c r="F20" s="37"/>
      <c r="G20" s="37"/>
      <c r="H20" s="36" t="str">
        <f>IF('[1]D2 Fixtures'!F21="","",'[1]D2 Fixtures'!F21)</f>
        <v/>
      </c>
      <c r="I20" s="38" t="str">
        <f>IF('[1]D2 Fixtures'!G21="","",'[1]D2 Fixtures'!G21)</f>
        <v/>
      </c>
      <c r="J20" s="36" t="str">
        <f>IF('[1]D2 Fixtures'!H21="","",'[1]D2 Fixtures'!H21)</f>
        <v/>
      </c>
      <c r="K20" s="37" t="str">
        <f>'[1]D2 Fixtures'!I21</f>
        <v>Fixture 9</v>
      </c>
      <c r="L20" s="37"/>
      <c r="M20" s="37"/>
      <c r="N20" s="37"/>
      <c r="O20" s="37"/>
      <c r="P20" s="36" t="str">
        <f>IF('[1]D2 Fixtures'!L21="","",'[1]D2 Fixtures'!L21)</f>
        <v/>
      </c>
      <c r="Q20" s="38" t="str">
        <f>IF('[1]D2 Fixtures'!M21="","",'[1]D2 Fixtures'!M21)</f>
        <v/>
      </c>
      <c r="R20" s="36"/>
      <c r="S20" s="37" t="str">
        <f>'[1]D2 Fixtures'!O21</f>
        <v>Fixture 15</v>
      </c>
      <c r="T20" s="37"/>
      <c r="U20" s="37"/>
      <c r="V20" s="37"/>
      <c r="W20" s="37"/>
      <c r="X20" s="36"/>
    </row>
    <row r="21" spans="2:24">
      <c r="B21" s="36" t="str">
        <f>IF('D2 Fixtures'!B24="","",'D2 Fixtures'!B24)</f>
        <v>*</v>
      </c>
      <c r="C21" s="39">
        <v>45983</v>
      </c>
      <c r="D21" s="39"/>
      <c r="E21" s="39"/>
      <c r="F21" s="39"/>
      <c r="G21" s="39"/>
      <c r="H21" s="36" t="str">
        <f>IF('[1]D2 Fixtures'!F22="","",'[1]D2 Fixtures'!F22)</f>
        <v>*</v>
      </c>
      <c r="I21" s="38" t="str">
        <f>IF('[1]D2 Fixtures'!G22="","",'[1]D2 Fixtures'!G22)</f>
        <v/>
      </c>
      <c r="J21" s="36" t="str">
        <f>IF('[1]D2 Fixtures'!H22="","",'[1]D2 Fixtures'!H22)</f>
        <v>*</v>
      </c>
      <c r="K21" s="39">
        <v>46060</v>
      </c>
      <c r="L21" s="39"/>
      <c r="M21" s="39"/>
      <c r="N21" s="39"/>
      <c r="O21" s="39"/>
      <c r="P21" s="36" t="str">
        <f>IF('[1]D2 Fixtures'!L22="","",'[1]D2 Fixtures'!L22)</f>
        <v>*</v>
      </c>
      <c r="Q21" s="38" t="str">
        <f>IF('[1]D2 Fixtures'!M22="","",'[1]D2 Fixtures'!M22)</f>
        <v/>
      </c>
      <c r="R21" s="36" t="str">
        <f>IF('[1]D2 Fixtures'!N22="","",'[1]D2 Fixtures'!N22)</f>
        <v>*</v>
      </c>
      <c r="S21" s="39">
        <v>46172</v>
      </c>
      <c r="T21" s="39"/>
      <c r="U21" s="39"/>
      <c r="V21" s="39"/>
      <c r="W21" s="39"/>
      <c r="X21" s="36" t="str">
        <f>IF('[1]D2 Fixtures'!R22="","",'[1]D2 Fixtures'!R22)</f>
        <v>*</v>
      </c>
    </row>
    <row r="22" spans="2:24" ht="10.4" customHeight="1">
      <c r="B22" s="36" t="str">
        <f>IF('D2 Fixtures'!B25="","",'D2 Fixtures'!B25)</f>
        <v/>
      </c>
      <c r="C22" s="40"/>
      <c r="D22" s="40"/>
      <c r="E22" s="40"/>
      <c r="F22" s="40"/>
      <c r="G22" s="40"/>
      <c r="I22" s="29" t="str">
        <f>IF('[1]D2 Fixtures'!G23="","",'[1]D2 Fixtures'!G23)</f>
        <v/>
      </c>
      <c r="J22" s="40" t="str">
        <f>IF('[1]D2 Fixtures'!H23="","",'[1]D2 Fixtures'!H23)</f>
        <v/>
      </c>
      <c r="K22" s="40"/>
      <c r="L22" s="40"/>
      <c r="N22" s="40" t="str">
        <f>IF('[1]D2 Fixtures'!J23="","",'[1]D2 Fixtures'!J23)</f>
        <v/>
      </c>
      <c r="O22" s="40"/>
      <c r="Q22" s="40"/>
      <c r="S22" s="40" t="str">
        <f>IF('[1]D2 Fixtures'!O23="","",'[1]D2 Fixtures'!O23)</f>
        <v/>
      </c>
      <c r="T22" s="40"/>
      <c r="U22" s="40"/>
      <c r="V22" s="40" t="str">
        <f>IF('[1]D2 Fixtures'!P23="","",'[1]D2 Fixtures'!P23)</f>
        <v/>
      </c>
      <c r="W22" s="40" t="str">
        <f>IF('[1]D2 Fixtures'!Q23="","",'[1]D2 Fixtures'!Q23)</f>
        <v/>
      </c>
    </row>
    <row r="23" spans="2:24">
      <c r="B23" s="36" t="str">
        <f>IF('D2 Fixtures'!B26="","",'D2 Fixtures'!B26)</f>
        <v/>
      </c>
      <c r="C23" s="41" t="str">
        <f>'D2 Fixtures'!C26</f>
        <v>Newfoundpool</v>
      </c>
      <c r="D23" s="41">
        <v>7</v>
      </c>
      <c r="E23" s="41" t="s">
        <v>86</v>
      </c>
      <c r="F23" s="41">
        <v>2</v>
      </c>
      <c r="G23" s="41" t="str">
        <f>'D2 Fixtures'!E26</f>
        <v>Brinklow Lions</v>
      </c>
      <c r="H23" s="40" t="str">
        <f>IF('[1]D2 Fixtures'!F24="","",'[1]D2 Fixtures'!F24)</f>
        <v/>
      </c>
      <c r="I23" s="29" t="str">
        <f>IF('[1]D2 Fixtures'!G24="","",'[1]D2 Fixtures'!G24)</f>
        <v/>
      </c>
      <c r="J23" s="40" t="str">
        <f>IF('[1]D2 Fixtures'!H24="","",'[1]D2 Fixtures'!H24)</f>
        <v/>
      </c>
      <c r="K23" s="41" t="str">
        <f>'D2 Fixtures'!I26</f>
        <v>Royal Oak</v>
      </c>
      <c r="M23" s="41" t="s">
        <v>86</v>
      </c>
      <c r="O23" s="41" t="str">
        <f>'D2 Fixtures'!K26</f>
        <v>Hinckley Hawks</v>
      </c>
      <c r="P23" s="40" t="str">
        <f>IF('[1]D2 Fixtures'!L24="","",'[1]D2 Fixtures'!L24)</f>
        <v/>
      </c>
      <c r="Q23" s="29" t="str">
        <f>IF('[1]D2 Fixtures'!M24="","",'[1]D2 Fixtures'!M24)</f>
        <v/>
      </c>
      <c r="R23" s="40" t="str">
        <f>IF('[1]D2 Fixtures'!N24="","",'[1]D2 Fixtures'!N24)</f>
        <v/>
      </c>
      <c r="S23" s="41" t="str">
        <f>'D2 Fixtures'!O26</f>
        <v>Leicester De Montfort</v>
      </c>
      <c r="U23" s="41" t="s">
        <v>86</v>
      </c>
      <c r="W23" s="41" t="str">
        <f>'D2 Fixtures'!Q26</f>
        <v>Hinckley Hawks</v>
      </c>
      <c r="X23" s="40" t="str">
        <f>IF('[1]D2 Fixtures'!R24="","",'[1]D2 Fixtures'!R24)</f>
        <v/>
      </c>
    </row>
    <row r="24" spans="2:24">
      <c r="B24" s="36" t="str">
        <f>IF('D2 Fixtures'!B27="","",'D2 Fixtures'!B27)</f>
        <v/>
      </c>
      <c r="C24" s="41" t="str">
        <f>'D2 Fixtures'!C27</f>
        <v>Enderby Eagles</v>
      </c>
      <c r="D24" s="41">
        <v>2</v>
      </c>
      <c r="E24" s="41" t="s">
        <v>86</v>
      </c>
      <c r="F24" s="41">
        <v>7</v>
      </c>
      <c r="G24" s="41" t="str">
        <f>'D2 Fixtures'!E27</f>
        <v>Hinckley Warriors</v>
      </c>
      <c r="H24" s="40" t="str">
        <f>IF('[1]D2 Fixtures'!F25="","",'[1]D2 Fixtures'!F25)</f>
        <v/>
      </c>
      <c r="I24" s="29" t="str">
        <f>IF('[1]D2 Fixtures'!G25="","",'[1]D2 Fixtures'!G25)</f>
        <v/>
      </c>
      <c r="J24" s="40" t="str">
        <f>IF('[1]D2 Fixtures'!H25="","",'[1]D2 Fixtures'!H25)</f>
        <v/>
      </c>
      <c r="K24" s="41" t="str">
        <f>'D2 Fixtures'!I27</f>
        <v>Leicester De Montfort</v>
      </c>
      <c r="M24" s="41" t="s">
        <v>86</v>
      </c>
      <c r="O24" s="41" t="str">
        <f>'D2 Fixtures'!K27</f>
        <v>Enderby North</v>
      </c>
      <c r="P24" s="40" t="str">
        <f>IF('[1]D2 Fixtures'!L25="","",'[1]D2 Fixtures'!L25)</f>
        <v/>
      </c>
      <c r="Q24" s="29" t="str">
        <f>IF('[1]D2 Fixtures'!M25="","",'[1]D2 Fixtures'!M25)</f>
        <v/>
      </c>
      <c r="R24" s="40" t="str">
        <f>IF('[1]D2 Fixtures'!N25="","",'[1]D2 Fixtures'!N25)</f>
        <v/>
      </c>
      <c r="S24" s="41" t="str">
        <f>'D2 Fixtures'!O27</f>
        <v>Wykin</v>
      </c>
      <c r="U24" s="41" t="s">
        <v>86</v>
      </c>
      <c r="W24" s="41" t="str">
        <f>'D2 Fixtures'!Q27</f>
        <v>Grosvenor</v>
      </c>
      <c r="X24" s="40" t="str">
        <f>IF('[1]D2 Fixtures'!R25="","",'[1]D2 Fixtures'!R25)</f>
        <v/>
      </c>
    </row>
    <row r="25" spans="2:24">
      <c r="B25" s="36" t="str">
        <f>IF('D2 Fixtures'!B28="","",'D2 Fixtures'!B28)</f>
        <v/>
      </c>
      <c r="C25" s="41" t="str">
        <f>'D2 Fixtures'!C28</f>
        <v>Hillmorton</v>
      </c>
      <c r="D25" s="41">
        <v>5</v>
      </c>
      <c r="E25" s="41" t="s">
        <v>86</v>
      </c>
      <c r="F25" s="41">
        <v>4</v>
      </c>
      <c r="G25" s="41" t="str">
        <f>'D2 Fixtures'!E28</f>
        <v>Wykin</v>
      </c>
      <c r="H25" s="40" t="str">
        <f>IF('[1]D2 Fixtures'!F26="","",'[1]D2 Fixtures'!F26)</f>
        <v/>
      </c>
      <c r="I25" s="29" t="str">
        <f>IF('[1]D2 Fixtures'!G26="","",'[1]D2 Fixtures'!G26)</f>
        <v/>
      </c>
      <c r="J25" s="40" t="str">
        <f>IF('[1]D2 Fixtures'!H26="","",'[1]D2 Fixtures'!H26)</f>
        <v/>
      </c>
      <c r="K25" s="41" t="str">
        <f>'D2 Fixtures'!I28</f>
        <v>Wykin</v>
      </c>
      <c r="M25" s="41" t="s">
        <v>86</v>
      </c>
      <c r="O25" s="41" t="str">
        <f>'D2 Fixtures'!K28</f>
        <v>Whitwick</v>
      </c>
      <c r="P25" s="40" t="str">
        <f>IF('[1]D2 Fixtures'!L26="","",'[1]D2 Fixtures'!L26)</f>
        <v/>
      </c>
      <c r="Q25" s="29" t="str">
        <f>IF('[1]D2 Fixtures'!M26="","",'[1]D2 Fixtures'!M26)</f>
        <v/>
      </c>
      <c r="R25" s="40" t="str">
        <f>IF('[1]D2 Fixtures'!N26="","",'[1]D2 Fixtures'!N26)</f>
        <v/>
      </c>
      <c r="S25" s="41" t="str">
        <f>'D2 Fixtures'!O28</f>
        <v>Royal Oak</v>
      </c>
      <c r="U25" s="41" t="s">
        <v>86</v>
      </c>
      <c r="W25" s="41" t="str">
        <f>'D2 Fixtures'!Q28</f>
        <v>Enderby Eagles</v>
      </c>
      <c r="X25" s="40" t="str">
        <f>IF('[1]D2 Fixtures'!R26="","",'[1]D2 Fixtures'!R26)</f>
        <v/>
      </c>
    </row>
    <row r="26" spans="2:24">
      <c r="B26" s="36" t="str">
        <f>IF('D2 Fixtures'!B29="","",'D2 Fixtures'!B29)</f>
        <v/>
      </c>
      <c r="C26" s="41" t="str">
        <f>'D2 Fixtures'!C29</f>
        <v>Leicester De Montfort</v>
      </c>
      <c r="D26" s="41">
        <v>3</v>
      </c>
      <c r="E26" s="41" t="s">
        <v>86</v>
      </c>
      <c r="F26" s="41">
        <v>6</v>
      </c>
      <c r="G26" s="41" t="str">
        <f>'D2 Fixtures'!E29</f>
        <v>Whitwick</v>
      </c>
      <c r="H26" s="40" t="str">
        <f>IF('[1]D2 Fixtures'!F27="","",'[1]D2 Fixtures'!F27)</f>
        <v/>
      </c>
      <c r="I26" s="29" t="str">
        <f>IF('[1]D2 Fixtures'!G27="","",'[1]D2 Fixtures'!G27)</f>
        <v/>
      </c>
      <c r="J26" s="40" t="str">
        <f>IF('[1]D2 Fixtures'!H27="","",'[1]D2 Fixtures'!H27)</f>
        <v/>
      </c>
      <c r="K26" s="41" t="str">
        <f>'D2 Fixtures'!I29</f>
        <v>Hillmorton</v>
      </c>
      <c r="M26" s="41" t="s">
        <v>86</v>
      </c>
      <c r="O26" s="41" t="str">
        <f>'D2 Fixtures'!K29</f>
        <v>Enderby Eagles</v>
      </c>
      <c r="P26" s="40" t="str">
        <f>IF('[1]D2 Fixtures'!L27="","",'[1]D2 Fixtures'!L27)</f>
        <v/>
      </c>
      <c r="Q26" s="29" t="str">
        <f>IF('[1]D2 Fixtures'!M27="","",'[1]D2 Fixtures'!M27)</f>
        <v/>
      </c>
      <c r="R26" s="40" t="str">
        <f>IF('[1]D2 Fixtures'!N27="","",'[1]D2 Fixtures'!N27)</f>
        <v/>
      </c>
      <c r="S26" s="41" t="str">
        <f>'D2 Fixtures'!O29</f>
        <v>Brinklow Lions</v>
      </c>
      <c r="U26" s="41" t="s">
        <v>86</v>
      </c>
      <c r="W26" s="41" t="str">
        <f>'D2 Fixtures'!Q29</f>
        <v>Central Cobras</v>
      </c>
      <c r="X26" s="40" t="str">
        <f>IF('[1]D2 Fixtures'!R27="","",'[1]D2 Fixtures'!R27)</f>
        <v/>
      </c>
    </row>
    <row r="27" spans="2:24">
      <c r="B27" s="36" t="str">
        <f>IF('D2 Fixtures'!B30="","",'D2 Fixtures'!B30)</f>
        <v/>
      </c>
      <c r="C27" s="41" t="str">
        <f>'D2 Fixtures'!C30</f>
        <v>Enderby North</v>
      </c>
      <c r="D27" s="41">
        <v>0</v>
      </c>
      <c r="E27" s="41" t="s">
        <v>86</v>
      </c>
      <c r="F27" s="41">
        <v>9</v>
      </c>
      <c r="G27" s="41" t="str">
        <f>'D2 Fixtures'!E30</f>
        <v>Loughborough Lions</v>
      </c>
      <c r="H27" s="40" t="str">
        <f>IF('[1]D2 Fixtures'!F28="","",'[1]D2 Fixtures'!F28)</f>
        <v/>
      </c>
      <c r="I27" s="29" t="str">
        <f>IF('[1]D2 Fixtures'!G28="","",'[1]D2 Fixtures'!G28)</f>
        <v/>
      </c>
      <c r="J27" s="40" t="str">
        <f>IF('[1]D2 Fixtures'!H28="","",'[1]D2 Fixtures'!H28)</f>
        <v/>
      </c>
      <c r="K27" s="41" t="str">
        <f>'D2 Fixtures'!I30</f>
        <v>Brinklow Lions</v>
      </c>
      <c r="M27" s="41" t="s">
        <v>86</v>
      </c>
      <c r="O27" s="41" t="str">
        <f>'D2 Fixtures'!K30</f>
        <v>Hinckley Warriors</v>
      </c>
      <c r="P27" s="40" t="str">
        <f>IF('[1]D2 Fixtures'!L28="","",'[1]D2 Fixtures'!L28)</f>
        <v/>
      </c>
      <c r="Q27" s="29" t="str">
        <f>IF('[1]D2 Fixtures'!M28="","",'[1]D2 Fixtures'!M28)</f>
        <v/>
      </c>
      <c r="R27" s="40" t="str">
        <f>IF('[1]D2 Fixtures'!N28="","",'[1]D2 Fixtures'!N28)</f>
        <v/>
      </c>
      <c r="S27" s="41" t="str">
        <f>'D2 Fixtures'!O30</f>
        <v>Enderby North</v>
      </c>
      <c r="U27" s="41" t="s">
        <v>86</v>
      </c>
      <c r="W27" s="41" t="str">
        <f>'D2 Fixtures'!Q30</f>
        <v>Ellistown Elites</v>
      </c>
      <c r="X27" s="40" t="str">
        <f>IF('[1]D2 Fixtures'!R28="","",'[1]D2 Fixtures'!R28)</f>
        <v/>
      </c>
    </row>
    <row r="28" spans="2:24">
      <c r="B28" s="36" t="str">
        <f>IF('D2 Fixtures'!B31="","",'D2 Fixtures'!B31)</f>
        <v/>
      </c>
      <c r="C28" s="41" t="str">
        <f>'D2 Fixtures'!C31</f>
        <v>Hinckley Hawks</v>
      </c>
      <c r="D28" s="41">
        <v>6</v>
      </c>
      <c r="E28" s="41" t="s">
        <v>86</v>
      </c>
      <c r="F28" s="41">
        <v>3</v>
      </c>
      <c r="G28" s="41" t="str">
        <f>'D2 Fixtures'!E31</f>
        <v>Central Cobras</v>
      </c>
      <c r="K28" s="41" t="str">
        <f>'D2 Fixtures'!I31</f>
        <v>Newfoundpool</v>
      </c>
      <c r="M28" s="41" t="s">
        <v>86</v>
      </c>
      <c r="O28" s="41" t="str">
        <f>'D2 Fixtures'!K31</f>
        <v>Ellistown Elites</v>
      </c>
      <c r="S28" s="41" t="str">
        <f>'D2 Fixtures'!O31</f>
        <v>Newfoundpool</v>
      </c>
      <c r="U28" s="41" t="s">
        <v>86</v>
      </c>
      <c r="W28" s="41" t="str">
        <f>'D2 Fixtures'!Q31</f>
        <v>Whitwick</v>
      </c>
    </row>
    <row r="29" spans="2:24">
      <c r="B29" s="36" t="str">
        <f>IF('D2 Fixtures'!B32="","",'D2 Fixtures'!B32)</f>
        <v/>
      </c>
      <c r="C29" s="41" t="str">
        <f>'D2 Fixtures'!C32</f>
        <v>Royal Oak</v>
      </c>
      <c r="D29" s="40">
        <v>3</v>
      </c>
      <c r="E29" s="41" t="s">
        <v>86</v>
      </c>
      <c r="F29" s="40">
        <v>6</v>
      </c>
      <c r="G29" s="41" t="str">
        <f>'D2 Fixtures'!E32</f>
        <v>Grosvenor</v>
      </c>
      <c r="J29" s="40" t="str">
        <f>IF('[1]D2 Fixtures'!H29="","",'[1]D2 Fixtures'!H29)</f>
        <v/>
      </c>
      <c r="K29" s="41" t="str">
        <f>'D2 Fixtures'!I32</f>
        <v>Central Cobras</v>
      </c>
      <c r="M29" s="41" t="s">
        <v>86</v>
      </c>
      <c r="O29" s="41" t="str">
        <f>'D2 Fixtures'!K32</f>
        <v>Loughborough Lions</v>
      </c>
      <c r="Q29" s="40"/>
      <c r="S29" s="41" t="str">
        <f>'D2 Fixtures'!O32</f>
        <v>Hillmorton</v>
      </c>
      <c r="T29" s="40"/>
      <c r="U29" s="41" t="s">
        <v>86</v>
      </c>
      <c r="V29" s="40"/>
      <c r="W29" s="41" t="str">
        <f>'D2 Fixtures'!Q32</f>
        <v>Hinckley Warriors</v>
      </c>
    </row>
    <row r="30" spans="2:24">
      <c r="B30" s="36" t="str">
        <f>IF('D2 Fixtures'!B33="","",'D2 Fixtures'!B33)</f>
        <v/>
      </c>
      <c r="C30" s="37" t="str">
        <f>'[1]D2 Fixtures'!C31</f>
        <v>Fixture 4</v>
      </c>
      <c r="D30" s="37"/>
      <c r="E30" s="37"/>
      <c r="F30" s="37"/>
      <c r="G30" s="37"/>
      <c r="H30" s="36" t="str">
        <f>IF('[1]D2 Fixtures'!F31="","",'[1]D2 Fixtures'!F31)</f>
        <v/>
      </c>
      <c r="I30" s="38" t="str">
        <f>IF('[1]D2 Fixtures'!G31="","",'[1]D2 Fixtures'!G31)</f>
        <v/>
      </c>
      <c r="J30" s="36" t="str">
        <f>IF('[1]D2 Fixtures'!H31="","",'[1]D2 Fixtures'!H31)</f>
        <v/>
      </c>
      <c r="K30" s="37" t="str">
        <f>'[1]D2 Fixtures'!I31</f>
        <v>Fixture 10</v>
      </c>
      <c r="L30" s="37"/>
      <c r="M30" s="37"/>
      <c r="N30" s="37"/>
      <c r="O30" s="37"/>
      <c r="P30" s="36" t="str">
        <f>IF('[1]D2 Fixtures'!L31="","",'[1]D2 Fixtures'!L31)</f>
        <v/>
      </c>
      <c r="Q30" s="38" t="str">
        <f>IF('[1]D2 Fixtures'!M31="","",'[1]D2 Fixtures'!M31)</f>
        <v/>
      </c>
      <c r="R30" s="36" t="str">
        <f>IF('[1]D2 Fixtures'!N31="","",'[1]D2 Fixtures'!N31)</f>
        <v/>
      </c>
      <c r="X30" s="36"/>
    </row>
    <row r="31" spans="2:24">
      <c r="B31" s="36" t="str">
        <f>IF('D2 Fixtures'!B35="","",'D2 Fixtures'!B35)</f>
        <v>*</v>
      </c>
      <c r="C31" s="39">
        <v>45990</v>
      </c>
      <c r="D31" s="39"/>
      <c r="E31" s="39"/>
      <c r="F31" s="39"/>
      <c r="G31" s="39"/>
      <c r="H31" s="36" t="str">
        <f>IF('[1]D2 Fixtures'!F32="","",'[1]D2 Fixtures'!F32)</f>
        <v>*</v>
      </c>
      <c r="I31" s="38" t="str">
        <f>IF('[1]D2 Fixtures'!G32="","",'[1]D2 Fixtures'!G32)</f>
        <v/>
      </c>
      <c r="J31" s="36" t="str">
        <f>IF('[1]D2 Fixtures'!H32="","",'[1]D2 Fixtures'!H32)</f>
        <v>*</v>
      </c>
      <c r="K31" s="39">
        <v>46067</v>
      </c>
      <c r="L31" s="39"/>
      <c r="M31" s="39"/>
      <c r="N31" s="39"/>
      <c r="O31" s="39"/>
      <c r="P31" s="36" t="str">
        <f>IF('[1]D2 Fixtures'!L32="","",'[1]D2 Fixtures'!L32)</f>
        <v>*</v>
      </c>
      <c r="Q31" s="38" t="str">
        <f>IF('[1]D2 Fixtures'!M32="","",'[1]D2 Fixtures'!M32)</f>
        <v/>
      </c>
      <c r="R31" s="36" t="str">
        <f>IF('[1]D2 Fixtures'!N32="","",'[1]D2 Fixtures'!N32)</f>
        <v>*</v>
      </c>
      <c r="X31" s="36" t="str">
        <f>IF('[1]D2 Fixtures'!R32="","",'[1]D2 Fixtures'!R32)</f>
        <v>*</v>
      </c>
    </row>
    <row r="32" spans="2:24" ht="10.4" customHeight="1">
      <c r="B32" s="36" t="str">
        <f>IF('D2 Fixtures'!B36="","",'D2 Fixtures'!B36)</f>
        <v/>
      </c>
      <c r="C32" s="40" t="str">
        <f>IF('[1]D2 Fixtures'!C33="","",'[1]D2 Fixtures'!C33)</f>
        <v/>
      </c>
      <c r="D32" s="40"/>
      <c r="E32" s="40"/>
      <c r="F32" s="40" t="str">
        <f>IF('[1]D2 Fixtures'!D33="","",'[1]D2 Fixtures'!D33)</f>
        <v/>
      </c>
      <c r="G32" s="40" t="str">
        <f>IF('[1]D2 Fixtures'!E33="","",'[1]D2 Fixtures'!E33)</f>
        <v/>
      </c>
      <c r="H32" s="40" t="str">
        <f>IF('[1]D2 Fixtures'!F33="","",'[1]D2 Fixtures'!F33)</f>
        <v/>
      </c>
      <c r="I32" s="29" t="str">
        <f>IF('[1]D2 Fixtures'!G33="","",'[1]D2 Fixtures'!G33)</f>
        <v/>
      </c>
      <c r="J32" s="40" t="str">
        <f>IF('[1]D2 Fixtures'!H33="","",'[1]D2 Fixtures'!H33)</f>
        <v/>
      </c>
      <c r="K32" s="40" t="str">
        <f>IF('[1]D2 Fixtures'!I33="","",'[1]D2 Fixtures'!I33)</f>
        <v/>
      </c>
      <c r="L32" s="40"/>
      <c r="M32" s="40"/>
      <c r="N32" s="40" t="str">
        <f>IF('[1]D2 Fixtures'!J33="","",'[1]D2 Fixtures'!J33)</f>
        <v/>
      </c>
      <c r="O32" s="40" t="str">
        <f>IF('[1]D2 Fixtures'!K33="","",'[1]D2 Fixtures'!K33)</f>
        <v/>
      </c>
      <c r="P32" s="40" t="str">
        <f>IF('[1]D2 Fixtures'!L33="","",'[1]D2 Fixtures'!L33)</f>
        <v/>
      </c>
      <c r="Q32" s="40" t="str">
        <f>IF('[1]D2 Fixtures'!M33="","",'[1]D2 Fixtures'!M33)</f>
        <v/>
      </c>
    </row>
    <row r="33" spans="2:24">
      <c r="B33" s="36" t="str">
        <f>IF('D2 Fixtures'!B37="","",'D2 Fixtures'!B37)</f>
        <v/>
      </c>
      <c r="C33" s="41" t="str">
        <f>'D2 Fixtures'!C37</f>
        <v>Grosvenor</v>
      </c>
      <c r="E33" s="41" t="s">
        <v>86</v>
      </c>
      <c r="G33" s="41" t="str">
        <f>'D2 Fixtures'!E37</f>
        <v>Central Cobras</v>
      </c>
      <c r="H33" s="40" t="str">
        <f>IF('[1]D2 Fixtures'!F34="","",'[1]D2 Fixtures'!F34)</f>
        <v/>
      </c>
      <c r="I33" s="29" t="str">
        <f>IF('[1]D2 Fixtures'!G34="","",'[1]D2 Fixtures'!G34)</f>
        <v/>
      </c>
      <c r="J33" s="40" t="str">
        <f>IF('[1]D2 Fixtures'!H34="","",'[1]D2 Fixtures'!H34)</f>
        <v/>
      </c>
      <c r="K33" s="41" t="str">
        <f>'D2 Fixtures'!I37</f>
        <v>Whitwick</v>
      </c>
      <c r="M33" s="41" t="s">
        <v>86</v>
      </c>
      <c r="O33" s="41" t="str">
        <f>'D2 Fixtures'!K37</f>
        <v>Central Cobras</v>
      </c>
      <c r="P33" s="40" t="str">
        <f>IF('[1]D2 Fixtures'!L34="","",'[1]D2 Fixtures'!L34)</f>
        <v/>
      </c>
      <c r="Q33" s="29" t="str">
        <f>IF('[1]D2 Fixtures'!M34="","",'[1]D2 Fixtures'!M34)</f>
        <v/>
      </c>
      <c r="R33" s="40" t="str">
        <f>IF('[1]D2 Fixtures'!N34="","",'[1]D2 Fixtures'!N34)</f>
        <v/>
      </c>
      <c r="X33" s="40" t="str">
        <f>IF('[1]D2 Fixtures'!R34="","",'[1]D2 Fixtures'!R34)</f>
        <v/>
      </c>
    </row>
    <row r="34" spans="2:24">
      <c r="B34" s="36" t="str">
        <f>IF('D2 Fixtures'!B38="","",'D2 Fixtures'!B38)</f>
        <v/>
      </c>
      <c r="C34" s="41" t="str">
        <f>'D2 Fixtures'!C38</f>
        <v>Enderby North</v>
      </c>
      <c r="E34" s="41" t="s">
        <v>86</v>
      </c>
      <c r="G34" s="41" t="str">
        <f>'D2 Fixtures'!E38</f>
        <v>Hinckley Hawks</v>
      </c>
      <c r="H34" s="40" t="str">
        <f>IF('[1]D2 Fixtures'!F35="","",'[1]D2 Fixtures'!F35)</f>
        <v/>
      </c>
      <c r="I34" s="29" t="str">
        <f>IF('[1]D2 Fixtures'!G35="","",'[1]D2 Fixtures'!G35)</f>
        <v/>
      </c>
      <c r="J34" s="40" t="str">
        <f>IF('[1]D2 Fixtures'!H35="","",'[1]D2 Fixtures'!H35)</f>
        <v/>
      </c>
      <c r="K34" s="41" t="str">
        <f>'D2 Fixtures'!I38</f>
        <v>Hillmorton</v>
      </c>
      <c r="M34" s="41" t="s">
        <v>86</v>
      </c>
      <c r="O34" s="41" t="str">
        <f>'D2 Fixtures'!K38</f>
        <v>Royal Oak</v>
      </c>
      <c r="P34" s="40" t="str">
        <f>IF('[1]D2 Fixtures'!L35="","",'[1]D2 Fixtures'!L35)</f>
        <v/>
      </c>
      <c r="Q34" s="29" t="str">
        <f>IF('[1]D2 Fixtures'!M35="","",'[1]D2 Fixtures'!M35)</f>
        <v/>
      </c>
      <c r="R34" s="40" t="str">
        <f>IF('[1]D2 Fixtures'!N35="","",'[1]D2 Fixtures'!N35)</f>
        <v/>
      </c>
      <c r="X34" s="40" t="str">
        <f>IF('[1]D2 Fixtures'!R35="","",'[1]D2 Fixtures'!R35)</f>
        <v/>
      </c>
    </row>
    <row r="35" spans="2:24">
      <c r="B35" s="36" t="str">
        <f>IF('D2 Fixtures'!B39="","",'D2 Fixtures'!B39)</f>
        <v/>
      </c>
      <c r="C35" s="41" t="str">
        <f>'D2 Fixtures'!C39</f>
        <v>Loughborough Lions</v>
      </c>
      <c r="E35" s="41" t="s">
        <v>86</v>
      </c>
      <c r="G35" s="41" t="str">
        <f>'D2 Fixtures'!E39</f>
        <v>Whitwick</v>
      </c>
      <c r="H35" s="40" t="str">
        <f>IF('[1]D2 Fixtures'!F36="","",'[1]D2 Fixtures'!F36)</f>
        <v/>
      </c>
      <c r="I35" s="29" t="str">
        <f>IF('[1]D2 Fixtures'!G36="","",'[1]D2 Fixtures'!G36)</f>
        <v/>
      </c>
      <c r="J35" s="40" t="str">
        <f>IF('[1]D2 Fixtures'!H36="","",'[1]D2 Fixtures'!H36)</f>
        <v/>
      </c>
      <c r="K35" s="41" t="str">
        <f>'D2 Fixtures'!I39</f>
        <v>Hinckley Warriors</v>
      </c>
      <c r="M35" s="41" t="s">
        <v>86</v>
      </c>
      <c r="O35" s="41" t="str">
        <f>'D2 Fixtures'!K39</f>
        <v>Grosvenor</v>
      </c>
      <c r="P35" s="40" t="str">
        <f>IF('[1]D2 Fixtures'!L36="","",'[1]D2 Fixtures'!L36)</f>
        <v/>
      </c>
      <c r="Q35" s="29" t="str">
        <f>IF('[1]D2 Fixtures'!M36="","",'[1]D2 Fixtures'!M36)</f>
        <v/>
      </c>
      <c r="R35" s="40" t="str">
        <f>IF('[1]D2 Fixtures'!N36="","",'[1]D2 Fixtures'!N36)</f>
        <v/>
      </c>
      <c r="X35" s="40" t="str">
        <f>IF('[1]D2 Fixtures'!R36="","",'[1]D2 Fixtures'!R36)</f>
        <v/>
      </c>
    </row>
    <row r="36" spans="2:24">
      <c r="B36" s="36" t="str">
        <f>IF('D2 Fixtures'!B40="","",'D2 Fixtures'!B40)</f>
        <v/>
      </c>
      <c r="C36" s="41" t="str">
        <f>'D2 Fixtures'!C40</f>
        <v>Hillmorton</v>
      </c>
      <c r="E36" s="41" t="s">
        <v>86</v>
      </c>
      <c r="G36" s="41" t="str">
        <f>'D2 Fixtures'!E40</f>
        <v>Leicester De Montfort</v>
      </c>
      <c r="H36" s="40" t="str">
        <f>IF('[1]D2 Fixtures'!F37="","",'[1]D2 Fixtures'!F37)</f>
        <v/>
      </c>
      <c r="I36" s="29" t="str">
        <f>IF('[1]D2 Fixtures'!G37="","",'[1]D2 Fixtures'!G37)</f>
        <v/>
      </c>
      <c r="J36" s="40" t="str">
        <f>IF('[1]D2 Fixtures'!H37="","",'[1]D2 Fixtures'!H37)</f>
        <v/>
      </c>
      <c r="K36" s="41" t="str">
        <f>'D2 Fixtures'!I40</f>
        <v>Hinckley Hawks</v>
      </c>
      <c r="M36" s="41" t="s">
        <v>86</v>
      </c>
      <c r="O36" s="41" t="str">
        <f>'D2 Fixtures'!K40</f>
        <v>Newfoundpool</v>
      </c>
      <c r="P36" s="40" t="str">
        <f>IF('[1]D2 Fixtures'!L37="","",'[1]D2 Fixtures'!L37)</f>
        <v/>
      </c>
      <c r="Q36" s="29" t="str">
        <f>IF('[1]D2 Fixtures'!M37="","",'[1]D2 Fixtures'!M37)</f>
        <v/>
      </c>
      <c r="R36" s="40" t="str">
        <f>IF('[1]D2 Fixtures'!N37="","",'[1]D2 Fixtures'!N37)</f>
        <v/>
      </c>
      <c r="X36" s="40" t="str">
        <f>IF('[1]D2 Fixtures'!R37="","",'[1]D2 Fixtures'!R37)</f>
        <v/>
      </c>
    </row>
    <row r="37" spans="2:24">
      <c r="B37" s="36" t="str">
        <f>IF('D2 Fixtures'!B41="","",'D2 Fixtures'!B41)</f>
        <v/>
      </c>
      <c r="C37" s="41" t="str">
        <f>'D2 Fixtures'!C41</f>
        <v>Wykin</v>
      </c>
      <c r="E37" s="41" t="s">
        <v>86</v>
      </c>
      <c r="G37" s="41" t="str">
        <f>'D2 Fixtures'!E41</f>
        <v>Hinckley Warriors</v>
      </c>
      <c r="H37" s="40" t="str">
        <f>IF('[1]D2 Fixtures'!F38="","",'[1]D2 Fixtures'!F38)</f>
        <v/>
      </c>
      <c r="I37" s="29" t="str">
        <f>IF('[1]D2 Fixtures'!G38="","",'[1]D2 Fixtures'!G38)</f>
        <v/>
      </c>
      <c r="J37" s="40" t="str">
        <f>IF('[1]D2 Fixtures'!H38="","",'[1]D2 Fixtures'!H38)</f>
        <v/>
      </c>
      <c r="K37" s="41" t="str">
        <f>'D2 Fixtures'!I41</f>
        <v>Loughborough Lions</v>
      </c>
      <c r="M37" s="41" t="s">
        <v>86</v>
      </c>
      <c r="O37" s="41" t="str">
        <f>'D2 Fixtures'!K41</f>
        <v>Ellistown Elites</v>
      </c>
      <c r="P37" s="40" t="str">
        <f>IF('[1]D2 Fixtures'!L38="","",'[1]D2 Fixtures'!L38)</f>
        <v/>
      </c>
      <c r="Q37" s="29" t="str">
        <f>IF('[1]D2 Fixtures'!M38="","",'[1]D2 Fixtures'!M38)</f>
        <v/>
      </c>
      <c r="R37" s="40" t="str">
        <f>IF('[1]D2 Fixtures'!N38="","",'[1]D2 Fixtures'!N38)</f>
        <v/>
      </c>
      <c r="X37" s="40" t="str">
        <f>IF('[1]D2 Fixtures'!R38="","",'[1]D2 Fixtures'!R38)</f>
        <v/>
      </c>
    </row>
    <row r="38" spans="2:24">
      <c r="B38" s="36" t="str">
        <f>IF('D2 Fixtures'!B42="","",'D2 Fixtures'!B42)</f>
        <v/>
      </c>
      <c r="C38" s="41" t="str">
        <f>'D2 Fixtures'!C42</f>
        <v>Newfoundpool</v>
      </c>
      <c r="D38" s="41">
        <v>9</v>
      </c>
      <c r="E38" s="41" t="s">
        <v>86</v>
      </c>
      <c r="F38" s="41">
        <v>0</v>
      </c>
      <c r="G38" s="41" t="str">
        <f>'D2 Fixtures'!E42</f>
        <v>Enderby Eagles</v>
      </c>
      <c r="K38" s="41" t="str">
        <f>'D2 Fixtures'!I42</f>
        <v>Brinklow Lions</v>
      </c>
      <c r="M38" s="41" t="s">
        <v>86</v>
      </c>
      <c r="O38" s="41" t="str">
        <f>'D2 Fixtures'!K42</f>
        <v>Leicester De Montfort</v>
      </c>
    </row>
    <row r="39" spans="2:24">
      <c r="B39" s="36" t="str">
        <f>IF('D2 Fixtures'!B43="","",'D2 Fixtures'!B43)</f>
        <v/>
      </c>
      <c r="C39" s="41" t="str">
        <f>'D2 Fixtures'!C43</f>
        <v>Brinklow Lions</v>
      </c>
      <c r="E39" s="41" t="s">
        <v>86</v>
      </c>
      <c r="G39" s="41" t="str">
        <f>'D2 Fixtures'!E43</f>
        <v>Ellistown Elites</v>
      </c>
      <c r="H39" s="40" t="str">
        <f>IF('[1]D2 Fixtures'!F40="","",'[1]D2 Fixtures'!F40)</f>
        <v/>
      </c>
      <c r="I39" s="29" t="str">
        <f>IF('[1]D2 Fixtures'!G40="","",'[1]D2 Fixtures'!G40)</f>
        <v/>
      </c>
      <c r="J39" s="40" t="str">
        <f>IF('[1]D2 Fixtures'!H39="","",'[1]D2 Fixtures'!H39)</f>
        <v/>
      </c>
      <c r="K39" s="41" t="str">
        <f>'D2 Fixtures'!I43</f>
        <v>Enderby Eagles</v>
      </c>
      <c r="M39" s="41" t="s">
        <v>86</v>
      </c>
      <c r="O39" s="41" t="str">
        <f>'D2 Fixtures'!K43</f>
        <v>Wykin</v>
      </c>
      <c r="P39" s="40" t="str">
        <f>IF('[1]D2 Fixtures'!L39="","",'[1]D2 Fixtures'!L39)</f>
        <v/>
      </c>
      <c r="Q39" s="40" t="str">
        <f>IF('[1]D2 Fixtures'!M40="","",'[1]D2 Fixtures'!M40)</f>
        <v/>
      </c>
    </row>
    <row r="40" spans="2:24">
      <c r="B40" s="36" t="str">
        <f>IF('D2 Fixtures'!B44="","",'D2 Fixtures'!B44)</f>
        <v/>
      </c>
      <c r="C40" s="37" t="str">
        <f>'[1]D2 Fixtures'!C41</f>
        <v>Fixture 5</v>
      </c>
      <c r="D40" s="37"/>
      <c r="E40" s="37"/>
      <c r="F40" s="37"/>
      <c r="G40" s="37"/>
      <c r="H40" s="36" t="str">
        <f>IF('[1]D2 Fixtures'!F41="","",'[1]D2 Fixtures'!F41)</f>
        <v/>
      </c>
      <c r="I40" s="38" t="str">
        <f>IF('[1]D2 Fixtures'!G41="","",'[1]D2 Fixtures'!G41)</f>
        <v/>
      </c>
      <c r="J40" s="36" t="str">
        <f>IF('[1]D2 Fixtures'!H41="","",'[1]D2 Fixtures'!H41)</f>
        <v/>
      </c>
      <c r="K40" s="37" t="str">
        <f>'[1]D2 Fixtures'!I41</f>
        <v>Fixture 11</v>
      </c>
      <c r="L40" s="37"/>
      <c r="M40" s="37"/>
      <c r="N40" s="37"/>
      <c r="O40" s="37"/>
      <c r="P40" s="36" t="str">
        <f>IF('[1]D2 Fixtures'!L41="","",'[1]D2 Fixtures'!L41)</f>
        <v/>
      </c>
      <c r="Q40" s="38" t="str">
        <f>IF('[1]D2 Fixtures'!M41="","",'[1]D2 Fixtures'!M41)</f>
        <v/>
      </c>
      <c r="R40" s="36"/>
      <c r="X40" s="36"/>
    </row>
    <row r="41" spans="2:24">
      <c r="B41" s="36" t="str">
        <f>IF('D2 Fixtures'!B46="","",'D2 Fixtures'!B46)</f>
        <v>*</v>
      </c>
      <c r="C41" s="39">
        <v>45997</v>
      </c>
      <c r="D41" s="39"/>
      <c r="E41" s="39"/>
      <c r="F41" s="39"/>
      <c r="G41" s="39"/>
      <c r="H41" s="36" t="str">
        <f>IF('[1]D2 Fixtures'!F42="","",'[1]D2 Fixtures'!F42)</f>
        <v>*</v>
      </c>
      <c r="I41" s="38" t="str">
        <f>IF('[1]D2 Fixtures'!G42="","",'[1]D2 Fixtures'!G42)</f>
        <v/>
      </c>
      <c r="J41" s="36" t="str">
        <f>IF('[1]D2 Fixtures'!H42="","",'[1]D2 Fixtures'!H42)</f>
        <v>*</v>
      </c>
      <c r="K41" s="39">
        <v>46088</v>
      </c>
      <c r="L41" s="39"/>
      <c r="M41" s="39"/>
      <c r="N41" s="39"/>
      <c r="O41" s="39"/>
      <c r="P41" s="36" t="str">
        <f>IF('[1]D2 Fixtures'!L42="","",'[1]D2 Fixtures'!L42)</f>
        <v>*</v>
      </c>
      <c r="Q41" s="38" t="str">
        <f>IF('[1]D2 Fixtures'!M42="","",'[1]D2 Fixtures'!M42)</f>
        <v/>
      </c>
      <c r="R41" s="36" t="str">
        <f>IF('[1]D2 Fixtures'!N42="","",'[1]D2 Fixtures'!N42)</f>
        <v>*</v>
      </c>
      <c r="X41" s="36" t="str">
        <f>IF('[1]D2 Fixtures'!R42="","",'[1]D2 Fixtures'!R42)</f>
        <v>*</v>
      </c>
    </row>
    <row r="42" spans="2:24" ht="10.4" customHeight="1">
      <c r="B42" s="36" t="str">
        <f>IF('D2 Fixtures'!B47="","",'D2 Fixtures'!B47)</f>
        <v/>
      </c>
      <c r="C42" s="40"/>
      <c r="D42" s="40"/>
      <c r="E42" s="40"/>
      <c r="F42" s="40"/>
      <c r="G42" s="40"/>
      <c r="I42" s="29" t="str">
        <f>IF('[1]D2 Fixtures'!G43="","",'[1]D2 Fixtures'!G43)</f>
        <v/>
      </c>
      <c r="J42" s="40" t="str">
        <f>IF('[1]D2 Fixtures'!H43="","",'[1]D2 Fixtures'!H43)</f>
        <v/>
      </c>
      <c r="K42" s="40"/>
      <c r="L42" s="40"/>
      <c r="M42" s="40"/>
      <c r="N42" s="40" t="str">
        <f>IF('[1]D2 Fixtures'!J43="","",'[1]D2 Fixtures'!J43)</f>
        <v/>
      </c>
      <c r="O42" s="40"/>
      <c r="Q42" s="40"/>
    </row>
    <row r="43" spans="2:24">
      <c r="B43" s="36" t="str">
        <f>IF('D2 Fixtures'!B48="","",'D2 Fixtures'!B48)</f>
        <v/>
      </c>
      <c r="C43" s="41" t="str">
        <f>'D2 Fixtures'!C48</f>
        <v>Loughborough Lions</v>
      </c>
      <c r="E43" s="42" t="s">
        <v>86</v>
      </c>
      <c r="G43" s="41" t="str">
        <f>'D2 Fixtures'!E48</f>
        <v>Wykin</v>
      </c>
      <c r="H43" s="40" t="str">
        <f>IF('[1]D2 Fixtures'!F44="","",'[1]D2 Fixtures'!F44)</f>
        <v/>
      </c>
      <c r="I43" s="29" t="str">
        <f>IF('[1]D2 Fixtures'!G44="","",'[1]D2 Fixtures'!G44)</f>
        <v/>
      </c>
      <c r="J43" s="40" t="str">
        <f>IF('[1]D2 Fixtures'!H44="","",'[1]D2 Fixtures'!H44)</f>
        <v/>
      </c>
      <c r="K43" s="41" t="str">
        <f>'D2 Fixtures'!I48</f>
        <v>Enderby Eagles</v>
      </c>
      <c r="M43" s="41" t="s">
        <v>86</v>
      </c>
      <c r="O43" s="41" t="str">
        <f>'D2 Fixtures'!K48</f>
        <v>Ellistown Elites</v>
      </c>
      <c r="P43" s="40" t="str">
        <f>IF('[1]D2 Fixtures'!L44="","",'[1]D2 Fixtures'!L44)</f>
        <v/>
      </c>
      <c r="Q43" s="29" t="str">
        <f>IF('[1]D2 Fixtures'!M44="","",'[1]D2 Fixtures'!M44)</f>
        <v/>
      </c>
      <c r="R43" s="40" t="str">
        <f>IF('[1]D2 Fixtures'!N44="","",'[1]D2 Fixtures'!N44)</f>
        <v/>
      </c>
      <c r="X43" s="40" t="str">
        <f>IF('[1]D2 Fixtures'!R44="","",'[1]D2 Fixtures'!R44)</f>
        <v/>
      </c>
    </row>
    <row r="44" spans="2:24">
      <c r="B44" s="36" t="str">
        <f>IF('D2 Fixtures'!B49="","",'D2 Fixtures'!B49)</f>
        <v/>
      </c>
      <c r="C44" s="41" t="str">
        <f>'D2 Fixtures'!C49</f>
        <v>Hinckley Hawks</v>
      </c>
      <c r="E44" s="42" t="s">
        <v>86</v>
      </c>
      <c r="G44" s="41" t="str">
        <f>'D2 Fixtures'!E49</f>
        <v>Enderby Eagles</v>
      </c>
      <c r="H44" s="40" t="str">
        <f>IF('[1]D2 Fixtures'!F45="","",'[1]D2 Fixtures'!F45)</f>
        <v/>
      </c>
      <c r="I44" s="29" t="str">
        <f>IF('[1]D2 Fixtures'!G45="","",'[1]D2 Fixtures'!G45)</f>
        <v/>
      </c>
      <c r="J44" s="40" t="str">
        <f>IF('[1]D2 Fixtures'!H45="","",'[1]D2 Fixtures'!H45)</f>
        <v/>
      </c>
      <c r="K44" s="41" t="str">
        <f>'D2 Fixtures'!I49</f>
        <v>Newfoundpool</v>
      </c>
      <c r="M44" s="41" t="s">
        <v>86</v>
      </c>
      <c r="O44" s="41" t="str">
        <f>'D2 Fixtures'!K49</f>
        <v>Wykin</v>
      </c>
      <c r="P44" s="40" t="str">
        <f>IF('[1]D2 Fixtures'!L45="","",'[1]D2 Fixtures'!L45)</f>
        <v/>
      </c>
      <c r="Q44" s="29" t="str">
        <f>IF('[1]D2 Fixtures'!M45="","",'[1]D2 Fixtures'!M45)</f>
        <v/>
      </c>
      <c r="R44" s="40" t="str">
        <f>IF('[1]D2 Fixtures'!N45="","",'[1]D2 Fixtures'!N45)</f>
        <v/>
      </c>
      <c r="X44" s="40" t="str">
        <f>IF('[1]D2 Fixtures'!R45="","",'[1]D2 Fixtures'!R45)</f>
        <v/>
      </c>
    </row>
    <row r="45" spans="2:24">
      <c r="B45" s="36" t="str">
        <f>IF('D2 Fixtures'!B50="","",'D2 Fixtures'!B50)</f>
        <v/>
      </c>
      <c r="C45" s="41" t="str">
        <f>'D2 Fixtures'!C50</f>
        <v>Ellistown Elites</v>
      </c>
      <c r="E45" s="42" t="s">
        <v>86</v>
      </c>
      <c r="G45" s="41" t="str">
        <f>'D2 Fixtures'!E50</f>
        <v>Royal Oak</v>
      </c>
      <c r="H45" s="40" t="str">
        <f>IF('[1]D2 Fixtures'!F46="","",'[1]D2 Fixtures'!F46)</f>
        <v/>
      </c>
      <c r="I45" s="29" t="str">
        <f>IF('[1]D2 Fixtures'!G46="","",'[1]D2 Fixtures'!G46)</f>
        <v/>
      </c>
      <c r="J45" s="40" t="str">
        <f>IF('[1]D2 Fixtures'!H46="","",'[1]D2 Fixtures'!H46)</f>
        <v/>
      </c>
      <c r="K45" s="41" t="str">
        <f>'D2 Fixtures'!I50</f>
        <v>Leicester De Montfort</v>
      </c>
      <c r="M45" s="41" t="s">
        <v>86</v>
      </c>
      <c r="O45" s="41" t="str">
        <f>'D2 Fixtures'!K50</f>
        <v>Hinckley Warriors</v>
      </c>
      <c r="P45" s="40" t="str">
        <f>IF('[1]D2 Fixtures'!L46="","",'[1]D2 Fixtures'!L46)</f>
        <v/>
      </c>
      <c r="Q45" s="29" t="str">
        <f>IF('[1]D2 Fixtures'!M46="","",'[1]D2 Fixtures'!M46)</f>
        <v/>
      </c>
      <c r="R45" s="40" t="str">
        <f>IF('[1]D2 Fixtures'!N46="","",'[1]D2 Fixtures'!N46)</f>
        <v/>
      </c>
      <c r="X45" s="40" t="str">
        <f>IF('[1]D2 Fixtures'!R46="","",'[1]D2 Fixtures'!R46)</f>
        <v/>
      </c>
    </row>
    <row r="46" spans="2:24">
      <c r="B46" s="36" t="str">
        <f>IF('D2 Fixtures'!B51="","",'D2 Fixtures'!B51)</f>
        <v/>
      </c>
      <c r="C46" s="41" t="str">
        <f>'D2 Fixtures'!C51</f>
        <v>Central Cobras</v>
      </c>
      <c r="E46" s="42" t="s">
        <v>86</v>
      </c>
      <c r="G46" s="41" t="str">
        <f>'D2 Fixtures'!E51</f>
        <v>Newfoundpool</v>
      </c>
      <c r="H46" s="40" t="str">
        <f>IF('[1]D2 Fixtures'!F47="","",'[1]D2 Fixtures'!F47)</f>
        <v/>
      </c>
      <c r="I46" s="29" t="str">
        <f>IF('[1]D2 Fixtures'!G47="","",'[1]D2 Fixtures'!G47)</f>
        <v/>
      </c>
      <c r="J46" s="40" t="str">
        <f>IF('[1]D2 Fixtures'!H47="","",'[1]D2 Fixtures'!H47)</f>
        <v/>
      </c>
      <c r="K46" s="41" t="str">
        <f>'D2 Fixtures'!I51</f>
        <v>Hillmorton</v>
      </c>
      <c r="M46" s="41" t="s">
        <v>86</v>
      </c>
      <c r="O46" s="41" t="str">
        <f>'D2 Fixtures'!K51</f>
        <v>Loughborough Lions</v>
      </c>
      <c r="P46" s="40" t="str">
        <f>IF('[1]D2 Fixtures'!L47="","",'[1]D2 Fixtures'!L47)</f>
        <v/>
      </c>
      <c r="Q46" s="29" t="str">
        <f>IF('[1]D2 Fixtures'!M47="","",'[1]D2 Fixtures'!M47)</f>
        <v/>
      </c>
      <c r="R46" s="40" t="str">
        <f>IF('[1]D2 Fixtures'!N47="","",'[1]D2 Fixtures'!N47)</f>
        <v/>
      </c>
      <c r="X46" s="40" t="str">
        <f>IF('[1]D2 Fixtures'!R47="","",'[1]D2 Fixtures'!R47)</f>
        <v/>
      </c>
    </row>
    <row r="47" spans="2:24">
      <c r="B47" s="36" t="str">
        <f>IF('D2 Fixtures'!B52="","",'D2 Fixtures'!B52)</f>
        <v/>
      </c>
      <c r="C47" s="41" t="str">
        <f>'D2 Fixtures'!C52</f>
        <v>Hinckley Warriors</v>
      </c>
      <c r="E47" s="42" t="s">
        <v>86</v>
      </c>
      <c r="G47" s="41" t="str">
        <f>'D2 Fixtures'!E52</f>
        <v>Enderby North</v>
      </c>
      <c r="H47" s="40" t="str">
        <f>IF('[1]D2 Fixtures'!F48="","",'[1]D2 Fixtures'!F48)</f>
        <v/>
      </c>
      <c r="I47" s="29" t="str">
        <f>IF('[1]D2 Fixtures'!G48="","",'[1]D2 Fixtures'!G48)</f>
        <v/>
      </c>
      <c r="J47" s="40" t="str">
        <f>IF('[1]D2 Fixtures'!H48="","",'[1]D2 Fixtures'!H48)</f>
        <v/>
      </c>
      <c r="K47" s="41" t="str">
        <f>'D2 Fixtures'!I52</f>
        <v>Hinckley Hawks</v>
      </c>
      <c r="M47" s="41" t="s">
        <v>86</v>
      </c>
      <c r="O47" s="41" t="str">
        <f>'D2 Fixtures'!K52</f>
        <v>Whitwick</v>
      </c>
      <c r="P47" s="40" t="str">
        <f>IF('[1]D2 Fixtures'!L48="","",'[1]D2 Fixtures'!L48)</f>
        <v/>
      </c>
      <c r="Q47" s="29" t="str">
        <f>IF('[1]D2 Fixtures'!M48="","",'[1]D2 Fixtures'!M48)</f>
        <v/>
      </c>
      <c r="R47" s="40" t="str">
        <f>IF('[1]D2 Fixtures'!N48="","",'[1]D2 Fixtures'!N48)</f>
        <v/>
      </c>
      <c r="X47" s="40" t="str">
        <f>IF('[1]D2 Fixtures'!R48="","",'[1]D2 Fixtures'!R48)</f>
        <v/>
      </c>
    </row>
    <row r="48" spans="2:24">
      <c r="B48" s="36" t="str">
        <f>IF('D2 Fixtures'!B53="","",'D2 Fixtures'!B53)</f>
        <v/>
      </c>
      <c r="C48" s="41" t="str">
        <f>'D2 Fixtures'!C53</f>
        <v>Grosvenor</v>
      </c>
      <c r="E48" s="42" t="s">
        <v>86</v>
      </c>
      <c r="G48" s="41" t="str">
        <f>'D2 Fixtures'!E53</f>
        <v>Brinklow Lions</v>
      </c>
      <c r="K48" s="41" t="str">
        <f>'D2 Fixtures'!I53</f>
        <v>Enderby North</v>
      </c>
      <c r="M48" s="41" t="s">
        <v>86</v>
      </c>
      <c r="O48" s="41" t="str">
        <f>'D2 Fixtures'!K53</f>
        <v>Grosvenor</v>
      </c>
    </row>
    <row r="49" spans="2:24">
      <c r="B49" s="36" t="str">
        <f>IF('D2 Fixtures'!B54="","",'D2 Fixtures'!B54)</f>
        <v/>
      </c>
      <c r="C49" s="41" t="str">
        <f>'D2 Fixtures'!C54</f>
        <v>Whitwick</v>
      </c>
      <c r="E49" s="42" t="s">
        <v>86</v>
      </c>
      <c r="G49" s="41" t="str">
        <f>'D2 Fixtures'!E54</f>
        <v>Hillmorton</v>
      </c>
      <c r="H49" s="40" t="str">
        <f>IF('[1]D2 Fixtures'!F49="","",'[1]D2 Fixtures'!F49)</f>
        <v/>
      </c>
      <c r="K49" s="41" t="str">
        <f>'D2 Fixtures'!I54</f>
        <v>Central Cobras</v>
      </c>
      <c r="M49" s="41" t="s">
        <v>86</v>
      </c>
      <c r="O49" s="41" t="str">
        <f>'D2 Fixtures'!K54</f>
        <v>Royal Oak</v>
      </c>
      <c r="Q49" s="40"/>
    </row>
    <row r="50" spans="2:24">
      <c r="B50" s="36" t="str">
        <f>IF('D2 Fixtures'!B55="","",'D2 Fixtures'!B55)</f>
        <v/>
      </c>
      <c r="C50" s="37" t="str">
        <f>'[1]D2 Fixtures'!C51</f>
        <v>Fixture 6</v>
      </c>
      <c r="D50" s="37"/>
      <c r="E50" s="37"/>
      <c r="F50" s="37"/>
      <c r="G50" s="37"/>
      <c r="H50" s="36" t="str">
        <f>IF('[1]D2 Fixtures'!F51="","",'[1]D2 Fixtures'!F51)</f>
        <v/>
      </c>
      <c r="I50" s="38"/>
      <c r="J50" s="36"/>
      <c r="K50" s="37" t="str">
        <f>'[1]D2 Fixtures'!I51</f>
        <v>Fixture 12</v>
      </c>
      <c r="L50" s="37"/>
      <c r="M50" s="37"/>
      <c r="N50" s="37"/>
      <c r="O50" s="37"/>
      <c r="P50" s="36" t="str">
        <f>IF('[1]D2 Fixtures'!L51="","",'[1]D2 Fixtures'!L51)</f>
        <v/>
      </c>
      <c r="Q50" s="38" t="str">
        <f>IF('[1]D2 Fixtures'!M51="","",'[1]D2 Fixtures'!M51)</f>
        <v/>
      </c>
      <c r="R50" s="36"/>
      <c r="X50" s="36"/>
    </row>
    <row r="51" spans="2:24">
      <c r="B51" s="36" t="str">
        <f>IF('D2 Fixtures'!B57="","",'D2 Fixtures'!B57)</f>
        <v>*</v>
      </c>
      <c r="C51" s="39">
        <v>46004</v>
      </c>
      <c r="D51" s="39"/>
      <c r="E51" s="39"/>
      <c r="F51" s="39"/>
      <c r="G51" s="39"/>
      <c r="H51" s="36" t="str">
        <f>IF('[1]D2 Fixtures'!F52="","",'[1]D2 Fixtures'!F52)</f>
        <v>*</v>
      </c>
      <c r="I51" s="38" t="str">
        <f>IF('[1]D2 Fixtures'!G52="","",'[1]D2 Fixtures'!G52)</f>
        <v/>
      </c>
      <c r="J51" s="36" t="str">
        <f>IF('[1]D2 Fixtures'!H52="","",'[1]D2 Fixtures'!H52)</f>
        <v>*</v>
      </c>
      <c r="K51" s="39">
        <v>46102</v>
      </c>
      <c r="L51" s="39"/>
      <c r="M51" s="39"/>
      <c r="N51" s="39"/>
      <c r="O51" s="39"/>
      <c r="P51" s="36" t="str">
        <f>IF('[1]D2 Fixtures'!L52="","",'[1]D2 Fixtures'!L52)</f>
        <v>*</v>
      </c>
      <c r="Q51" s="38" t="str">
        <f>IF('[1]D2 Fixtures'!M52="","",'[1]D2 Fixtures'!M52)</f>
        <v/>
      </c>
      <c r="R51" s="36" t="str">
        <f>IF('[1]D2 Fixtures'!N52="","",'[1]D2 Fixtures'!N52)</f>
        <v>*</v>
      </c>
      <c r="X51" s="36" t="str">
        <f>IF('[1]D2 Fixtures'!R52="","",'[1]D2 Fixtures'!R52)</f>
        <v>*</v>
      </c>
    </row>
    <row r="52" spans="2:24" ht="10.4" customHeight="1">
      <c r="B52" s="36" t="str">
        <f>IF('D2 Fixtures'!B58="","",'D2 Fixtures'!B58)</f>
        <v/>
      </c>
      <c r="C52" s="40" t="str">
        <f>IF('[1]D2 Fixtures'!C53="","",'[1]D2 Fixtures'!C53)</f>
        <v/>
      </c>
      <c r="D52" s="40"/>
      <c r="E52" s="40"/>
      <c r="F52" s="40" t="str">
        <f>IF('[1]D2 Fixtures'!D53="","",'[1]D2 Fixtures'!D53)</f>
        <v/>
      </c>
      <c r="G52" s="40" t="str">
        <f>IF('[1]D2 Fixtures'!E53="","",'[1]D2 Fixtures'!E53)</f>
        <v/>
      </c>
      <c r="H52" s="40" t="str">
        <f>IF('[1]D2 Fixtures'!F53="","",'[1]D2 Fixtures'!F53)</f>
        <v/>
      </c>
      <c r="K52" s="40" t="str">
        <f>IF('[1]D2 Fixtures'!I53="","",'[1]D2 Fixtures'!I53)</f>
        <v/>
      </c>
      <c r="L52" s="40"/>
      <c r="M52" s="40"/>
      <c r="N52" s="40" t="str">
        <f>IF('[1]D2 Fixtures'!J53="","",'[1]D2 Fixtures'!J53)</f>
        <v/>
      </c>
      <c r="O52" s="40" t="str">
        <f>IF('[1]D2 Fixtures'!K53="","",'[1]D2 Fixtures'!K53)</f>
        <v/>
      </c>
      <c r="P52" s="40" t="str">
        <f>IF('[1]D2 Fixtures'!L53="","",'[1]D2 Fixtures'!L53)</f>
        <v/>
      </c>
      <c r="Q52" s="40" t="str">
        <f>IF('[1]D2 Fixtures'!M53="","",'[1]D2 Fixtures'!M53)</f>
        <v/>
      </c>
    </row>
    <row r="53" spans="2:24">
      <c r="B53" s="36" t="str">
        <f>IF('D2 Fixtures'!B59="","",'D2 Fixtures'!B59)</f>
        <v/>
      </c>
      <c r="C53" s="41" t="str">
        <f>'D2 Fixtures'!C59</f>
        <v>Whitwick</v>
      </c>
      <c r="E53" s="41" t="s">
        <v>86</v>
      </c>
      <c r="G53" s="41" t="str">
        <f>'D2 Fixtures'!E59</f>
        <v>Hinckley Warriors</v>
      </c>
      <c r="H53" s="40" t="str">
        <f>IF('[1]D2 Fixtures'!F54="","",'[1]D2 Fixtures'!F54)</f>
        <v/>
      </c>
      <c r="K53" s="41" t="str">
        <f>'D2 Fixtures'!I59</f>
        <v>Wykin</v>
      </c>
      <c r="M53" s="41" t="s">
        <v>86</v>
      </c>
      <c r="O53" s="41" t="str">
        <f>'D2 Fixtures'!K59</f>
        <v>Brinklow Lions</v>
      </c>
      <c r="P53" s="40" t="str">
        <f>IF('[1]D2 Fixtures'!L54="","",'[1]D2 Fixtures'!L54)</f>
        <v/>
      </c>
      <c r="Q53" s="29" t="str">
        <f>IF('[1]D2 Fixtures'!M54="","",'[1]D2 Fixtures'!M54)</f>
        <v/>
      </c>
      <c r="R53" s="40" t="str">
        <f>IF('[1]D2 Fixtures'!N54="","",'[1]D2 Fixtures'!N54)</f>
        <v/>
      </c>
      <c r="X53" s="40" t="str">
        <f>IF('[1]D2 Fixtures'!R54="","",'[1]D2 Fixtures'!R54)</f>
        <v/>
      </c>
    </row>
    <row r="54" spans="2:24">
      <c r="B54" s="36" t="str">
        <f>IF('D2 Fixtures'!B60="","",'D2 Fixtures'!B60)</f>
        <v/>
      </c>
      <c r="C54" s="41" t="str">
        <f>'D2 Fixtures'!C60</f>
        <v>Newfoundpool</v>
      </c>
      <c r="E54" s="41" t="s">
        <v>86</v>
      </c>
      <c r="G54" s="41" t="str">
        <f>'D2 Fixtures'!E60</f>
        <v>Enderby North</v>
      </c>
      <c r="H54" s="40" t="str">
        <f>IF('[1]D2 Fixtures'!F55="","",'[1]D2 Fixtures'!F55)</f>
        <v/>
      </c>
      <c r="J54" s="40" t="str">
        <f>IF('[1]D2 Fixtures'!H55="","",'[1]D2 Fixtures'!H55)</f>
        <v/>
      </c>
      <c r="K54" s="41" t="str">
        <f>'D2 Fixtures'!I60</f>
        <v>Ellistown Elites</v>
      </c>
      <c r="M54" s="41" t="s">
        <v>86</v>
      </c>
      <c r="O54" s="41" t="str">
        <f>'D2 Fixtures'!K60</f>
        <v>Leicester De Montfort</v>
      </c>
      <c r="P54" s="40" t="str">
        <f>IF('[1]D2 Fixtures'!L55="","",'[1]D2 Fixtures'!L55)</f>
        <v/>
      </c>
      <c r="Q54" s="29" t="str">
        <f>IF('[1]D2 Fixtures'!M55="","",'[1]D2 Fixtures'!M55)</f>
        <v/>
      </c>
      <c r="R54" s="40" t="str">
        <f>IF('[1]D2 Fixtures'!N55="","",'[1]D2 Fixtures'!N55)</f>
        <v/>
      </c>
      <c r="X54" s="40" t="str">
        <f>IF('[1]D2 Fixtures'!R55="","",'[1]D2 Fixtures'!R55)</f>
        <v/>
      </c>
    </row>
    <row r="55" spans="2:24">
      <c r="C55" s="41" t="str">
        <f>'D2 Fixtures'!C61</f>
        <v>Central Cobras</v>
      </c>
      <c r="E55" s="41" t="s">
        <v>86</v>
      </c>
      <c r="G55" s="41" t="str">
        <f>'D2 Fixtures'!E61</f>
        <v>Ellistown Elites</v>
      </c>
      <c r="H55" s="40" t="str">
        <f>IF('[1]D2 Fixtures'!F56="","",'[1]D2 Fixtures'!F56)</f>
        <v/>
      </c>
      <c r="J55" s="40" t="str">
        <f>IF('[1]D2 Fixtures'!H56="","",'[1]D2 Fixtures'!H56)</f>
        <v/>
      </c>
      <c r="K55" s="41" t="str">
        <f>'D2 Fixtures'!I61</f>
        <v>Loughborough Lions</v>
      </c>
      <c r="M55" s="41" t="s">
        <v>86</v>
      </c>
      <c r="O55" s="41" t="str">
        <f>'D2 Fixtures'!K61</f>
        <v>Newfoundpool</v>
      </c>
      <c r="P55" s="40" t="str">
        <f>IF('[1]D2 Fixtures'!L56="","",'[1]D2 Fixtures'!L56)</f>
        <v/>
      </c>
      <c r="Q55" s="29" t="str">
        <f>IF('[1]D2 Fixtures'!M56="","",'[1]D2 Fixtures'!M56)</f>
        <v/>
      </c>
      <c r="R55" s="40" t="str">
        <f>IF('[1]D2 Fixtures'!N56="","",'[1]D2 Fixtures'!N56)</f>
        <v/>
      </c>
      <c r="X55" s="40" t="str">
        <f>IF('[1]D2 Fixtures'!R56="","",'[1]D2 Fixtures'!R56)</f>
        <v/>
      </c>
    </row>
    <row r="56" spans="2:24">
      <c r="C56" s="41" t="str">
        <f>'D2 Fixtures'!C62</f>
        <v>Brinklow Lions</v>
      </c>
      <c r="E56" s="41" t="s">
        <v>86</v>
      </c>
      <c r="G56" s="41" t="str">
        <f>'D2 Fixtures'!E62</f>
        <v>Royal Oak</v>
      </c>
      <c r="H56" s="40" t="str">
        <f>IF('[1]D2 Fixtures'!F57="","",'[1]D2 Fixtures'!F57)</f>
        <v/>
      </c>
      <c r="J56" s="40" t="str">
        <f>IF('[1]D2 Fixtures'!H57="","",'[1]D2 Fixtures'!H57)</f>
        <v/>
      </c>
      <c r="K56" s="41" t="str">
        <f>'D2 Fixtures'!I62</f>
        <v>Hinckley Warriors</v>
      </c>
      <c r="M56" s="41" t="s">
        <v>86</v>
      </c>
      <c r="O56" s="41" t="str">
        <f>'D2 Fixtures'!K62</f>
        <v>Hinckley Hawks</v>
      </c>
      <c r="P56" s="40" t="str">
        <f>IF('[1]D2 Fixtures'!L57="","",'[1]D2 Fixtures'!L57)</f>
        <v/>
      </c>
      <c r="Q56" s="29" t="str">
        <f>IF('[1]D2 Fixtures'!M57="","",'[1]D2 Fixtures'!M57)</f>
        <v/>
      </c>
      <c r="R56" s="40" t="str">
        <f>IF('[1]D2 Fixtures'!N57="","",'[1]D2 Fixtures'!N57)</f>
        <v/>
      </c>
      <c r="X56" s="40" t="str">
        <f>IF('[1]D2 Fixtures'!R57="","",'[1]D2 Fixtures'!R57)</f>
        <v/>
      </c>
    </row>
    <row r="57" spans="2:24">
      <c r="C57" s="41" t="str">
        <f>'D2 Fixtures'!C63</f>
        <v>Grosvenor</v>
      </c>
      <c r="E57" s="41" t="s">
        <v>86</v>
      </c>
      <c r="G57" s="41" t="str">
        <f>'D2 Fixtures'!E63</f>
        <v>Enderby Eagles</v>
      </c>
      <c r="H57" s="40" t="str">
        <f>IF('[1]D2 Fixtures'!F58="","",'[1]D2 Fixtures'!F58)</f>
        <v/>
      </c>
      <c r="J57" s="40" t="str">
        <f>IF('[1]D2 Fixtures'!H58="","",'[1]D2 Fixtures'!H58)</f>
        <v/>
      </c>
      <c r="K57" s="41" t="str">
        <f>'D2 Fixtures'!I63</f>
        <v>Grosvenor</v>
      </c>
      <c r="M57" s="41" t="s">
        <v>86</v>
      </c>
      <c r="O57" s="41" t="str">
        <f>'D2 Fixtures'!K63</f>
        <v>Hillmorton</v>
      </c>
      <c r="P57" s="40" t="str">
        <f>IF('[1]D2 Fixtures'!L58="","",'[1]D2 Fixtures'!L58)</f>
        <v/>
      </c>
      <c r="Q57" s="29" t="str">
        <f>IF('[1]D2 Fixtures'!M58="","",'[1]D2 Fixtures'!M58)</f>
        <v/>
      </c>
      <c r="R57" s="40" t="str">
        <f>IF('[1]D2 Fixtures'!N58="","",'[1]D2 Fixtures'!N58)</f>
        <v/>
      </c>
      <c r="X57" s="40" t="str">
        <f>IF('[1]D2 Fixtures'!R58="","",'[1]D2 Fixtures'!R58)</f>
        <v/>
      </c>
    </row>
    <row r="58" spans="2:24">
      <c r="C58" s="41" t="str">
        <f>'D2 Fixtures'!C64</f>
        <v>Wykin</v>
      </c>
      <c r="E58" s="41" t="s">
        <v>86</v>
      </c>
      <c r="G58" s="41" t="str">
        <f>'D2 Fixtures'!E64</f>
        <v>Hinckley Hawks</v>
      </c>
      <c r="K58" s="41" t="str">
        <f>'D2 Fixtures'!I64</f>
        <v>Whitwick</v>
      </c>
      <c r="M58" s="41" t="s">
        <v>86</v>
      </c>
      <c r="O58" s="41" t="str">
        <f>'D2 Fixtures'!K64</f>
        <v>Royal Oak</v>
      </c>
    </row>
    <row r="59" spans="2:24">
      <c r="C59" s="41" t="str">
        <f>'D2 Fixtures'!C65</f>
        <v>Loughborough Lions</v>
      </c>
      <c r="E59" s="41" t="s">
        <v>86</v>
      </c>
      <c r="G59" s="41" t="str">
        <f>'D2 Fixtures'!E65</f>
        <v>Leicester De Montfort</v>
      </c>
      <c r="K59" s="41" t="str">
        <f>'D2 Fixtures'!I65</f>
        <v>Central Cobras</v>
      </c>
      <c r="M59" s="41" t="s">
        <v>86</v>
      </c>
      <c r="O59" s="41" t="str">
        <f>'D2 Fixtures'!K65</f>
        <v>Enderby North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CBDBB-C501-4D6A-AD5D-834E7B0ACD72}">
  <sheetPr codeName="Sheet31"/>
  <dimension ref="A1:AA106"/>
  <sheetViews>
    <sheetView topLeftCell="B4" workbookViewId="0">
      <selection activeCell="E101" sqref="E101"/>
    </sheetView>
  </sheetViews>
  <sheetFormatPr defaultColWidth="8.6328125" defaultRowHeight="15.5"/>
  <cols>
    <col min="1" max="1" width="4" style="29" hidden="1" customWidth="1"/>
    <col min="2" max="2" width="4" style="29" customWidth="1"/>
    <col min="3" max="3" width="22.453125" style="41" customWidth="1"/>
    <col min="4" max="4" width="22.453125" style="29" customWidth="1"/>
    <col min="5" max="9" width="4" style="29" customWidth="1"/>
    <col min="10" max="12" width="9.54296875" style="29" customWidth="1"/>
    <col min="13" max="13" width="24.453125" style="29" customWidth="1"/>
    <col min="14" max="20" width="9.54296875" style="29" customWidth="1"/>
    <col min="21" max="21" width="11.54296875" style="29" customWidth="1"/>
    <col min="22" max="25" width="9.54296875" style="29" customWidth="1"/>
    <col min="26" max="26" width="11.54296875" style="29" customWidth="1"/>
    <col min="27" max="27" width="9.54296875" style="29" customWidth="1"/>
    <col min="28" max="16384" width="8.6328125" style="29"/>
  </cols>
  <sheetData>
    <row r="1" spans="1:27">
      <c r="A1" s="29" t="s">
        <v>107</v>
      </c>
      <c r="B1" s="29" t="s">
        <v>108</v>
      </c>
      <c r="C1" s="41" t="s">
        <v>109</v>
      </c>
      <c r="D1" s="29" t="s">
        <v>110</v>
      </c>
      <c r="E1" s="29" t="s">
        <v>108</v>
      </c>
      <c r="F1" s="29" t="s">
        <v>107</v>
      </c>
      <c r="G1" s="29" t="s">
        <v>68</v>
      </c>
      <c r="M1" s="62" t="s">
        <v>111</v>
      </c>
      <c r="N1" s="63">
        <v>2</v>
      </c>
    </row>
    <row r="2" spans="1:27">
      <c r="A2" s="29" t="str">
        <f>IF('[1]Mens Results'!B4&lt;&gt;"",'[1]Mens Results'!B4,"")</f>
        <v/>
      </c>
      <c r="B2" s="29">
        <f>IF('Mens Results'!D3&lt;&gt;"",'Mens Results'!D3,"")</f>
        <v>3</v>
      </c>
      <c r="C2" s="64" t="str">
        <f>'D2 Fixtures'!C4</f>
        <v>Hillmorton</v>
      </c>
      <c r="D2" s="64" t="str">
        <f>'D2 Fixtures'!E4</f>
        <v>Newfoundpool</v>
      </c>
      <c r="E2" s="29">
        <f>IF('Mens Results'!F3&lt;&gt;"",'Mens Results'!F3,"")</f>
        <v>6</v>
      </c>
      <c r="F2" s="29" t="str">
        <f>IF('Mens Results'!H3&lt;&gt;"",'Mens Results'!H3,"")</f>
        <v/>
      </c>
      <c r="G2" s="29">
        <f>IF(E2&lt;&gt;"",(B2-E2),"")</f>
        <v>-3</v>
      </c>
      <c r="M2" s="62" t="s">
        <v>112</v>
      </c>
      <c r="N2" s="63">
        <v>1</v>
      </c>
    </row>
    <row r="3" spans="1:27">
      <c r="A3" s="29" t="str">
        <f>IF('[1]Mens Results'!B5&lt;&gt;"",'[1]Mens Results'!B5,"")</f>
        <v/>
      </c>
      <c r="B3" s="29">
        <f>IF('Mens Results'!D4&lt;&gt;"",'Mens Results'!D4,"")</f>
        <v>0</v>
      </c>
      <c r="C3" s="64" t="str">
        <f>'D2 Fixtures'!C5</f>
        <v>Ellistown Elites</v>
      </c>
      <c r="D3" s="64" t="str">
        <f>'D2 Fixtures'!E5</f>
        <v>Whitwick</v>
      </c>
      <c r="E3" s="29">
        <f>IF('Mens Results'!F4&lt;&gt;"",'Mens Results'!F4,"")</f>
        <v>9</v>
      </c>
      <c r="F3" s="29" t="str">
        <f>IF('Mens Results'!H4&lt;&gt;"",'Mens Results'!H4,"")</f>
        <v/>
      </c>
      <c r="G3" s="29">
        <f t="shared" ref="G3:G66" si="0">IF(E3&lt;&gt;"",(B3-E3),"")</f>
        <v>-9</v>
      </c>
    </row>
    <row r="4" spans="1:27">
      <c r="A4" s="29" t="str">
        <f>IF('[1]Mens Results'!B6&lt;&gt;"",'[1]Mens Results'!B6,"")</f>
        <v/>
      </c>
      <c r="B4" s="29">
        <f>IF('Mens Results'!D5&lt;&gt;"",'Mens Results'!D5,"")</f>
        <v>3</v>
      </c>
      <c r="C4" s="64" t="str">
        <f>'D2 Fixtures'!C6</f>
        <v>Enderby North</v>
      </c>
      <c r="D4" s="64" t="str">
        <f>'D2 Fixtures'!E6</f>
        <v>Brinklow Lions</v>
      </c>
      <c r="E4" s="29">
        <f>IF('Mens Results'!F5&lt;&gt;"",'Mens Results'!F5,"")</f>
        <v>6</v>
      </c>
      <c r="F4" s="29" t="str">
        <f>IF('Mens Results'!H5&lt;&gt;"",'Mens Results'!H5,"")</f>
        <v/>
      </c>
      <c r="G4" s="29">
        <f t="shared" si="0"/>
        <v>-3</v>
      </c>
    </row>
    <row r="5" spans="1:27">
      <c r="A5" s="29" t="str">
        <f>IF('[1]Mens Results'!B7&lt;&gt;"",'[1]Mens Results'!B7,"")</f>
        <v/>
      </c>
      <c r="B5" s="29">
        <f>IF('Mens Results'!D6&lt;&gt;"",'Mens Results'!D6,"")</f>
        <v>6</v>
      </c>
      <c r="C5" s="64" t="str">
        <f>'D2 Fixtures'!C7</f>
        <v>Enderby Eagles</v>
      </c>
      <c r="D5" s="64" t="str">
        <f>'D2 Fixtures'!E7</f>
        <v>Central Cobras</v>
      </c>
      <c r="E5" s="29">
        <f>IF('Mens Results'!F6&lt;&gt;"",'Mens Results'!F6,"")</f>
        <v>3</v>
      </c>
      <c r="F5" s="29" t="str">
        <f>IF('Mens Results'!H6&lt;&gt;"",'Mens Results'!H6,"")</f>
        <v/>
      </c>
      <c r="G5" s="29">
        <f t="shared" si="0"/>
        <v>3</v>
      </c>
    </row>
    <row r="6" spans="1:27">
      <c r="A6" s="29" t="str">
        <f>IF('[1]Mens Results'!B8&lt;&gt;"",'[1]Mens Results'!B8,"")</f>
        <v/>
      </c>
      <c r="B6" s="29">
        <f>IF('Mens Results'!D7&lt;&gt;"",'Mens Results'!D7,"")</f>
        <v>4</v>
      </c>
      <c r="C6" s="64" t="str">
        <f>'D2 Fixtures'!C8</f>
        <v>Royal Oak</v>
      </c>
      <c r="D6" s="64" t="str">
        <f>'D2 Fixtures'!E8</f>
        <v>Wykin</v>
      </c>
      <c r="E6" s="29">
        <f>IF('Mens Results'!F7&lt;&gt;"",'Mens Results'!F7,"")</f>
        <v>5</v>
      </c>
      <c r="F6" s="29" t="str">
        <f>IF('Mens Results'!H7&lt;&gt;"",'Mens Results'!H7,"")</f>
        <v/>
      </c>
      <c r="G6" s="29">
        <f t="shared" si="0"/>
        <v>-1</v>
      </c>
      <c r="M6" s="38" t="s">
        <v>65</v>
      </c>
      <c r="N6" s="65" t="s">
        <v>113</v>
      </c>
      <c r="O6" s="65" t="s">
        <v>114</v>
      </c>
      <c r="P6" s="65" t="s">
        <v>115</v>
      </c>
      <c r="Q6" s="65" t="s">
        <v>116</v>
      </c>
      <c r="R6" s="65" t="s">
        <v>117</v>
      </c>
      <c r="S6" s="65" t="s">
        <v>118</v>
      </c>
      <c r="T6" s="66" t="s">
        <v>119</v>
      </c>
      <c r="U6" s="65" t="s">
        <v>108</v>
      </c>
      <c r="V6" s="65" t="s">
        <v>120</v>
      </c>
      <c r="W6" s="65" t="s">
        <v>121</v>
      </c>
      <c r="X6" s="65" t="s">
        <v>122</v>
      </c>
      <c r="Y6" s="65" t="s">
        <v>123</v>
      </c>
      <c r="Z6" s="65" t="s">
        <v>124</v>
      </c>
      <c r="AA6" s="65" t="s">
        <v>125</v>
      </c>
    </row>
    <row r="7" spans="1:27" ht="18.5">
      <c r="A7" s="29" t="str">
        <f>IF('[1]Mens Results'!B13&lt;&gt;"",'[1]Mens Results'!B13,"")</f>
        <v/>
      </c>
      <c r="B7" s="29">
        <f>IF('Mens Results'!D8&lt;&gt;"",'Mens Results'!D8,"")</f>
        <v>5</v>
      </c>
      <c r="C7" s="64" t="str">
        <f>'D2 Fixtures'!C9</f>
        <v>Leicester De Montfort</v>
      </c>
      <c r="D7" s="64" t="str">
        <f>'D2 Fixtures'!E9</f>
        <v>Grosvenor</v>
      </c>
      <c r="E7" s="29">
        <f>IF('Mens Results'!F8&lt;&gt;"",'Mens Results'!F8,"")</f>
        <v>4</v>
      </c>
      <c r="F7" s="29" t="str">
        <f>IF('Mens Results'!H9&lt;&gt;"",'Mens Results'!H9,"")</f>
        <v/>
      </c>
      <c r="G7" s="29">
        <f t="shared" si="0"/>
        <v>1</v>
      </c>
      <c r="M7" s="29" t="str" cm="1">
        <f t="array" ref="M7:M21">_xlfn.UNIQUE($C$2:$C$97,FALSE,FALSE)</f>
        <v>Hillmorton</v>
      </c>
      <c r="N7" s="41">
        <f>SUMIF($C$2:$C$97,M7,$A$2:$A$97)+SUMIF($D$2:$D$97,M7,$F$2:$F$97)</f>
        <v>0</v>
      </c>
      <c r="O7" s="41">
        <f>COUNTIFS($C$2:$C$106,M7,$B$2:$B$106,"&gt;-1")+COUNTIFS($D$2:$D$106,M7,$E$2:$E$106,"&gt;-1")</f>
        <v>3</v>
      </c>
      <c r="P7" s="41">
        <f>COUNTIFS($C$2:$C$106,M7,$G$2:$G$106,"&gt;0")+(COUNTIFS($D$2:$D$106,M7,$G$2:$G$106,"&lt;0"))</f>
        <v>2</v>
      </c>
      <c r="Q7" s="41">
        <f>O7-P7</f>
        <v>1</v>
      </c>
      <c r="R7" s="41">
        <f>SUMIF($C$2:$C$106,M7,$B$2:$B$106)+SUMIF($D$2:$D$106,M7,$E$2:$E$106)</f>
        <v>15</v>
      </c>
      <c r="S7" s="41">
        <f>SUMIF($C$2:$C$106,M7,$E$2:$E$106)+SUMIF($D$2:$D$106,M7,$B$2:$B$106)</f>
        <v>12</v>
      </c>
      <c r="T7" s="41">
        <f>R7-S7</f>
        <v>3</v>
      </c>
      <c r="U7" s="41">
        <f>(P7*$N$1)+(R7*$N$2)-N7</f>
        <v>19</v>
      </c>
      <c r="V7" s="41">
        <f t="shared" ref="V7:V18" si="1">T7*0.01</f>
        <v>0.03</v>
      </c>
      <c r="W7" s="41">
        <f t="shared" ref="W7:W18" si="2">R7*0.001</f>
        <v>1.4999999999999999E-2</v>
      </c>
      <c r="X7" s="41">
        <f t="shared" ref="X7:X18" si="3">SUM(U7:W7)</f>
        <v>19.045000000000002</v>
      </c>
      <c r="Y7" s="41">
        <f>_xlfn.RANK.EQ(X7,$X$7:$X$21,0)</f>
        <v>5</v>
      </c>
      <c r="Z7" s="67">
        <f>RANK(Y7,$Y$7:$Y$21,1)+COUNTIF($Y$7:Y7,Y7)-1</f>
        <v>5</v>
      </c>
      <c r="AA7" s="68">
        <f>MATCH('Mens Table'!B3,Info!$Z$7:$Z$21,0)</f>
        <v>12</v>
      </c>
    </row>
    <row r="8" spans="1:27" ht="18.5">
      <c r="A8" s="29" t="str">
        <f>IF('[1]Mens Results'!B14&lt;&gt;"",'[1]Mens Results'!B14,"")</f>
        <v/>
      </c>
      <c r="B8" s="29">
        <f>IF('Mens Results'!D9&lt;&gt;"",'Mens Results'!D9,"")</f>
        <v>6</v>
      </c>
      <c r="C8" s="64" t="str">
        <f>'D2 Fixtures'!C10</f>
        <v>Hinckley Hawks</v>
      </c>
      <c r="D8" s="64" t="str">
        <f>'D2 Fixtures'!E10</f>
        <v>Loughborough Lions</v>
      </c>
      <c r="E8" s="29">
        <f>IF('Mens Results'!F9&lt;&gt;"",'Mens Results'!F9,"")</f>
        <v>3</v>
      </c>
      <c r="F8" s="29" t="str">
        <f>IF('Mens Results'!H13&lt;&gt;"",'Mens Results'!H13,"")</f>
        <v/>
      </c>
      <c r="G8" s="29">
        <f t="shared" si="0"/>
        <v>3</v>
      </c>
      <c r="M8" s="29" t="str">
        <v>Ellistown Elites</v>
      </c>
      <c r="N8" s="41">
        <f t="shared" ref="N8:N21" si="4">SUMIF($C$2:$C$97,M8,$A$2:$A$97)+SUMIF($D$2:$D$97,M8,$F$2:$F$97)</f>
        <v>0</v>
      </c>
      <c r="O8" s="41">
        <f t="shared" ref="O8:O21" si="5">COUNTIFS($C$2:$C$106,M8,$B$2:$B$106,"&gt;-1")+COUNTIFS($D$2:$D$106,M8,$E$2:$E$106,"&gt;-1")</f>
        <v>2</v>
      </c>
      <c r="P8" s="41">
        <f t="shared" ref="P8:P21" si="6">COUNTIFS($C$2:$C$106,M8,$G$2:$G$106,"&gt;0")+(COUNTIFS($D$2:$D$106,M8,$G$2:$G$106,"&lt;0"))</f>
        <v>0</v>
      </c>
      <c r="Q8" s="41">
        <f t="shared" ref="Q8:Q21" si="7">O8-P8</f>
        <v>2</v>
      </c>
      <c r="R8" s="41">
        <f t="shared" ref="R8:R21" si="8">SUMIF($C$2:$C$106,M8,$B$2:$B$106)+SUMIF($D$2:$D$106,M8,$E$2:$E$106)</f>
        <v>3</v>
      </c>
      <c r="S8" s="41">
        <f t="shared" ref="S8:S21" si="9">SUMIF($C$2:$C$106,M8,$E$2:$E$106)+SUMIF($D$2:$D$106,M8,$B$2:$B$106)</f>
        <v>15</v>
      </c>
      <c r="T8" s="41">
        <f t="shared" ref="T8:T18" si="10">R8-S8</f>
        <v>-12</v>
      </c>
      <c r="U8" s="41">
        <f t="shared" ref="U8:U18" si="11">(P8*$N$1)+(R8*$N$2)-N8</f>
        <v>3</v>
      </c>
      <c r="V8" s="41">
        <f t="shared" si="1"/>
        <v>-0.12</v>
      </c>
      <c r="W8" s="41">
        <f t="shared" si="2"/>
        <v>3.0000000000000001E-3</v>
      </c>
      <c r="X8" s="41">
        <f t="shared" si="3"/>
        <v>2.883</v>
      </c>
      <c r="Y8" s="41">
        <f t="shared" ref="Y8:Y21" si="12">_xlfn.RANK.EQ(X8,$X$7:$X$21,0)</f>
        <v>14</v>
      </c>
      <c r="Z8" s="67">
        <f>RANK(Y8,$Y$7:$Y$21,1)+COUNTIF($Y$7:Y8,Y8)-1</f>
        <v>14</v>
      </c>
      <c r="AA8" s="68">
        <f>MATCH('Mens Table'!B4,Info!$Z$7:$Z$21,0)</f>
        <v>15</v>
      </c>
    </row>
    <row r="9" spans="1:27" ht="18.5">
      <c r="A9" s="29" t="str">
        <f>IF('[1]Mens Results'!B15&lt;&gt;"",'[1]Mens Results'!B15,"")</f>
        <v/>
      </c>
      <c r="B9" s="29">
        <f>IF('Mens Results'!D13&lt;&gt;"",'Mens Results'!D13,"")</f>
        <v>3</v>
      </c>
      <c r="C9" s="64" t="str">
        <f>'D2 Fixtures'!C15</f>
        <v>Enderby Eagles</v>
      </c>
      <c r="D9" s="64" t="str">
        <f>'D2 Fixtures'!E15</f>
        <v>Leicester De Montfort</v>
      </c>
      <c r="E9" s="29">
        <f>IF('Mens Results'!F13&lt;&gt;"",'Mens Results'!F13,"")</f>
        <v>6</v>
      </c>
      <c r="F9" s="29" t="str">
        <f>IF('Mens Results'!H14&lt;&gt;"",'Mens Results'!H14,"")</f>
        <v/>
      </c>
      <c r="G9" s="29">
        <f t="shared" si="0"/>
        <v>-3</v>
      </c>
      <c r="M9" s="29" t="str">
        <v>Enderby North</v>
      </c>
      <c r="N9" s="41">
        <f t="shared" si="4"/>
        <v>0</v>
      </c>
      <c r="O9" s="41">
        <f t="shared" si="5"/>
        <v>3</v>
      </c>
      <c r="P9" s="41">
        <f t="shared" si="6"/>
        <v>0</v>
      </c>
      <c r="Q9" s="41">
        <f t="shared" si="7"/>
        <v>3</v>
      </c>
      <c r="R9" s="41">
        <f t="shared" si="8"/>
        <v>3</v>
      </c>
      <c r="S9" s="41">
        <f t="shared" si="9"/>
        <v>24</v>
      </c>
      <c r="T9" s="41">
        <f t="shared" si="10"/>
        <v>-21</v>
      </c>
      <c r="U9" s="41">
        <f t="shared" si="11"/>
        <v>3</v>
      </c>
      <c r="V9" s="41">
        <f t="shared" si="1"/>
        <v>-0.21</v>
      </c>
      <c r="W9" s="41">
        <f t="shared" si="2"/>
        <v>3.0000000000000001E-3</v>
      </c>
      <c r="X9" s="41">
        <f t="shared" si="3"/>
        <v>2.7930000000000001</v>
      </c>
      <c r="Y9" s="41">
        <f t="shared" si="12"/>
        <v>15</v>
      </c>
      <c r="Z9" s="67">
        <f>RANK(Y9,$Y$7:$Y$21,1)+COUNTIF($Y$7:Y9,Y9)-1</f>
        <v>15</v>
      </c>
      <c r="AA9" s="68">
        <f>MATCH('Mens Table'!B5,Info!$Z$7:$Z$21,0)</f>
        <v>7</v>
      </c>
    </row>
    <row r="10" spans="1:27" ht="18.5">
      <c r="A10" s="29" t="str">
        <f>IF('[1]Mens Results'!B16&lt;&gt;"",'[1]Mens Results'!B16,"")</f>
        <v/>
      </c>
      <c r="B10" s="29">
        <f>IF('Mens Results'!D14&lt;&gt;"",'Mens Results'!D14,"")</f>
        <v>2</v>
      </c>
      <c r="C10" s="64" t="str">
        <f>'D2 Fixtures'!C16</f>
        <v>Central Cobras</v>
      </c>
      <c r="D10" s="64" t="str">
        <f>'D2 Fixtures'!E16</f>
        <v>Hillmorton</v>
      </c>
      <c r="E10" s="29">
        <f>IF('Mens Results'!F14&lt;&gt;"",'Mens Results'!F14,"")</f>
        <v>7</v>
      </c>
      <c r="F10" s="29" t="str">
        <f>IF('Mens Results'!H15&lt;&gt;"",'Mens Results'!H15,"")</f>
        <v/>
      </c>
      <c r="G10" s="29">
        <f t="shared" si="0"/>
        <v>-5</v>
      </c>
      <c r="M10" s="29" t="str">
        <v>Enderby Eagles</v>
      </c>
      <c r="N10" s="41">
        <f t="shared" si="4"/>
        <v>0</v>
      </c>
      <c r="O10" s="41">
        <f t="shared" si="5"/>
        <v>4</v>
      </c>
      <c r="P10" s="41">
        <f t="shared" si="6"/>
        <v>1</v>
      </c>
      <c r="Q10" s="41">
        <f t="shared" si="7"/>
        <v>3</v>
      </c>
      <c r="R10" s="41">
        <f t="shared" si="8"/>
        <v>11</v>
      </c>
      <c r="S10" s="41">
        <f t="shared" si="9"/>
        <v>25</v>
      </c>
      <c r="T10" s="41">
        <f t="shared" si="10"/>
        <v>-14</v>
      </c>
      <c r="U10" s="41">
        <f t="shared" si="11"/>
        <v>13</v>
      </c>
      <c r="V10" s="41">
        <f t="shared" si="1"/>
        <v>-0.14000000000000001</v>
      </c>
      <c r="W10" s="41">
        <f t="shared" si="2"/>
        <v>1.0999999999999999E-2</v>
      </c>
      <c r="X10" s="41">
        <f t="shared" si="3"/>
        <v>12.870999999999999</v>
      </c>
      <c r="Y10" s="41">
        <f t="shared" si="12"/>
        <v>9</v>
      </c>
      <c r="Z10" s="67">
        <f>RANK(Y10,$Y$7:$Y$21,1)+COUNTIF($Y$7:Y10,Y10)-1</f>
        <v>9</v>
      </c>
      <c r="AA10" s="68">
        <f>MATCH('Mens Table'!B6,Info!$Z$7:$Z$21,0)</f>
        <v>10</v>
      </c>
    </row>
    <row r="11" spans="1:27" ht="18.5">
      <c r="A11" s="29" t="str">
        <f>IF('[1]Mens Results'!B17&lt;&gt;"",'[1]Mens Results'!B17,"")</f>
        <v/>
      </c>
      <c r="B11" s="29">
        <f>IF('Mens Results'!D15&lt;&gt;"",'Mens Results'!D15,"")</f>
        <v>3</v>
      </c>
      <c r="C11" s="64" t="str">
        <f>'D2 Fixtures'!C17</f>
        <v>Ellistown Elites</v>
      </c>
      <c r="D11" s="64" t="str">
        <f>'D2 Fixtures'!E17</f>
        <v>Hinckley Hawks</v>
      </c>
      <c r="E11" s="29">
        <f>IF('Mens Results'!F15&lt;&gt;"",'Mens Results'!F15,"")</f>
        <v>6</v>
      </c>
      <c r="F11" s="29" t="str">
        <f>IF('Mens Results'!H16&lt;&gt;"",'Mens Results'!H16,"")</f>
        <v/>
      </c>
      <c r="G11" s="29">
        <f t="shared" si="0"/>
        <v>-3</v>
      </c>
      <c r="M11" s="29" t="str">
        <v>Royal Oak</v>
      </c>
      <c r="N11" s="41">
        <f t="shared" si="4"/>
        <v>0</v>
      </c>
      <c r="O11" s="41">
        <f t="shared" si="5"/>
        <v>3</v>
      </c>
      <c r="P11" s="41">
        <f t="shared" si="6"/>
        <v>0</v>
      </c>
      <c r="Q11" s="41">
        <f t="shared" si="7"/>
        <v>3</v>
      </c>
      <c r="R11" s="41">
        <f t="shared" si="8"/>
        <v>10</v>
      </c>
      <c r="S11" s="41">
        <f t="shared" si="9"/>
        <v>17</v>
      </c>
      <c r="T11" s="41">
        <f t="shared" si="10"/>
        <v>-7</v>
      </c>
      <c r="U11" s="41">
        <f t="shared" si="11"/>
        <v>10</v>
      </c>
      <c r="V11" s="41">
        <f t="shared" si="1"/>
        <v>-7.0000000000000007E-2</v>
      </c>
      <c r="W11" s="41">
        <f t="shared" si="2"/>
        <v>0.01</v>
      </c>
      <c r="X11" s="41">
        <f t="shared" si="3"/>
        <v>9.94</v>
      </c>
      <c r="Y11" s="41">
        <f t="shared" si="12"/>
        <v>12</v>
      </c>
      <c r="Z11" s="67">
        <f>RANK(Y11,$Y$7:$Y$21,1)+COUNTIF($Y$7:Y11,Y11)-1</f>
        <v>12</v>
      </c>
      <c r="AA11" s="68">
        <f>MATCH('Mens Table'!B7,Info!$Z$7:$Z$21,0)</f>
        <v>1</v>
      </c>
    </row>
    <row r="12" spans="1:27" ht="18.5">
      <c r="A12" s="29" t="str">
        <f>IF('[1]Mens Results'!B22&lt;&gt;"",'[1]Mens Results'!B22,"")</f>
        <v/>
      </c>
      <c r="B12" s="29">
        <f>IF('Mens Results'!D16&lt;&gt;"",'Mens Results'!D16,"")</f>
        <v>2</v>
      </c>
      <c r="C12" s="64" t="str">
        <f>'D2 Fixtures'!C18</f>
        <v>Grosvenor</v>
      </c>
      <c r="D12" s="64" t="str">
        <f>'D2 Fixtures'!E18</f>
        <v>Newfoundpool</v>
      </c>
      <c r="E12" s="29">
        <f>IF('Mens Results'!F16&lt;&gt;"",'Mens Results'!F16,"")</f>
        <v>7</v>
      </c>
      <c r="F12" s="29" t="str">
        <f>IF('Mens Results'!H17&lt;&gt;"",'Mens Results'!H17,"")</f>
        <v/>
      </c>
      <c r="G12" s="29">
        <f t="shared" si="0"/>
        <v>-5</v>
      </c>
      <c r="M12" s="29" t="str">
        <v>Leicester De Montfort</v>
      </c>
      <c r="N12" s="41">
        <f t="shared" si="4"/>
        <v>0</v>
      </c>
      <c r="O12" s="41">
        <f t="shared" si="5"/>
        <v>3</v>
      </c>
      <c r="P12" s="41">
        <f t="shared" si="6"/>
        <v>2</v>
      </c>
      <c r="Q12" s="41">
        <f t="shared" si="7"/>
        <v>1</v>
      </c>
      <c r="R12" s="41">
        <f t="shared" si="8"/>
        <v>14</v>
      </c>
      <c r="S12" s="41">
        <f t="shared" si="9"/>
        <v>13</v>
      </c>
      <c r="T12" s="41">
        <f t="shared" si="10"/>
        <v>1</v>
      </c>
      <c r="U12" s="41">
        <f t="shared" si="11"/>
        <v>18</v>
      </c>
      <c r="V12" s="41">
        <f t="shared" si="1"/>
        <v>0.01</v>
      </c>
      <c r="W12" s="41">
        <f t="shared" si="2"/>
        <v>1.4E-2</v>
      </c>
      <c r="X12" s="41">
        <f t="shared" si="3"/>
        <v>18.024000000000001</v>
      </c>
      <c r="Y12" s="41">
        <f t="shared" si="12"/>
        <v>6</v>
      </c>
      <c r="Z12" s="67">
        <f>RANK(Y12,$Y$7:$Y$21,1)+COUNTIF($Y$7:Y12,Y12)-1</f>
        <v>6</v>
      </c>
      <c r="AA12" s="68">
        <f>MATCH('Mens Table'!B8,Info!$Z$7:$Z$21,0)</f>
        <v>6</v>
      </c>
    </row>
    <row r="13" spans="1:27" ht="18.5">
      <c r="A13" s="29" t="str">
        <f>IF('[1]Mens Results'!B23&lt;&gt;"",'[1]Mens Results'!B23,"")</f>
        <v/>
      </c>
      <c r="B13" s="29">
        <f>IF('Mens Results'!D17&lt;&gt;"",'Mens Results'!D17,"")</f>
        <v>0</v>
      </c>
      <c r="C13" s="64" t="str">
        <f>'D2 Fixtures'!C19</f>
        <v>Enderby North</v>
      </c>
      <c r="D13" s="64" t="str">
        <f>'D2 Fixtures'!E19</f>
        <v>Whitwick</v>
      </c>
      <c r="E13" s="29">
        <f>IF('Mens Results'!F17&lt;&gt;"",'Mens Results'!F17,"")</f>
        <v>9</v>
      </c>
      <c r="F13" s="29" t="str">
        <f>IF('Mens Results'!H19&lt;&gt;"",'Mens Results'!H19,"")</f>
        <v/>
      </c>
      <c r="G13" s="29">
        <f t="shared" si="0"/>
        <v>-9</v>
      </c>
      <c r="M13" s="29" t="str">
        <v>Hinckley Hawks</v>
      </c>
      <c r="N13" s="41">
        <f t="shared" si="4"/>
        <v>0</v>
      </c>
      <c r="O13" s="41">
        <f t="shared" si="5"/>
        <v>3</v>
      </c>
      <c r="P13" s="41">
        <f t="shared" si="6"/>
        <v>3</v>
      </c>
      <c r="Q13" s="41">
        <f t="shared" si="7"/>
        <v>0</v>
      </c>
      <c r="R13" s="41">
        <f t="shared" si="8"/>
        <v>18</v>
      </c>
      <c r="S13" s="41">
        <f t="shared" si="9"/>
        <v>9</v>
      </c>
      <c r="T13" s="41">
        <f t="shared" si="10"/>
        <v>9</v>
      </c>
      <c r="U13" s="41">
        <f t="shared" si="11"/>
        <v>24</v>
      </c>
      <c r="V13" s="41">
        <f t="shared" si="1"/>
        <v>0.09</v>
      </c>
      <c r="W13" s="41">
        <f t="shared" si="2"/>
        <v>1.8000000000000002E-2</v>
      </c>
      <c r="X13" s="41">
        <f t="shared" si="3"/>
        <v>24.108000000000001</v>
      </c>
      <c r="Y13" s="41">
        <f t="shared" si="12"/>
        <v>3</v>
      </c>
      <c r="Z13" s="67">
        <f>RANK(Y13,$Y$7:$Y$21,1)+COUNTIF($Y$7:Y13,Y13)-1</f>
        <v>3</v>
      </c>
      <c r="AA13" s="68">
        <f>MATCH('Mens Table'!B9,Info!$Z$7:$Z$21,0)</f>
        <v>11</v>
      </c>
    </row>
    <row r="14" spans="1:27" ht="18.5">
      <c r="A14" s="29" t="str">
        <f>IF('[1]Mens Results'!B24&lt;&gt;"",'[1]Mens Results'!B24,"")</f>
        <v/>
      </c>
      <c r="B14" s="29">
        <f>IF('Mens Results'!D18&lt;&gt;"",'Mens Results'!D18,"")</f>
        <v>7</v>
      </c>
      <c r="C14" s="64" t="str">
        <f>'D2 Fixtures'!C20</f>
        <v>Loughborough Lions</v>
      </c>
      <c r="D14" s="64" t="str">
        <f>'D2 Fixtures'!E20</f>
        <v>Brinklow Lions</v>
      </c>
      <c r="E14" s="29">
        <f>IF('Mens Results'!F18&lt;&gt;"",'Mens Results'!F18,"")</f>
        <v>2</v>
      </c>
      <c r="F14" s="29" t="str">
        <f>IF('Mens Results'!H23&lt;&gt;"",'Mens Results'!H23,"")</f>
        <v/>
      </c>
      <c r="G14" s="29">
        <f t="shared" si="0"/>
        <v>5</v>
      </c>
      <c r="M14" s="29" t="str">
        <v>Central Cobras</v>
      </c>
      <c r="N14" s="41">
        <f t="shared" si="4"/>
        <v>0</v>
      </c>
      <c r="O14" s="41">
        <f t="shared" si="5"/>
        <v>3</v>
      </c>
      <c r="P14" s="41">
        <f t="shared" si="6"/>
        <v>0</v>
      </c>
      <c r="Q14" s="41">
        <f t="shared" si="7"/>
        <v>3</v>
      </c>
      <c r="R14" s="41">
        <f t="shared" si="8"/>
        <v>8</v>
      </c>
      <c r="S14" s="41">
        <f t="shared" si="9"/>
        <v>19</v>
      </c>
      <c r="T14" s="41">
        <f t="shared" si="10"/>
        <v>-11</v>
      </c>
      <c r="U14" s="41">
        <f t="shared" si="11"/>
        <v>8</v>
      </c>
      <c r="V14" s="41">
        <f t="shared" si="1"/>
        <v>-0.11</v>
      </c>
      <c r="W14" s="41">
        <f t="shared" si="2"/>
        <v>8.0000000000000002E-3</v>
      </c>
      <c r="X14" s="41">
        <f t="shared" si="3"/>
        <v>7.8979999999999997</v>
      </c>
      <c r="Y14" s="41">
        <f t="shared" si="12"/>
        <v>13</v>
      </c>
      <c r="Z14" s="67">
        <f>RANK(Y14,$Y$7:$Y$21,1)+COUNTIF($Y$7:Y14,Y14)-1</f>
        <v>13</v>
      </c>
      <c r="AA14" s="68">
        <f>MATCH('Mens Table'!B10,Info!$Z$7:$Z$21,0)</f>
        <v>9</v>
      </c>
    </row>
    <row r="15" spans="1:27" ht="18.5">
      <c r="A15" s="29" t="str">
        <f>IF('[1]Mens Results'!B25&lt;&gt;"",'[1]Mens Results'!B25,"")</f>
        <v/>
      </c>
      <c r="B15" s="29">
        <f>IF('Mens Results'!D19&lt;&gt;"",'Mens Results'!D19,"")</f>
        <v>6</v>
      </c>
      <c r="C15" s="64" t="str">
        <f>'D2 Fixtures'!C21</f>
        <v>Hinckley Warriors</v>
      </c>
      <c r="D15" s="64" t="str">
        <f>'D2 Fixtures'!E21</f>
        <v>Royal Oak</v>
      </c>
      <c r="E15" s="29">
        <f>IF('Mens Results'!F19&lt;&gt;"",'Mens Results'!F19,"")</f>
        <v>3</v>
      </c>
      <c r="F15" s="29" t="str">
        <f>IF('Mens Results'!H24&lt;&gt;"",'Mens Results'!H24,"")</f>
        <v/>
      </c>
      <c r="G15" s="29">
        <f t="shared" si="0"/>
        <v>3</v>
      </c>
      <c r="M15" s="29" t="str">
        <v>Grosvenor</v>
      </c>
      <c r="N15" s="41">
        <f t="shared" si="4"/>
        <v>0</v>
      </c>
      <c r="O15" s="41">
        <f t="shared" si="5"/>
        <v>3</v>
      </c>
      <c r="P15" s="41">
        <f t="shared" si="6"/>
        <v>1</v>
      </c>
      <c r="Q15" s="41">
        <f t="shared" si="7"/>
        <v>2</v>
      </c>
      <c r="R15" s="41">
        <f t="shared" si="8"/>
        <v>12</v>
      </c>
      <c r="S15" s="41">
        <f t="shared" si="9"/>
        <v>15</v>
      </c>
      <c r="T15" s="41">
        <f t="shared" si="10"/>
        <v>-3</v>
      </c>
      <c r="U15" s="41">
        <f t="shared" si="11"/>
        <v>14</v>
      </c>
      <c r="V15" s="41">
        <f t="shared" si="1"/>
        <v>-0.03</v>
      </c>
      <c r="W15" s="41">
        <f t="shared" si="2"/>
        <v>1.2E-2</v>
      </c>
      <c r="X15" s="41">
        <f t="shared" si="3"/>
        <v>13.982000000000001</v>
      </c>
      <c r="Y15" s="41">
        <f t="shared" si="12"/>
        <v>8</v>
      </c>
      <c r="Z15" s="67">
        <f>RANK(Y15,$Y$7:$Y$21,1)+COUNTIF($Y$7:Y15,Y15)-1</f>
        <v>8</v>
      </c>
      <c r="AA15" s="68">
        <f>MATCH('Mens Table'!B11,Info!$Z$7:$Z$21,0)</f>
        <v>4</v>
      </c>
    </row>
    <row r="16" spans="1:27" ht="18.5">
      <c r="A16" s="29" t="str">
        <f>IF('[1]Mens Results'!B26&lt;&gt;"",'[1]Mens Results'!B26,"")</f>
        <v/>
      </c>
      <c r="B16" s="29">
        <f>IF('Mens Results'!D23&lt;&gt;"",'Mens Results'!D23,"")</f>
        <v>7</v>
      </c>
      <c r="C16" s="64" t="str">
        <f>'D2 Fixtures'!C26</f>
        <v>Newfoundpool</v>
      </c>
      <c r="D16" s="64" t="str">
        <f>'D2 Fixtures'!E26</f>
        <v>Brinklow Lions</v>
      </c>
      <c r="E16" s="29">
        <f>IF('Mens Results'!F23&lt;&gt;"",'Mens Results'!F23,"")</f>
        <v>2</v>
      </c>
      <c r="F16" s="29" t="str">
        <f>IF('Mens Results'!H25&lt;&gt;"",'Mens Results'!H25,"")</f>
        <v/>
      </c>
      <c r="G16" s="29">
        <f t="shared" si="0"/>
        <v>5</v>
      </c>
      <c r="M16" s="29" t="str">
        <v>Loughborough Lions</v>
      </c>
      <c r="N16" s="41">
        <f t="shared" si="4"/>
        <v>0</v>
      </c>
      <c r="O16" s="41">
        <f t="shared" si="5"/>
        <v>3</v>
      </c>
      <c r="P16" s="41">
        <f t="shared" si="6"/>
        <v>2</v>
      </c>
      <c r="Q16" s="41">
        <f t="shared" si="7"/>
        <v>1</v>
      </c>
      <c r="R16" s="41">
        <f t="shared" si="8"/>
        <v>19</v>
      </c>
      <c r="S16" s="41">
        <f t="shared" si="9"/>
        <v>8</v>
      </c>
      <c r="T16" s="41">
        <f t="shared" si="10"/>
        <v>11</v>
      </c>
      <c r="U16" s="41">
        <f t="shared" si="11"/>
        <v>23</v>
      </c>
      <c r="V16" s="41">
        <f t="shared" si="1"/>
        <v>0.11</v>
      </c>
      <c r="W16" s="41">
        <f t="shared" si="2"/>
        <v>1.9E-2</v>
      </c>
      <c r="X16" s="41">
        <f t="shared" si="3"/>
        <v>23.128999999999998</v>
      </c>
      <c r="Y16" s="41">
        <f t="shared" si="12"/>
        <v>4</v>
      </c>
      <c r="Z16" s="67">
        <f>RANK(Y16,$Y$7:$Y$21,1)+COUNTIF($Y$7:Y16,Y16)-1</f>
        <v>4</v>
      </c>
      <c r="AA16" s="68">
        <f>MATCH('Mens Table'!B12,Info!$Z$7:$Z$21,0)</f>
        <v>14</v>
      </c>
    </row>
    <row r="17" spans="1:27" ht="18.5">
      <c r="A17" s="29" t="str">
        <f>IF('[1]Mens Results'!B31&lt;&gt;"",'[1]Mens Results'!B31,"")</f>
        <v/>
      </c>
      <c r="B17" s="29">
        <f>IF('Mens Results'!D24&lt;&gt;"",'Mens Results'!D24,"")</f>
        <v>2</v>
      </c>
      <c r="C17" s="64" t="str">
        <f>'D2 Fixtures'!C27</f>
        <v>Enderby Eagles</v>
      </c>
      <c r="D17" s="64" t="str">
        <f>'D2 Fixtures'!E27</f>
        <v>Hinckley Warriors</v>
      </c>
      <c r="E17" s="29">
        <f>IF('Mens Results'!F24&lt;&gt;"",'Mens Results'!F24,"")</f>
        <v>7</v>
      </c>
      <c r="F17" s="29" t="str">
        <f>IF('Mens Results'!H26&lt;&gt;"",'Mens Results'!H26,"")</f>
        <v/>
      </c>
      <c r="G17" s="29">
        <f t="shared" si="0"/>
        <v>-5</v>
      </c>
      <c r="M17" s="29" t="str">
        <v>Hinckley Warriors</v>
      </c>
      <c r="N17" s="41">
        <f t="shared" si="4"/>
        <v>0</v>
      </c>
      <c r="O17" s="41">
        <f t="shared" si="5"/>
        <v>2</v>
      </c>
      <c r="P17" s="41">
        <f t="shared" si="6"/>
        <v>2</v>
      </c>
      <c r="Q17" s="41">
        <f t="shared" si="7"/>
        <v>0</v>
      </c>
      <c r="R17" s="41">
        <f t="shared" si="8"/>
        <v>13</v>
      </c>
      <c r="S17" s="41">
        <f t="shared" si="9"/>
        <v>5</v>
      </c>
      <c r="T17" s="41">
        <f t="shared" si="10"/>
        <v>8</v>
      </c>
      <c r="U17" s="41">
        <f t="shared" si="11"/>
        <v>17</v>
      </c>
      <c r="V17" s="41">
        <f t="shared" si="1"/>
        <v>0.08</v>
      </c>
      <c r="W17" s="41">
        <f t="shared" si="2"/>
        <v>1.3000000000000001E-2</v>
      </c>
      <c r="X17" s="41">
        <f t="shared" si="3"/>
        <v>17.093</v>
      </c>
      <c r="Y17" s="41">
        <f t="shared" si="12"/>
        <v>7</v>
      </c>
      <c r="Z17" s="67">
        <f>RANK(Y17,$Y$7:$Y$21,1)+COUNTIF($Y$7:Y17,Y17)-1</f>
        <v>7</v>
      </c>
      <c r="AA17" s="68">
        <f>MATCH('Mens Table'!B13,Info!$Z$7:$Z$21,0)</f>
        <v>13</v>
      </c>
    </row>
    <row r="18" spans="1:27" ht="18.5">
      <c r="A18" s="29" t="str">
        <f>IF('[1]Mens Results'!B32&lt;&gt;"",'[1]Mens Results'!B32,"")</f>
        <v/>
      </c>
      <c r="B18" s="29">
        <f>IF('Mens Results'!D25&lt;&gt;"",'Mens Results'!D25,"")</f>
        <v>5</v>
      </c>
      <c r="C18" s="64" t="str">
        <f>'D2 Fixtures'!C28</f>
        <v>Hillmorton</v>
      </c>
      <c r="D18" s="64" t="str">
        <f>'D2 Fixtures'!E28</f>
        <v>Wykin</v>
      </c>
      <c r="E18" s="29">
        <f>IF('Mens Results'!F25&lt;&gt;"",'Mens Results'!F25,"")</f>
        <v>4</v>
      </c>
      <c r="F18" s="29" t="str">
        <f>IF('Mens Results'!H27&lt;&gt;"",'Mens Results'!H27,"")</f>
        <v/>
      </c>
      <c r="G18" s="29">
        <f t="shared" si="0"/>
        <v>1</v>
      </c>
      <c r="M18" s="29" t="str">
        <v>Newfoundpool</v>
      </c>
      <c r="N18" s="41">
        <f t="shared" si="4"/>
        <v>0</v>
      </c>
      <c r="O18" s="41">
        <f t="shared" si="5"/>
        <v>4</v>
      </c>
      <c r="P18" s="41">
        <f t="shared" si="6"/>
        <v>4</v>
      </c>
      <c r="Q18" s="41">
        <f t="shared" si="7"/>
        <v>0</v>
      </c>
      <c r="R18" s="41">
        <f t="shared" si="8"/>
        <v>29</v>
      </c>
      <c r="S18" s="41">
        <f t="shared" si="9"/>
        <v>7</v>
      </c>
      <c r="T18" s="41">
        <f t="shared" si="10"/>
        <v>22</v>
      </c>
      <c r="U18" s="41">
        <f t="shared" si="11"/>
        <v>37</v>
      </c>
      <c r="V18" s="41">
        <f t="shared" si="1"/>
        <v>0.22</v>
      </c>
      <c r="W18" s="41">
        <f t="shared" si="2"/>
        <v>2.9000000000000001E-2</v>
      </c>
      <c r="X18" s="41">
        <f t="shared" si="3"/>
        <v>37.249000000000002</v>
      </c>
      <c r="Y18" s="41">
        <f t="shared" si="12"/>
        <v>1</v>
      </c>
      <c r="Z18" s="67">
        <f>RANK(Y18,$Y$7:$Y$21,1)+COUNTIF($Y$7:Y18,Y18)-1</f>
        <v>1</v>
      </c>
      <c r="AA18" s="68">
        <f>MATCH('Mens Table'!B14,Info!$Z$7:$Z$21,0)</f>
        <v>5</v>
      </c>
    </row>
    <row r="19" spans="1:27" ht="18.5">
      <c r="A19" s="29" t="str">
        <f>IF('[1]Mens Results'!B33&lt;&gt;"",'[1]Mens Results'!B33,"")</f>
        <v/>
      </c>
      <c r="B19" s="29">
        <f>IF('Mens Results'!D26&lt;&gt;"",'Mens Results'!D26,"")</f>
        <v>3</v>
      </c>
      <c r="C19" s="64" t="str">
        <f>'D2 Fixtures'!C29</f>
        <v>Leicester De Montfort</v>
      </c>
      <c r="D19" s="64" t="str">
        <f>'D2 Fixtures'!E29</f>
        <v>Whitwick</v>
      </c>
      <c r="E19" s="29">
        <f>IF('Mens Results'!F26&lt;&gt;"",'Mens Results'!F26,"")</f>
        <v>6</v>
      </c>
      <c r="F19" s="29" t="str">
        <f>IF('Mens Results'!H29&lt;&gt;"",'Mens Results'!H29,"")</f>
        <v/>
      </c>
      <c r="G19" s="29">
        <f t="shared" si="0"/>
        <v>-3</v>
      </c>
      <c r="M19" s="29" t="str">
        <v>Wykin</v>
      </c>
      <c r="N19" s="41">
        <f t="shared" si="4"/>
        <v>0</v>
      </c>
      <c r="O19" s="41">
        <f t="shared" si="5"/>
        <v>2</v>
      </c>
      <c r="P19" s="41">
        <f t="shared" si="6"/>
        <v>1</v>
      </c>
      <c r="Q19" s="41">
        <f t="shared" si="7"/>
        <v>1</v>
      </c>
      <c r="R19" s="41">
        <f t="shared" si="8"/>
        <v>9</v>
      </c>
      <c r="S19" s="41">
        <f t="shared" si="9"/>
        <v>9</v>
      </c>
      <c r="T19" s="41">
        <f t="shared" ref="T19:T21" si="13">R19-S19</f>
        <v>0</v>
      </c>
      <c r="U19" s="41">
        <f t="shared" ref="U19:U21" si="14">(P19*$N$1)+(R19*$N$2)-N19</f>
        <v>11</v>
      </c>
      <c r="V19" s="41">
        <f t="shared" ref="V19:V21" si="15">T19*0.01</f>
        <v>0</v>
      </c>
      <c r="W19" s="41">
        <f t="shared" ref="W19:W21" si="16">R19*0.001</f>
        <v>9.0000000000000011E-3</v>
      </c>
      <c r="X19" s="41">
        <f t="shared" ref="X19:X21" si="17">SUM(U19:W19)</f>
        <v>11.009</v>
      </c>
      <c r="Y19" s="41">
        <f t="shared" si="12"/>
        <v>11</v>
      </c>
      <c r="Z19" s="67">
        <f>RANK(Y19,$Y$7:$Y$21,1)+COUNTIF($Y$7:Y19,Y19)-1</f>
        <v>11</v>
      </c>
      <c r="AA19" s="68">
        <f>MATCH('Mens Table'!B15,Info!$Z$7:$Z$21,0)</f>
        <v>8</v>
      </c>
    </row>
    <row r="20" spans="1:27" ht="18.5">
      <c r="A20" s="29" t="str">
        <f>IF('[1]Mens Results'!B34&lt;&gt;"",'[1]Mens Results'!B34,"")</f>
        <v/>
      </c>
      <c r="B20" s="29">
        <f>IF('Mens Results'!D27&lt;&gt;"",'Mens Results'!D27,"")</f>
        <v>0</v>
      </c>
      <c r="C20" s="64" t="str">
        <f>'D2 Fixtures'!C30</f>
        <v>Enderby North</v>
      </c>
      <c r="D20" s="64" t="str">
        <f>'D2 Fixtures'!E30</f>
        <v>Loughborough Lions</v>
      </c>
      <c r="E20" s="29">
        <f>IF('Mens Results'!F27&lt;&gt;"",'Mens Results'!F27,"")</f>
        <v>9</v>
      </c>
      <c r="F20" s="29" t="str">
        <f>IF('Mens Results'!H33&lt;&gt;"",'Mens Results'!H33,"")</f>
        <v/>
      </c>
      <c r="G20" s="29">
        <f t="shared" si="0"/>
        <v>-9</v>
      </c>
      <c r="M20" s="29" t="str">
        <v>Brinklow Lions</v>
      </c>
      <c r="N20" s="41">
        <f t="shared" si="4"/>
        <v>0</v>
      </c>
      <c r="O20" s="41">
        <f t="shared" si="5"/>
        <v>3</v>
      </c>
      <c r="P20" s="41">
        <f t="shared" si="6"/>
        <v>1</v>
      </c>
      <c r="Q20" s="41">
        <f t="shared" si="7"/>
        <v>2</v>
      </c>
      <c r="R20" s="41">
        <f t="shared" si="8"/>
        <v>10</v>
      </c>
      <c r="S20" s="41">
        <f t="shared" si="9"/>
        <v>17</v>
      </c>
      <c r="T20" s="41">
        <f t="shared" si="13"/>
        <v>-7</v>
      </c>
      <c r="U20" s="41">
        <f t="shared" si="14"/>
        <v>12</v>
      </c>
      <c r="V20" s="41">
        <f t="shared" si="15"/>
        <v>-7.0000000000000007E-2</v>
      </c>
      <c r="W20" s="41">
        <f t="shared" si="16"/>
        <v>0.01</v>
      </c>
      <c r="X20" s="41">
        <f t="shared" si="17"/>
        <v>11.94</v>
      </c>
      <c r="Y20" s="41">
        <f t="shared" si="12"/>
        <v>10</v>
      </c>
      <c r="Z20" s="67">
        <f>RANK(Y20,$Y$7:$Y$21,1)+COUNTIF($Y$7:Y20,Y20)-1</f>
        <v>10</v>
      </c>
      <c r="AA20" s="68">
        <f>MATCH('Mens Table'!B16,Info!$Z$7:$Z$21,0)</f>
        <v>2</v>
      </c>
    </row>
    <row r="21" spans="1:27" ht="18.5">
      <c r="A21" s="29" t="str">
        <f>IF('[1]Mens Results'!B35&lt;&gt;"",'[1]Mens Results'!B35,"")</f>
        <v/>
      </c>
      <c r="B21" s="29">
        <f>IF('Mens Results'!D28&lt;&gt;"",'Mens Results'!D28,"")</f>
        <v>6</v>
      </c>
      <c r="C21" s="64" t="str">
        <f>'D2 Fixtures'!C31</f>
        <v>Hinckley Hawks</v>
      </c>
      <c r="D21" s="64" t="str">
        <f>'D2 Fixtures'!E31</f>
        <v>Central Cobras</v>
      </c>
      <c r="E21" s="29">
        <f>IF('Mens Results'!F28&lt;&gt;"",'Mens Results'!F28,"")</f>
        <v>3</v>
      </c>
      <c r="F21" s="29" t="str">
        <f>IF('Mens Results'!H34&lt;&gt;"",'Mens Results'!H34,"")</f>
        <v/>
      </c>
      <c r="G21" s="29">
        <f t="shared" si="0"/>
        <v>3</v>
      </c>
      <c r="M21" s="29" t="str">
        <v>Whitwick</v>
      </c>
      <c r="N21" s="41">
        <f t="shared" si="4"/>
        <v>0</v>
      </c>
      <c r="O21" s="41">
        <f t="shared" si="5"/>
        <v>3</v>
      </c>
      <c r="P21" s="41">
        <f t="shared" si="6"/>
        <v>3</v>
      </c>
      <c r="Q21" s="41">
        <f t="shared" si="7"/>
        <v>0</v>
      </c>
      <c r="R21" s="41">
        <f t="shared" si="8"/>
        <v>24</v>
      </c>
      <c r="S21" s="41">
        <f t="shared" si="9"/>
        <v>3</v>
      </c>
      <c r="T21" s="41">
        <f t="shared" si="13"/>
        <v>21</v>
      </c>
      <c r="U21" s="41">
        <f t="shared" si="14"/>
        <v>30</v>
      </c>
      <c r="V21" s="41">
        <f t="shared" si="15"/>
        <v>0.21</v>
      </c>
      <c r="W21" s="41">
        <f t="shared" si="16"/>
        <v>2.4E-2</v>
      </c>
      <c r="X21" s="41">
        <f t="shared" si="17"/>
        <v>30.234000000000002</v>
      </c>
      <c r="Y21" s="41">
        <f t="shared" si="12"/>
        <v>2</v>
      </c>
      <c r="Z21" s="67">
        <f>RANK(Y21,$Y$7:$Y$21,1)+COUNTIF($Y$7:Y21,Y21)-1</f>
        <v>2</v>
      </c>
      <c r="AA21" s="68">
        <f>MATCH('Mens Table'!B17,Info!$Z$7:$Z$21,0)</f>
        <v>3</v>
      </c>
    </row>
    <row r="22" spans="1:27">
      <c r="A22" s="29" t="str">
        <f>IF('[1]Mens Results'!B40&lt;&gt;"",'[1]Mens Results'!B40,"")</f>
        <v/>
      </c>
      <c r="B22" s="29">
        <f>IF('Mens Results'!D29&lt;&gt;"",'Mens Results'!D29,"")</f>
        <v>3</v>
      </c>
      <c r="C22" s="64" t="str">
        <f>'D2 Fixtures'!C32</f>
        <v>Royal Oak</v>
      </c>
      <c r="D22" s="64" t="str">
        <f>'D2 Fixtures'!E32</f>
        <v>Grosvenor</v>
      </c>
      <c r="E22" s="29">
        <f>IF('Mens Results'!F29&lt;&gt;"",'Mens Results'!F29,"")</f>
        <v>6</v>
      </c>
      <c r="F22" s="29" t="str">
        <f>IF('Mens Results'!H35&lt;&gt;"",'Mens Results'!H35,"")</f>
        <v/>
      </c>
      <c r="G22" s="29">
        <f t="shared" si="0"/>
        <v>-3</v>
      </c>
    </row>
    <row r="23" spans="1:27">
      <c r="A23" s="29" t="str">
        <f>IF('[1]Mens Results'!B41&lt;&gt;"",'[1]Mens Results'!B41,"")</f>
        <v/>
      </c>
      <c r="B23" s="29" t="str">
        <f>IF('Mens Results'!D33&lt;&gt;"",'Mens Results'!D33,"")</f>
        <v/>
      </c>
      <c r="C23" s="64" t="str">
        <f>'D2 Fixtures'!C37</f>
        <v>Grosvenor</v>
      </c>
      <c r="D23" s="64" t="str">
        <f>'D2 Fixtures'!E37</f>
        <v>Central Cobras</v>
      </c>
      <c r="E23" s="29" t="str">
        <f>IF('Mens Results'!F33&lt;&gt;"",'Mens Results'!F33,"")</f>
        <v/>
      </c>
      <c r="F23" s="29" t="str">
        <f>IF('Mens Results'!H36&lt;&gt;"",'Mens Results'!H36,"")</f>
        <v/>
      </c>
      <c r="G23" s="29" t="str">
        <f t="shared" si="0"/>
        <v/>
      </c>
    </row>
    <row r="24" spans="1:27">
      <c r="A24" s="29" t="str">
        <f>IF('[1]Mens Results'!B42&lt;&gt;"",'[1]Mens Results'!B42,"")</f>
        <v/>
      </c>
      <c r="B24" s="29" t="str">
        <f>IF('Mens Results'!D34&lt;&gt;"",'Mens Results'!D34,"")</f>
        <v/>
      </c>
      <c r="C24" s="64" t="str">
        <f>'D2 Fixtures'!C38</f>
        <v>Enderby North</v>
      </c>
      <c r="D24" s="64" t="str">
        <f>'D2 Fixtures'!E38</f>
        <v>Hinckley Hawks</v>
      </c>
      <c r="E24" s="29" t="str">
        <f>IF('Mens Results'!F34&lt;&gt;"",'Mens Results'!F34,"")</f>
        <v/>
      </c>
      <c r="F24" s="29" t="str">
        <f>IF('Mens Results'!H37&lt;&gt;"",'Mens Results'!H37,"")</f>
        <v/>
      </c>
      <c r="G24" s="29" t="str">
        <f t="shared" si="0"/>
        <v/>
      </c>
    </row>
    <row r="25" spans="1:27">
      <c r="A25" s="29" t="str">
        <f>IF('[1]Mens Results'!B43&lt;&gt;"",'[1]Mens Results'!B43,"")</f>
        <v/>
      </c>
      <c r="B25" s="29" t="str">
        <f>IF('Mens Results'!D35&lt;&gt;"",'Mens Results'!D35,"")</f>
        <v/>
      </c>
      <c r="C25" s="64" t="str">
        <f>'D2 Fixtures'!C39</f>
        <v>Loughborough Lions</v>
      </c>
      <c r="D25" s="64" t="str">
        <f>'D2 Fixtures'!E39</f>
        <v>Whitwick</v>
      </c>
      <c r="E25" s="29" t="str">
        <f>IF('Mens Results'!F35&lt;&gt;"",'Mens Results'!F35,"")</f>
        <v/>
      </c>
      <c r="F25" s="29" t="str">
        <f>IF('Mens Results'!H39&lt;&gt;"",'Mens Results'!H39,"")</f>
        <v/>
      </c>
      <c r="G25" s="29" t="str">
        <f t="shared" si="0"/>
        <v/>
      </c>
    </row>
    <row r="26" spans="1:27">
      <c r="A26" s="29" t="str">
        <f>IF('[1]Mens Results'!B44&lt;&gt;"",'[1]Mens Results'!B44,"")</f>
        <v/>
      </c>
      <c r="B26" s="29" t="str">
        <f>IF('Mens Results'!D36&lt;&gt;"",'Mens Results'!D36,"")</f>
        <v/>
      </c>
      <c r="C26" s="64" t="str">
        <f>'D2 Fixtures'!C40</f>
        <v>Hillmorton</v>
      </c>
      <c r="D26" s="64" t="str">
        <f>'D2 Fixtures'!E40</f>
        <v>Leicester De Montfort</v>
      </c>
      <c r="E26" s="29" t="str">
        <f>IF('Mens Results'!F36&lt;&gt;"",'Mens Results'!F36,"")</f>
        <v/>
      </c>
      <c r="F26" s="29" t="str">
        <f>IF('Mens Results'!H43&lt;&gt;"",'Mens Results'!H43,"")</f>
        <v/>
      </c>
      <c r="G26" s="29" t="str">
        <f t="shared" si="0"/>
        <v/>
      </c>
    </row>
    <row r="27" spans="1:27">
      <c r="A27" s="29" t="str">
        <f>IF('[1]Mens Results'!B49&lt;&gt;"",'[1]Mens Results'!B49,"")</f>
        <v/>
      </c>
      <c r="B27" s="29" t="str">
        <f>IF('Mens Results'!D37&lt;&gt;"",'Mens Results'!D37,"")</f>
        <v/>
      </c>
      <c r="C27" s="64" t="str">
        <f>'D2 Fixtures'!C41</f>
        <v>Wykin</v>
      </c>
      <c r="D27" s="64" t="str">
        <f>'D2 Fixtures'!E41</f>
        <v>Hinckley Warriors</v>
      </c>
      <c r="E27" s="29" t="str">
        <f>IF('Mens Results'!F37&lt;&gt;"",'Mens Results'!F37,"")</f>
        <v/>
      </c>
      <c r="F27" s="29" t="str">
        <f>IF('Mens Results'!H44&lt;&gt;"",'Mens Results'!H44,"")</f>
        <v/>
      </c>
      <c r="G27" s="29" t="str">
        <f t="shared" si="0"/>
        <v/>
      </c>
    </row>
    <row r="28" spans="1:27">
      <c r="A28" s="29" t="str">
        <f>IF('[1]Mens Results'!B50&lt;&gt;"",'[1]Mens Results'!B50,"")</f>
        <v/>
      </c>
      <c r="B28" s="29">
        <f>IF('Mens Results'!D38&lt;&gt;"",'Mens Results'!D38,"")</f>
        <v>9</v>
      </c>
      <c r="C28" s="64" t="str">
        <f>'D2 Fixtures'!C42</f>
        <v>Newfoundpool</v>
      </c>
      <c r="D28" s="64" t="str">
        <f>'D2 Fixtures'!E42</f>
        <v>Enderby Eagles</v>
      </c>
      <c r="E28" s="29">
        <f>IF('Mens Results'!F38&lt;&gt;"",'Mens Results'!F38,"")</f>
        <v>0</v>
      </c>
      <c r="F28" s="29" t="str">
        <f>IF('Mens Results'!H45&lt;&gt;"",'Mens Results'!H45,"")</f>
        <v/>
      </c>
      <c r="G28" s="29">
        <f t="shared" si="0"/>
        <v>9</v>
      </c>
    </row>
    <row r="29" spans="1:27">
      <c r="A29" s="29" t="str">
        <f>IF('[1]Mens Results'!B51&lt;&gt;"",'[1]Mens Results'!B51,"")</f>
        <v/>
      </c>
      <c r="B29" s="29" t="str">
        <f>IF('Mens Results'!D39&lt;&gt;"",'Mens Results'!D39,"")</f>
        <v/>
      </c>
      <c r="C29" s="64" t="str">
        <f>'D2 Fixtures'!C43</f>
        <v>Brinklow Lions</v>
      </c>
      <c r="D29" s="64" t="str">
        <f>'D2 Fixtures'!E43</f>
        <v>Ellistown Elites</v>
      </c>
      <c r="E29" s="29" t="str">
        <f>IF('Mens Results'!F39&lt;&gt;"",'Mens Results'!F39,"")</f>
        <v/>
      </c>
      <c r="F29" s="29" t="str">
        <f>IF('Mens Results'!H46&lt;&gt;"",'Mens Results'!H46,"")</f>
        <v/>
      </c>
      <c r="G29" s="29" t="str">
        <f t="shared" si="0"/>
        <v/>
      </c>
    </row>
    <row r="30" spans="1:27">
      <c r="A30" s="29" t="str">
        <f>IF('[1]Mens Results'!B52&lt;&gt;"",'[1]Mens Results'!B52,"")</f>
        <v/>
      </c>
      <c r="B30" s="29" t="str">
        <f>IF('Mens Results'!D43&lt;&gt;"",'Mens Results'!D43,"")</f>
        <v/>
      </c>
      <c r="C30" s="64" t="str">
        <f>'D2 Fixtures'!C48</f>
        <v>Loughborough Lions</v>
      </c>
      <c r="D30" s="64" t="str">
        <f>'D2 Fixtures'!E48</f>
        <v>Wykin</v>
      </c>
      <c r="E30" s="29" t="str">
        <f>IF('Mens Results'!F43&lt;&gt;"",'Mens Results'!F43,"")</f>
        <v/>
      </c>
      <c r="F30" s="29" t="str">
        <f>IF('Mens Results'!H47&lt;&gt;"",'Mens Results'!H47,"")</f>
        <v/>
      </c>
      <c r="G30" s="29" t="str">
        <f t="shared" si="0"/>
        <v/>
      </c>
    </row>
    <row r="31" spans="1:27">
      <c r="A31" s="29" t="str">
        <f>IF('[1]Mens Results'!B53&lt;&gt;"",'[1]Mens Results'!B53,"")</f>
        <v/>
      </c>
      <c r="B31" s="29" t="str">
        <f>IF('Mens Results'!D44&lt;&gt;"",'Mens Results'!D44,"")</f>
        <v/>
      </c>
      <c r="C31" s="64" t="str">
        <f>'D2 Fixtures'!C49</f>
        <v>Hinckley Hawks</v>
      </c>
      <c r="D31" s="64" t="str">
        <f>'D2 Fixtures'!E49</f>
        <v>Enderby Eagles</v>
      </c>
      <c r="E31" s="29" t="str">
        <f>IF('Mens Results'!F44&lt;&gt;"",'Mens Results'!F44,"")</f>
        <v/>
      </c>
      <c r="F31" s="29" t="str">
        <f>IF('Mens Results'!H49&lt;&gt;"",'Mens Results'!H49,"")</f>
        <v/>
      </c>
      <c r="G31" s="29" t="str">
        <f t="shared" si="0"/>
        <v/>
      </c>
    </row>
    <row r="32" spans="1:27">
      <c r="A32" s="29" t="str">
        <f>IF('[1]Mens Results'!J4&lt;&gt;"",'[1]Mens Results'!J4,"")</f>
        <v/>
      </c>
      <c r="B32" s="29" t="str">
        <f>IF('Mens Results'!D45&lt;&gt;"",'Mens Results'!D45,"")</f>
        <v/>
      </c>
      <c r="C32" s="64" t="str">
        <f>'D2 Fixtures'!C50</f>
        <v>Ellistown Elites</v>
      </c>
      <c r="D32" s="64" t="str">
        <f>'D2 Fixtures'!E50</f>
        <v>Royal Oak</v>
      </c>
      <c r="E32" s="29" t="str">
        <f>IF('Mens Results'!F45&lt;&gt;"",'Mens Results'!F45,"")</f>
        <v/>
      </c>
      <c r="F32" s="29" t="str">
        <f>IF('Mens Results'!H53&lt;&gt;"",'Mens Results'!H53,"")</f>
        <v/>
      </c>
      <c r="G32" s="29" t="str">
        <f t="shared" si="0"/>
        <v/>
      </c>
    </row>
    <row r="33" spans="1:7">
      <c r="A33" s="29" t="str">
        <f>IF('[1]Mens Results'!J5&lt;&gt;"",'[1]Mens Results'!J5,"")</f>
        <v/>
      </c>
      <c r="B33" s="29" t="str">
        <f>IF('Mens Results'!D46&lt;&gt;"",'Mens Results'!D46,"")</f>
        <v/>
      </c>
      <c r="C33" s="64" t="str">
        <f>'D2 Fixtures'!C51</f>
        <v>Central Cobras</v>
      </c>
      <c r="D33" s="64" t="str">
        <f>'D2 Fixtures'!E51</f>
        <v>Newfoundpool</v>
      </c>
      <c r="E33" s="29" t="str">
        <f>IF('Mens Results'!F46&lt;&gt;"",'Mens Results'!F46,"")</f>
        <v/>
      </c>
      <c r="F33" s="29" t="str">
        <f>IF('Mens Results'!H54&lt;&gt;"",'Mens Results'!H54,"")</f>
        <v/>
      </c>
      <c r="G33" s="29" t="str">
        <f t="shared" si="0"/>
        <v/>
      </c>
    </row>
    <row r="34" spans="1:7">
      <c r="A34" s="29" t="str">
        <f>IF('[1]Mens Results'!J6&lt;&gt;"",'[1]Mens Results'!J6,"")</f>
        <v/>
      </c>
      <c r="B34" s="29" t="str">
        <f>IF('Mens Results'!D47&lt;&gt;"",'Mens Results'!D47,"")</f>
        <v/>
      </c>
      <c r="C34" s="64" t="str">
        <f>'D2 Fixtures'!C52</f>
        <v>Hinckley Warriors</v>
      </c>
      <c r="D34" s="64" t="str">
        <f>'D2 Fixtures'!E52</f>
        <v>Enderby North</v>
      </c>
      <c r="E34" s="29" t="str">
        <f>IF('Mens Results'!F47&lt;&gt;"",'Mens Results'!F47,"")</f>
        <v/>
      </c>
      <c r="F34" s="29" t="str">
        <f>IF('Mens Results'!H55&lt;&gt;"",'Mens Results'!H55,"")</f>
        <v/>
      </c>
      <c r="G34" s="29" t="str">
        <f t="shared" si="0"/>
        <v/>
      </c>
    </row>
    <row r="35" spans="1:7">
      <c r="A35" s="29" t="str">
        <f>IF('[1]Mens Results'!J7&lt;&gt;"",'[1]Mens Results'!J7,"")</f>
        <v/>
      </c>
      <c r="B35" s="29" t="str">
        <f>IF('Mens Results'!D48&lt;&gt;"",'Mens Results'!D48,"")</f>
        <v/>
      </c>
      <c r="C35" s="64" t="str">
        <f>'D2 Fixtures'!C53</f>
        <v>Grosvenor</v>
      </c>
      <c r="D35" s="64" t="str">
        <f>'D2 Fixtures'!E53</f>
        <v>Brinklow Lions</v>
      </c>
      <c r="E35" s="29" t="str">
        <f>IF('Mens Results'!F48&lt;&gt;"",'Mens Results'!F48,"")</f>
        <v/>
      </c>
      <c r="F35" s="29" t="str">
        <f>IF('Mens Results'!H56&lt;&gt;"",'Mens Results'!H56,"")</f>
        <v/>
      </c>
      <c r="G35" s="29" t="str">
        <f t="shared" si="0"/>
        <v/>
      </c>
    </row>
    <row r="36" spans="1:7">
      <c r="A36" s="29" t="str">
        <f>IF('[1]Mens Results'!J8&lt;&gt;"",'[1]Mens Results'!J8,"")</f>
        <v/>
      </c>
      <c r="B36" s="29" t="str">
        <f>IF('Mens Results'!D49&lt;&gt;"",'Mens Results'!D49,"")</f>
        <v/>
      </c>
      <c r="C36" s="64" t="str">
        <f>'D2 Fixtures'!C54</f>
        <v>Whitwick</v>
      </c>
      <c r="D36" s="64" t="str">
        <f>'D2 Fixtures'!E54</f>
        <v>Hillmorton</v>
      </c>
      <c r="E36" s="29" t="str">
        <f>IF('Mens Results'!F49&lt;&gt;"",'Mens Results'!F49,"")</f>
        <v/>
      </c>
      <c r="F36" s="29" t="str">
        <f>IF('Mens Results'!H57&lt;&gt;"",'Mens Results'!H57,"")</f>
        <v/>
      </c>
      <c r="G36" s="29" t="str">
        <f t="shared" si="0"/>
        <v/>
      </c>
    </row>
    <row r="37" spans="1:7">
      <c r="A37" s="29" t="str">
        <f>IF('[1]Mens Results'!J13&lt;&gt;"",'[1]Mens Results'!J13,"")</f>
        <v/>
      </c>
      <c r="B37" s="29" t="str">
        <f>IF('Mens Results'!D53&lt;&gt;"",'Mens Results'!D53,"")</f>
        <v/>
      </c>
      <c r="C37" s="64" t="str">
        <f>'D2 Fixtures'!C59</f>
        <v>Whitwick</v>
      </c>
      <c r="D37" s="64" t="str">
        <f>'D2 Fixtures'!E59</f>
        <v>Hinckley Warriors</v>
      </c>
      <c r="E37" s="29" t="str">
        <f>IF('Mens Results'!F53&lt;&gt;"",'Mens Results'!F53,"")</f>
        <v/>
      </c>
      <c r="F37" s="29" t="str">
        <f>IF('Mens Results'!H59&lt;&gt;"",'Mens Results'!H59,"")</f>
        <v/>
      </c>
      <c r="G37" s="29" t="str">
        <f t="shared" si="0"/>
        <v/>
      </c>
    </row>
    <row r="38" spans="1:7">
      <c r="A38" s="29" t="str">
        <f>IF('[1]Mens Results'!J14&lt;&gt;"",'[1]Mens Results'!J14,"")</f>
        <v/>
      </c>
      <c r="B38" s="29" t="str">
        <f>IF('Mens Results'!D54&lt;&gt;"",'Mens Results'!D54,"")</f>
        <v/>
      </c>
      <c r="C38" s="64" t="str">
        <f>'D2 Fixtures'!C60</f>
        <v>Newfoundpool</v>
      </c>
      <c r="D38" s="64" t="str">
        <f>'D2 Fixtures'!E60</f>
        <v>Enderby North</v>
      </c>
      <c r="E38" s="29" t="str">
        <f>IF('Mens Results'!F54&lt;&gt;"",'Mens Results'!F54,"")</f>
        <v/>
      </c>
      <c r="F38" s="29" t="str">
        <f>IF('Mens Results'!P3&lt;&gt;"",'Mens Results'!P3,"")</f>
        <v/>
      </c>
      <c r="G38" s="29" t="str">
        <f t="shared" si="0"/>
        <v/>
      </c>
    </row>
    <row r="39" spans="1:7">
      <c r="A39" s="29" t="str">
        <f>IF('[1]Mens Results'!J15&lt;&gt;"",'[1]Mens Results'!J15,"")</f>
        <v/>
      </c>
      <c r="B39" s="29" t="str">
        <f>IF('Mens Results'!D55&lt;&gt;"",'Mens Results'!D55,"")</f>
        <v/>
      </c>
      <c r="C39" s="64" t="str">
        <f>'D2 Fixtures'!C61</f>
        <v>Central Cobras</v>
      </c>
      <c r="D39" s="64" t="str">
        <f>'D2 Fixtures'!E61</f>
        <v>Ellistown Elites</v>
      </c>
      <c r="E39" s="29" t="str">
        <f>IF('Mens Results'!F55&lt;&gt;"",'Mens Results'!F55,"")</f>
        <v/>
      </c>
      <c r="F39" s="29" t="str">
        <f>IF('Mens Results'!P4&lt;&gt;"",'Mens Results'!P4,"")</f>
        <v/>
      </c>
      <c r="G39" s="29" t="str">
        <f t="shared" si="0"/>
        <v/>
      </c>
    </row>
    <row r="40" spans="1:7">
      <c r="A40" s="29" t="str">
        <f>IF('[1]Mens Results'!J16&lt;&gt;"",'[1]Mens Results'!J16,"")</f>
        <v/>
      </c>
      <c r="B40" s="29" t="str">
        <f>IF('Mens Results'!D56&lt;&gt;"",'Mens Results'!D56,"")</f>
        <v/>
      </c>
      <c r="C40" s="64" t="str">
        <f>'D2 Fixtures'!C62</f>
        <v>Brinklow Lions</v>
      </c>
      <c r="D40" s="64" t="str">
        <f>'D2 Fixtures'!E62</f>
        <v>Royal Oak</v>
      </c>
      <c r="E40" s="29" t="str">
        <f>IF('Mens Results'!F56&lt;&gt;"",'Mens Results'!F56,"")</f>
        <v/>
      </c>
      <c r="F40" s="29" t="str">
        <f>IF('Mens Results'!P5&lt;&gt;"",'Mens Results'!P5,"")</f>
        <v/>
      </c>
      <c r="G40" s="29" t="str">
        <f t="shared" si="0"/>
        <v/>
      </c>
    </row>
    <row r="41" spans="1:7">
      <c r="A41" s="29" t="str">
        <f>IF('[1]Mens Results'!J17&lt;&gt;"",'[1]Mens Results'!J17,"")</f>
        <v/>
      </c>
      <c r="B41" s="29" t="str">
        <f>IF('Mens Results'!D57&lt;&gt;"",'Mens Results'!D57,"")</f>
        <v/>
      </c>
      <c r="C41" s="64" t="str">
        <f>'D2 Fixtures'!C63</f>
        <v>Grosvenor</v>
      </c>
      <c r="D41" s="64" t="str">
        <f>'D2 Fixtures'!E63</f>
        <v>Enderby Eagles</v>
      </c>
      <c r="E41" s="29" t="str">
        <f>IF('Mens Results'!F57&lt;&gt;"",'Mens Results'!F57,"")</f>
        <v/>
      </c>
      <c r="F41" s="29" t="str">
        <f>IF('Mens Results'!P6&lt;&gt;"",'Mens Results'!P6,"")</f>
        <v/>
      </c>
      <c r="G41" s="29" t="str">
        <f t="shared" si="0"/>
        <v/>
      </c>
    </row>
    <row r="42" spans="1:7">
      <c r="A42" s="29" t="str">
        <f>IF('[1]Mens Results'!J22&lt;&gt;"",'[1]Mens Results'!J22,"")</f>
        <v/>
      </c>
      <c r="B42" s="29" t="str">
        <f>IF('Mens Results'!D58&lt;&gt;"",'Mens Results'!D58,"")</f>
        <v/>
      </c>
      <c r="C42" s="64" t="str">
        <f>'D2 Fixtures'!C64</f>
        <v>Wykin</v>
      </c>
      <c r="D42" s="64" t="str">
        <f>'D2 Fixtures'!E64</f>
        <v>Hinckley Hawks</v>
      </c>
      <c r="E42" s="29" t="str">
        <f>IF('Mens Results'!F58&lt;&gt;"",'Mens Results'!F58,"")</f>
        <v/>
      </c>
      <c r="F42" s="29" t="str">
        <f>IF('Mens Results'!P7&lt;&gt;"",'Mens Results'!P7,"")</f>
        <v/>
      </c>
      <c r="G42" s="29" t="str">
        <f t="shared" si="0"/>
        <v/>
      </c>
    </row>
    <row r="43" spans="1:7">
      <c r="A43" s="29" t="str">
        <f>IF('[1]Mens Results'!J23&lt;&gt;"",'[1]Mens Results'!J23,"")</f>
        <v/>
      </c>
      <c r="B43" s="29" t="str">
        <f>IF('Mens Results'!D59&lt;&gt;"",'Mens Results'!D59,"")</f>
        <v/>
      </c>
      <c r="C43" s="64" t="str">
        <f>'D2 Fixtures'!C65</f>
        <v>Loughborough Lions</v>
      </c>
      <c r="D43" s="64" t="str">
        <f>'D2 Fixtures'!E65</f>
        <v>Leicester De Montfort</v>
      </c>
      <c r="E43" s="29" t="str">
        <f>IF('Mens Results'!F59&lt;&gt;"",'Mens Results'!F59,"")</f>
        <v/>
      </c>
      <c r="F43" s="29" t="str">
        <f>IF('Mens Results'!P9&lt;&gt;"",'Mens Results'!P9,"")</f>
        <v/>
      </c>
      <c r="G43" s="29" t="str">
        <f t="shared" si="0"/>
        <v/>
      </c>
    </row>
    <row r="44" spans="1:7">
      <c r="A44" s="29" t="str">
        <f>IF('[1]Mens Results'!J24&lt;&gt;"",'[1]Mens Results'!J24,"")</f>
        <v/>
      </c>
      <c r="B44" s="29" t="str">
        <f>IF('Mens Results'!L3&lt;&gt;"",'Mens Results'!L3,"")</f>
        <v/>
      </c>
      <c r="C44" s="64" t="str">
        <f>'D2 Fixtures'!I4</f>
        <v>Hinckley Warriors</v>
      </c>
      <c r="D44" s="64" t="str">
        <f>'D2 Fixtures'!K4</f>
        <v>Ellistown Elites</v>
      </c>
      <c r="E44" s="29" t="str">
        <f>IF('Mens Results'!N3&lt;&gt;"",'Mens Results'!N3,"")</f>
        <v/>
      </c>
      <c r="F44" s="29" t="str">
        <f>IF('Mens Results'!P13&lt;&gt;"",'Mens Results'!P13,"")</f>
        <v/>
      </c>
      <c r="G44" s="29" t="str">
        <f t="shared" si="0"/>
        <v/>
      </c>
    </row>
    <row r="45" spans="1:7">
      <c r="A45" s="29" t="str">
        <f>IF('[1]Mens Results'!J25&lt;&gt;"",'[1]Mens Results'!J25,"")</f>
        <v/>
      </c>
      <c r="B45" s="29" t="str">
        <f>IF('Mens Results'!L4&lt;&gt;"",'Mens Results'!L4,"")</f>
        <v/>
      </c>
      <c r="C45" s="64" t="str">
        <f>'D2 Fixtures'!I5</f>
        <v>Brinklow Lions</v>
      </c>
      <c r="D45" s="64" t="str">
        <f>'D2 Fixtures'!K5</f>
        <v>Hillmorton</v>
      </c>
      <c r="E45" s="29" t="str">
        <f>IF('Mens Results'!N4&lt;&gt;"",'Mens Results'!N4,"")</f>
        <v/>
      </c>
      <c r="F45" s="29" t="str">
        <f>IF('Mens Results'!P14&lt;&gt;"",'Mens Results'!P14,"")</f>
        <v/>
      </c>
      <c r="G45" s="29" t="str">
        <f t="shared" si="0"/>
        <v/>
      </c>
    </row>
    <row r="46" spans="1:7">
      <c r="A46" s="29" t="str">
        <f>IF('[1]Mens Results'!J26&lt;&gt;"",'[1]Mens Results'!J26,"")</f>
        <v/>
      </c>
      <c r="B46" s="29" t="str">
        <f>IF('Mens Results'!L5&lt;&gt;"",'Mens Results'!L5,"")</f>
        <v/>
      </c>
      <c r="C46" s="64" t="str">
        <f>'D2 Fixtures'!I6</f>
        <v>Whitwick</v>
      </c>
      <c r="D46" s="64" t="str">
        <f>'D2 Fixtures'!K6</f>
        <v>Enderby Eagles</v>
      </c>
      <c r="E46" s="29" t="str">
        <f>IF('Mens Results'!N5&lt;&gt;"",'Mens Results'!N5,"")</f>
        <v/>
      </c>
      <c r="F46" s="29" t="str">
        <f>IF('Mens Results'!P15&lt;&gt;"",'Mens Results'!P15,"")</f>
        <v/>
      </c>
      <c r="G46" s="29" t="str">
        <f t="shared" si="0"/>
        <v/>
      </c>
    </row>
    <row r="47" spans="1:7">
      <c r="A47" s="29" t="str">
        <f>IF('[1]Mens Results'!J31&lt;&gt;"",'[1]Mens Results'!J31,"")</f>
        <v/>
      </c>
      <c r="B47" s="29" t="str">
        <f>IF('Mens Results'!L6&lt;&gt;"",'Mens Results'!L6,"")</f>
        <v/>
      </c>
      <c r="C47" s="64" t="str">
        <f>'D2 Fixtures'!I7</f>
        <v>Wykin</v>
      </c>
      <c r="D47" s="64" t="str">
        <f>'D2 Fixtures'!K7</f>
        <v>Enderby North</v>
      </c>
      <c r="E47" s="29" t="str">
        <f>IF('Mens Results'!N6&lt;&gt;"",'Mens Results'!N6,"")</f>
        <v/>
      </c>
      <c r="F47" s="29" t="str">
        <f>IF('Mens Results'!P16&lt;&gt;"",'Mens Results'!P16,"")</f>
        <v/>
      </c>
      <c r="G47" s="29" t="str">
        <f t="shared" si="0"/>
        <v/>
      </c>
    </row>
    <row r="48" spans="1:7">
      <c r="A48" s="29" t="str">
        <f>IF('[1]Mens Results'!J32&lt;&gt;"",'[1]Mens Results'!J32,"")</f>
        <v/>
      </c>
      <c r="B48" s="29" t="str">
        <f>IF('Mens Results'!L7&lt;&gt;"",'Mens Results'!L7,"")</f>
        <v/>
      </c>
      <c r="C48" s="64" t="str">
        <f>'D2 Fixtures'!I8</f>
        <v>Central Cobras</v>
      </c>
      <c r="D48" s="64" t="str">
        <f>'D2 Fixtures'!K8</f>
        <v>Leicester De Montfort</v>
      </c>
      <c r="E48" s="29" t="str">
        <f>IF('Mens Results'!N7&lt;&gt;"",'Mens Results'!N7,"")</f>
        <v/>
      </c>
      <c r="F48" s="29" t="str">
        <f>IF('Mens Results'!P17&lt;&gt;"",'Mens Results'!P17,"")</f>
        <v/>
      </c>
      <c r="G48" s="29" t="str">
        <f t="shared" si="0"/>
        <v/>
      </c>
    </row>
    <row r="49" spans="1:7">
      <c r="A49" s="29" t="str">
        <f>IF('[1]Mens Results'!J33&lt;&gt;"",'[1]Mens Results'!J33,"")</f>
        <v/>
      </c>
      <c r="B49" s="29" t="str">
        <f>IF('Mens Results'!L8&lt;&gt;"",'Mens Results'!L8,"")</f>
        <v/>
      </c>
      <c r="C49" s="64" t="str">
        <f>'D2 Fixtures'!I9</f>
        <v>Royal Oak</v>
      </c>
      <c r="D49" s="64" t="str">
        <f>'D2 Fixtures'!K9</f>
        <v>Loughborough Lions</v>
      </c>
      <c r="E49" s="29" t="str">
        <f>IF('Mens Results'!N8&lt;&gt;"",'Mens Results'!N8,"")</f>
        <v/>
      </c>
      <c r="F49" s="29" t="str">
        <f>IF('Mens Results'!P19&lt;&gt;"",'Mens Results'!P19,"")</f>
        <v/>
      </c>
      <c r="G49" s="29" t="str">
        <f t="shared" si="0"/>
        <v/>
      </c>
    </row>
    <row r="50" spans="1:7">
      <c r="A50" s="29" t="str">
        <f>IF('[1]Mens Results'!J34&lt;&gt;"",'[1]Mens Results'!J34,"")</f>
        <v/>
      </c>
      <c r="B50" s="29" t="str">
        <f>IF('Mens Results'!L9&lt;&gt;"",'Mens Results'!L9,"")</f>
        <v/>
      </c>
      <c r="C50" s="64" t="str">
        <f>'D2 Fixtures'!I10</f>
        <v>Grosvenor</v>
      </c>
      <c r="D50" s="64" t="str">
        <f>'D2 Fixtures'!K10</f>
        <v>Hinckley Hawks</v>
      </c>
      <c r="E50" s="29" t="str">
        <f>IF('Mens Results'!N9&lt;&gt;"",'Mens Results'!N9,"")</f>
        <v/>
      </c>
      <c r="F50" s="29" t="str">
        <f>IF('Mens Results'!P23&lt;&gt;"",'Mens Results'!P23,"")</f>
        <v/>
      </c>
      <c r="G50" s="29" t="str">
        <f t="shared" si="0"/>
        <v/>
      </c>
    </row>
    <row r="51" spans="1:7">
      <c r="A51" s="29" t="str">
        <f>IF('[1]Mens Results'!J35&lt;&gt;"",'[1]Mens Results'!J35,"")</f>
        <v/>
      </c>
      <c r="B51" s="29" t="str">
        <f>IF('Mens Results'!L13&lt;&gt;"",'Mens Results'!L13,"")</f>
        <v/>
      </c>
      <c r="C51" s="64" t="str">
        <f>'D2 Fixtures'!I15</f>
        <v>Enderby North</v>
      </c>
      <c r="D51" s="64" t="str">
        <f>'D2 Fixtures'!K15</f>
        <v>Hillmorton</v>
      </c>
      <c r="E51" s="29" t="str">
        <f>IF('Mens Results'!N13&lt;&gt;"",'Mens Results'!N13,"")</f>
        <v/>
      </c>
      <c r="F51" s="29" t="str">
        <f>IF('Mens Results'!P24&lt;&gt;"",'Mens Results'!P24,"")</f>
        <v/>
      </c>
      <c r="G51" s="29" t="str">
        <f t="shared" si="0"/>
        <v/>
      </c>
    </row>
    <row r="52" spans="1:7">
      <c r="A52" s="29" t="str">
        <f>IF('[1]Mens Results'!J40&lt;&gt;"",'[1]Mens Results'!J40,"")</f>
        <v/>
      </c>
      <c r="B52" s="29" t="str">
        <f>IF('Mens Results'!L14&lt;&gt;"",'Mens Results'!L14,"")</f>
        <v/>
      </c>
      <c r="C52" s="64" t="str">
        <f>'D2 Fixtures'!I16</f>
        <v>Hinckley Warriors</v>
      </c>
      <c r="D52" s="64" t="str">
        <f>'D2 Fixtures'!K16</f>
        <v>Central Cobras</v>
      </c>
      <c r="E52" s="29" t="str">
        <f>IF('Mens Results'!N14&lt;&gt;"",'Mens Results'!N14,"")</f>
        <v/>
      </c>
      <c r="F52" s="29" t="str">
        <f>IF('Mens Results'!P25&lt;&gt;"",'Mens Results'!P25,"")</f>
        <v/>
      </c>
      <c r="G52" s="29" t="str">
        <f t="shared" si="0"/>
        <v/>
      </c>
    </row>
    <row r="53" spans="1:7">
      <c r="A53" s="29" t="str">
        <f>IF('[1]Mens Results'!J41&lt;&gt;"",'[1]Mens Results'!J41,"")</f>
        <v/>
      </c>
      <c r="B53" s="29" t="str">
        <f>IF('Mens Results'!L15&lt;&gt;"",'Mens Results'!L15,"")</f>
        <v/>
      </c>
      <c r="C53" s="64" t="str">
        <f>'D2 Fixtures'!I17</f>
        <v>Royal Oak</v>
      </c>
      <c r="D53" s="64" t="str">
        <f>'D2 Fixtures'!K17</f>
        <v>Newfoundpool</v>
      </c>
      <c r="E53" s="29" t="str">
        <f>IF('Mens Results'!N15&lt;&gt;"",'Mens Results'!N15,"")</f>
        <v/>
      </c>
      <c r="F53" s="29" t="str">
        <f>IF('Mens Results'!P26&lt;&gt;"",'Mens Results'!P26,"")</f>
        <v/>
      </c>
      <c r="G53" s="29" t="str">
        <f t="shared" si="0"/>
        <v/>
      </c>
    </row>
    <row r="54" spans="1:7">
      <c r="A54" s="29" t="str">
        <f>IF('[1]Mens Results'!J42&lt;&gt;"",'[1]Mens Results'!J42,"")</f>
        <v/>
      </c>
      <c r="B54" s="29" t="str">
        <f>IF('Mens Results'!L16&lt;&gt;"",'Mens Results'!L16,"")</f>
        <v/>
      </c>
      <c r="C54" s="64" t="str">
        <f>'D2 Fixtures'!I18</f>
        <v>Ellistown Elites</v>
      </c>
      <c r="D54" s="64" t="str">
        <f>'D2 Fixtures'!K18</f>
        <v>Grosvenor</v>
      </c>
      <c r="E54" s="29" t="str">
        <f>IF('Mens Results'!N16&lt;&gt;"",'Mens Results'!N16,"")</f>
        <v/>
      </c>
      <c r="F54" s="29" t="str">
        <f>IF('Mens Results'!P27&lt;&gt;"",'Mens Results'!P27,"")</f>
        <v/>
      </c>
      <c r="G54" s="29" t="str">
        <f t="shared" si="0"/>
        <v/>
      </c>
    </row>
    <row r="55" spans="1:7">
      <c r="A55" s="29" t="str">
        <f>IF('[1]Mens Results'!J43&lt;&gt;"",'[1]Mens Results'!J43,"")</f>
        <v/>
      </c>
      <c r="B55" s="29" t="str">
        <f>IF('Mens Results'!L17&lt;&gt;"",'Mens Results'!L17,"")</f>
        <v/>
      </c>
      <c r="C55" s="64" t="str">
        <f>'D2 Fixtures'!I19</f>
        <v>Hinckley Hawks</v>
      </c>
      <c r="D55" s="64" t="str">
        <f>'D2 Fixtures'!K19</f>
        <v>Brinklow Lions</v>
      </c>
      <c r="E55" s="29" t="str">
        <f>IF('Mens Results'!N17&lt;&gt;"",'Mens Results'!N17,"")</f>
        <v/>
      </c>
      <c r="F55" s="29" t="str">
        <f>IF('Mens Results'!P29&lt;&gt;"",'Mens Results'!P29,"")</f>
        <v/>
      </c>
      <c r="G55" s="29" t="str">
        <f t="shared" si="0"/>
        <v/>
      </c>
    </row>
    <row r="56" spans="1:7">
      <c r="A56" s="29" t="str">
        <f>IF('[1]Mens Results'!J44&lt;&gt;"",'[1]Mens Results'!J44,"")</f>
        <v/>
      </c>
      <c r="B56" s="29" t="str">
        <f>IF('Mens Results'!L18&lt;&gt;"",'Mens Results'!L18,"")</f>
        <v/>
      </c>
      <c r="C56" s="64" t="str">
        <f>'D2 Fixtures'!I20</f>
        <v>Enderby Eagles</v>
      </c>
      <c r="D56" s="64" t="str">
        <f>'D2 Fixtures'!K20</f>
        <v>Loughborough Lions</v>
      </c>
      <c r="E56" s="29" t="str">
        <f>IF('Mens Results'!N18&lt;&gt;"",'Mens Results'!N18,"")</f>
        <v/>
      </c>
      <c r="F56" s="29" t="str">
        <f>IF('Mens Results'!P33&lt;&gt;"",'Mens Results'!P33,"")</f>
        <v/>
      </c>
      <c r="G56" s="29" t="str">
        <f t="shared" si="0"/>
        <v/>
      </c>
    </row>
    <row r="57" spans="1:7">
      <c r="A57" s="29" t="str">
        <f>IF('[1]Mens Results'!J49&lt;&gt;"",'[1]Mens Results'!J49,"")</f>
        <v/>
      </c>
      <c r="B57" s="29" t="str">
        <f>IF('Mens Results'!L19&lt;&gt;"",'Mens Results'!L19,"")</f>
        <v/>
      </c>
      <c r="C57" s="64" t="str">
        <f>'D2 Fixtures'!I21</f>
        <v>Leicester De Montfort</v>
      </c>
      <c r="D57" s="64" t="str">
        <f>'D2 Fixtures'!K21</f>
        <v>Wykin</v>
      </c>
      <c r="E57" s="29" t="str">
        <f>IF('Mens Results'!N19&lt;&gt;"",'Mens Results'!N19,"")</f>
        <v/>
      </c>
      <c r="F57" s="29" t="str">
        <f>IF('Mens Results'!P34&lt;&gt;"",'Mens Results'!P34,"")</f>
        <v/>
      </c>
      <c r="G57" s="29" t="str">
        <f t="shared" si="0"/>
        <v/>
      </c>
    </row>
    <row r="58" spans="1:7">
      <c r="A58" s="29" t="str">
        <f>IF('[1]Mens Results'!J50&lt;&gt;"",'[1]Mens Results'!J50,"")</f>
        <v/>
      </c>
      <c r="B58" s="29" t="str">
        <f>IF('Mens Results'!L23&lt;&gt;"",'Mens Results'!L23,"")</f>
        <v/>
      </c>
      <c r="C58" s="64" t="str">
        <f>'D2 Fixtures'!I26</f>
        <v>Royal Oak</v>
      </c>
      <c r="D58" s="64" t="str">
        <f>'D2 Fixtures'!K26</f>
        <v>Hinckley Hawks</v>
      </c>
      <c r="E58" s="29" t="str">
        <f>IF('Mens Results'!N23&lt;&gt;"",'Mens Results'!N23,"")</f>
        <v/>
      </c>
      <c r="F58" s="29" t="str">
        <f>IF('Mens Results'!P35&lt;&gt;"",'Mens Results'!P35,"")</f>
        <v/>
      </c>
      <c r="G58" s="29" t="str">
        <f t="shared" si="0"/>
        <v/>
      </c>
    </row>
    <row r="59" spans="1:7">
      <c r="A59" s="29" t="str">
        <f>IF('[1]Mens Results'!J51&lt;&gt;"",'[1]Mens Results'!J51,"")</f>
        <v/>
      </c>
      <c r="B59" s="29" t="str">
        <f>IF('Mens Results'!L24&lt;&gt;"",'Mens Results'!L24,"")</f>
        <v/>
      </c>
      <c r="C59" s="64" t="str">
        <f>'D2 Fixtures'!I27</f>
        <v>Leicester De Montfort</v>
      </c>
      <c r="D59" s="64" t="str">
        <f>'D2 Fixtures'!K27</f>
        <v>Enderby North</v>
      </c>
      <c r="E59" s="29" t="str">
        <f>IF('Mens Results'!N24&lt;&gt;"",'Mens Results'!N24,"")</f>
        <v/>
      </c>
      <c r="F59" s="29" t="str">
        <f>IF('Mens Results'!P36&lt;&gt;"",'Mens Results'!P36,"")</f>
        <v/>
      </c>
      <c r="G59" s="29" t="str">
        <f t="shared" si="0"/>
        <v/>
      </c>
    </row>
    <row r="60" spans="1:7">
      <c r="A60" s="29" t="str">
        <f>IF('[1]Mens Results'!J52&lt;&gt;"",'[1]Mens Results'!J52,"")</f>
        <v/>
      </c>
      <c r="B60" s="29" t="str">
        <f>IF('Mens Results'!L25&lt;&gt;"",'Mens Results'!L25,"")</f>
        <v/>
      </c>
      <c r="C60" s="64" t="str">
        <f>'D2 Fixtures'!I28</f>
        <v>Wykin</v>
      </c>
      <c r="D60" s="64" t="str">
        <f>'D2 Fixtures'!K28</f>
        <v>Whitwick</v>
      </c>
      <c r="E60" s="29" t="str">
        <f>IF('Mens Results'!N25&lt;&gt;"",'Mens Results'!N25,"")</f>
        <v/>
      </c>
      <c r="F60" s="29" t="str">
        <f>IF('Mens Results'!P37&lt;&gt;"",'Mens Results'!P37,"")</f>
        <v/>
      </c>
      <c r="G60" s="29" t="str">
        <f t="shared" si="0"/>
        <v/>
      </c>
    </row>
    <row r="61" spans="1:7">
      <c r="A61" s="29" t="str">
        <f>IF('[1]Mens Results'!J53&lt;&gt;"",'[1]Mens Results'!J53,"")</f>
        <v/>
      </c>
      <c r="B61" s="29" t="str">
        <f>IF('Mens Results'!L26&lt;&gt;"",'Mens Results'!L26,"")</f>
        <v/>
      </c>
      <c r="C61" s="64" t="str">
        <f>'D2 Fixtures'!I29</f>
        <v>Hillmorton</v>
      </c>
      <c r="D61" s="64" t="str">
        <f>'D2 Fixtures'!K29</f>
        <v>Enderby Eagles</v>
      </c>
      <c r="E61" s="29" t="str">
        <f>IF('Mens Results'!N26&lt;&gt;"",'Mens Results'!N26,"")</f>
        <v/>
      </c>
      <c r="F61" s="29" t="str">
        <f>IF('Mens Results'!P39&lt;&gt;"",'Mens Results'!P39,"")</f>
        <v/>
      </c>
      <c r="G61" s="29" t="str">
        <f t="shared" si="0"/>
        <v/>
      </c>
    </row>
    <row r="62" spans="1:7">
      <c r="B62" s="29" t="str">
        <f>IF('Mens Results'!L27&lt;&gt;"",'Mens Results'!L27,"")</f>
        <v/>
      </c>
      <c r="C62" s="64" t="str">
        <f>'D2 Fixtures'!I30</f>
        <v>Brinklow Lions</v>
      </c>
      <c r="D62" s="64" t="str">
        <f>'D2 Fixtures'!K30</f>
        <v>Hinckley Warriors</v>
      </c>
      <c r="E62" s="29" t="str">
        <f>IF('Mens Results'!N27&lt;&gt;"",'Mens Results'!N27,"")</f>
        <v/>
      </c>
      <c r="G62" s="29" t="str">
        <f t="shared" si="0"/>
        <v/>
      </c>
    </row>
    <row r="63" spans="1:7">
      <c r="B63" s="29" t="str">
        <f>IF('Mens Results'!L28&lt;&gt;"",'Mens Results'!L28,"")</f>
        <v/>
      </c>
      <c r="C63" s="64" t="str">
        <f>'D2 Fixtures'!I31</f>
        <v>Newfoundpool</v>
      </c>
      <c r="D63" s="64" t="str">
        <f>'D2 Fixtures'!K31</f>
        <v>Ellistown Elites</v>
      </c>
      <c r="E63" s="29" t="str">
        <f>IF('Mens Results'!N28&lt;&gt;"",'Mens Results'!N28,"")</f>
        <v/>
      </c>
      <c r="G63" s="29" t="str">
        <f t="shared" si="0"/>
        <v/>
      </c>
    </row>
    <row r="64" spans="1:7">
      <c r="B64" s="29" t="str">
        <f>IF('Mens Results'!L29&lt;&gt;"",'Mens Results'!L29,"")</f>
        <v/>
      </c>
      <c r="C64" s="64" t="str">
        <f>'D2 Fixtures'!I32</f>
        <v>Central Cobras</v>
      </c>
      <c r="D64" s="64" t="str">
        <f>'D2 Fixtures'!K32</f>
        <v>Loughborough Lions</v>
      </c>
      <c r="E64" s="29" t="str">
        <f>IF('Mens Results'!N29&lt;&gt;"",'Mens Results'!N29,"")</f>
        <v/>
      </c>
      <c r="G64" s="29" t="str">
        <f t="shared" si="0"/>
        <v/>
      </c>
    </row>
    <row r="65" spans="2:7">
      <c r="B65" s="29" t="str">
        <f>IF('Mens Results'!L33&lt;&gt;"",'Mens Results'!L33,"")</f>
        <v/>
      </c>
      <c r="C65" s="64" t="str">
        <f>'D2 Fixtures'!I37</f>
        <v>Whitwick</v>
      </c>
      <c r="D65" s="64" t="str">
        <f>'D2 Fixtures'!K37</f>
        <v>Central Cobras</v>
      </c>
      <c r="E65" s="29" t="str">
        <f>IF('Mens Results'!N33&lt;&gt;"",'Mens Results'!N33,"")</f>
        <v/>
      </c>
      <c r="G65" s="29" t="str">
        <f t="shared" si="0"/>
        <v/>
      </c>
    </row>
    <row r="66" spans="2:7">
      <c r="B66" s="29" t="str">
        <f>IF('Mens Results'!L34&lt;&gt;"",'Mens Results'!L34,"")</f>
        <v/>
      </c>
      <c r="C66" s="64" t="str">
        <f>'D2 Fixtures'!I38</f>
        <v>Hillmorton</v>
      </c>
      <c r="D66" s="64" t="str">
        <f>'D2 Fixtures'!K38</f>
        <v>Royal Oak</v>
      </c>
      <c r="E66" s="29" t="str">
        <f>IF('Mens Results'!N34&lt;&gt;"",'Mens Results'!N34,"")</f>
        <v/>
      </c>
      <c r="G66" s="29" t="str">
        <f t="shared" si="0"/>
        <v/>
      </c>
    </row>
    <row r="67" spans="2:7">
      <c r="B67" s="29" t="str">
        <f>IF('Mens Results'!L35&lt;&gt;"",'Mens Results'!L35,"")</f>
        <v/>
      </c>
      <c r="C67" s="64" t="str">
        <f>'D2 Fixtures'!I39</f>
        <v>Hinckley Warriors</v>
      </c>
      <c r="D67" s="64" t="str">
        <f>'D2 Fixtures'!K39</f>
        <v>Grosvenor</v>
      </c>
      <c r="E67" s="29" t="str">
        <f>IF('Mens Results'!N35&lt;&gt;"",'Mens Results'!N35,"")</f>
        <v/>
      </c>
      <c r="G67" s="29" t="str">
        <f t="shared" ref="G67:G106" si="18">IF(E67&lt;&gt;"",(B67-E67),"")</f>
        <v/>
      </c>
    </row>
    <row r="68" spans="2:7">
      <c r="B68" s="29" t="str">
        <f>IF('Mens Results'!L36&lt;&gt;"",'Mens Results'!L36,"")</f>
        <v/>
      </c>
      <c r="C68" s="64" t="str">
        <f>'D2 Fixtures'!I40</f>
        <v>Hinckley Hawks</v>
      </c>
      <c r="D68" s="64" t="str">
        <f>'D2 Fixtures'!K40</f>
        <v>Newfoundpool</v>
      </c>
      <c r="E68" s="29" t="str">
        <f>IF('Mens Results'!N36&lt;&gt;"",'Mens Results'!N36,"")</f>
        <v/>
      </c>
      <c r="G68" s="29" t="str">
        <f t="shared" si="18"/>
        <v/>
      </c>
    </row>
    <row r="69" spans="2:7">
      <c r="B69" s="29" t="str">
        <f>IF('Mens Results'!L37&lt;&gt;"",'Mens Results'!L37,"")</f>
        <v/>
      </c>
      <c r="C69" s="64" t="str">
        <f>'D2 Fixtures'!I41</f>
        <v>Loughborough Lions</v>
      </c>
      <c r="D69" s="64" t="str">
        <f>'D2 Fixtures'!K41</f>
        <v>Ellistown Elites</v>
      </c>
      <c r="E69" s="29" t="str">
        <f>IF('Mens Results'!N37&lt;&gt;"",'Mens Results'!N37,"")</f>
        <v/>
      </c>
      <c r="G69" s="29" t="str">
        <f t="shared" si="18"/>
        <v/>
      </c>
    </row>
    <row r="70" spans="2:7">
      <c r="B70" s="29" t="str">
        <f>IF('Mens Results'!L38&lt;&gt;"",'Mens Results'!L38,"")</f>
        <v/>
      </c>
      <c r="C70" s="64" t="str">
        <f>'D2 Fixtures'!I42</f>
        <v>Brinklow Lions</v>
      </c>
      <c r="D70" s="64" t="str">
        <f>'D2 Fixtures'!K42</f>
        <v>Leicester De Montfort</v>
      </c>
      <c r="E70" s="29" t="str">
        <f>IF('Mens Results'!N38&lt;&gt;"",'Mens Results'!N38,"")</f>
        <v/>
      </c>
      <c r="G70" s="29" t="str">
        <f t="shared" si="18"/>
        <v/>
      </c>
    </row>
    <row r="71" spans="2:7">
      <c r="B71" s="29" t="str">
        <f>IF('Mens Results'!L39&lt;&gt;"",'Mens Results'!L39,"")</f>
        <v/>
      </c>
      <c r="C71" s="64" t="str">
        <f>'D2 Fixtures'!I43</f>
        <v>Enderby Eagles</v>
      </c>
      <c r="D71" s="64" t="str">
        <f>'D2 Fixtures'!K43</f>
        <v>Wykin</v>
      </c>
      <c r="E71" s="29" t="str">
        <f>IF('Mens Results'!N39&lt;&gt;"",'Mens Results'!N39,"")</f>
        <v/>
      </c>
      <c r="G71" s="29" t="str">
        <f t="shared" si="18"/>
        <v/>
      </c>
    </row>
    <row r="72" spans="2:7">
      <c r="B72" s="29" t="str">
        <f>IF('Mens Results'!L43&lt;&gt;"",'Mens Results'!L43,"")</f>
        <v/>
      </c>
      <c r="C72" s="64" t="str">
        <f>'D2 Fixtures'!I48</f>
        <v>Enderby Eagles</v>
      </c>
      <c r="D72" s="64" t="str">
        <f>'D2 Fixtures'!K48</f>
        <v>Ellistown Elites</v>
      </c>
      <c r="E72" s="29" t="str">
        <f>IF('Mens Results'!N43&lt;&gt;"",'Mens Results'!N43,"")</f>
        <v/>
      </c>
      <c r="G72" s="29" t="str">
        <f t="shared" si="18"/>
        <v/>
      </c>
    </row>
    <row r="73" spans="2:7">
      <c r="B73" s="29" t="str">
        <f>IF('Mens Results'!L44&lt;&gt;"",'Mens Results'!L44,"")</f>
        <v/>
      </c>
      <c r="C73" s="64" t="str">
        <f>'D2 Fixtures'!I49</f>
        <v>Newfoundpool</v>
      </c>
      <c r="D73" s="64" t="str">
        <f>'D2 Fixtures'!K49</f>
        <v>Wykin</v>
      </c>
      <c r="E73" s="29" t="str">
        <f>IF('Mens Results'!N44&lt;&gt;"",'Mens Results'!N44,"")</f>
        <v/>
      </c>
      <c r="G73" s="29" t="str">
        <f t="shared" si="18"/>
        <v/>
      </c>
    </row>
    <row r="74" spans="2:7">
      <c r="B74" s="29" t="str">
        <f>IF('Mens Results'!L45&lt;&gt;"",'Mens Results'!L45,"")</f>
        <v/>
      </c>
      <c r="C74" s="64" t="str">
        <f>'D2 Fixtures'!I50</f>
        <v>Leicester De Montfort</v>
      </c>
      <c r="D74" s="64" t="str">
        <f>'D2 Fixtures'!K50</f>
        <v>Hinckley Warriors</v>
      </c>
      <c r="E74" s="29" t="str">
        <f>IF('Mens Results'!N45&lt;&gt;"",'Mens Results'!N45,"")</f>
        <v/>
      </c>
      <c r="G74" s="29" t="str">
        <f t="shared" si="18"/>
        <v/>
      </c>
    </row>
    <row r="75" spans="2:7">
      <c r="B75" s="29" t="str">
        <f>IF('Mens Results'!L46&lt;&gt;"",'Mens Results'!L46,"")</f>
        <v/>
      </c>
      <c r="C75" s="64" t="str">
        <f>'D2 Fixtures'!I51</f>
        <v>Hillmorton</v>
      </c>
      <c r="D75" s="64" t="str">
        <f>'D2 Fixtures'!K51</f>
        <v>Loughborough Lions</v>
      </c>
      <c r="E75" s="29" t="str">
        <f>IF('Mens Results'!N46&lt;&gt;"",'Mens Results'!N46,"")</f>
        <v/>
      </c>
      <c r="G75" s="29" t="str">
        <f t="shared" si="18"/>
        <v/>
      </c>
    </row>
    <row r="76" spans="2:7">
      <c r="B76" s="29" t="str">
        <f>IF('Mens Results'!L47&lt;&gt;"",'Mens Results'!L47,"")</f>
        <v/>
      </c>
      <c r="C76" s="64" t="str">
        <f>'D2 Fixtures'!I52</f>
        <v>Hinckley Hawks</v>
      </c>
      <c r="D76" s="64" t="str">
        <f>'D2 Fixtures'!K52</f>
        <v>Whitwick</v>
      </c>
      <c r="E76" s="29" t="str">
        <f>IF('Mens Results'!N47&lt;&gt;"",'Mens Results'!N47,"")</f>
        <v/>
      </c>
      <c r="G76" s="29" t="str">
        <f t="shared" si="18"/>
        <v/>
      </c>
    </row>
    <row r="77" spans="2:7">
      <c r="B77" s="29" t="str">
        <f>IF('Mens Results'!L48&lt;&gt;"",'Mens Results'!L48,"")</f>
        <v/>
      </c>
      <c r="C77" s="64" t="str">
        <f>'D2 Fixtures'!I53</f>
        <v>Enderby North</v>
      </c>
      <c r="D77" s="64" t="str">
        <f>'D2 Fixtures'!K53</f>
        <v>Grosvenor</v>
      </c>
      <c r="E77" s="29" t="str">
        <f>IF('Mens Results'!N48&lt;&gt;"",'Mens Results'!N48,"")</f>
        <v/>
      </c>
      <c r="G77" s="29" t="str">
        <f t="shared" si="18"/>
        <v/>
      </c>
    </row>
    <row r="78" spans="2:7">
      <c r="B78" s="29" t="str">
        <f>IF('Mens Results'!L49&lt;&gt;"",'Mens Results'!L49,"")</f>
        <v/>
      </c>
      <c r="C78" s="64" t="str">
        <f>'D2 Fixtures'!I54</f>
        <v>Central Cobras</v>
      </c>
      <c r="D78" s="64" t="str">
        <f>'D2 Fixtures'!K54</f>
        <v>Royal Oak</v>
      </c>
      <c r="E78" s="29" t="str">
        <f>IF('Mens Results'!N49&lt;&gt;"",'Mens Results'!N49,"")</f>
        <v/>
      </c>
      <c r="G78" s="29" t="str">
        <f t="shared" si="18"/>
        <v/>
      </c>
    </row>
    <row r="79" spans="2:7">
      <c r="B79" s="29" t="str">
        <f>IF('Mens Results'!TL53&lt;&gt;"",'Mens Results'!TL53,"")</f>
        <v/>
      </c>
      <c r="C79" s="64" t="str">
        <f>'D2 Fixtures'!I59</f>
        <v>Wykin</v>
      </c>
      <c r="D79" s="64" t="str">
        <f>'D2 Fixtures'!K59</f>
        <v>Brinklow Lions</v>
      </c>
      <c r="E79" s="29" t="str">
        <f>IF('Mens Results'!N53&lt;&gt;"",'Mens Results'!N53,"")</f>
        <v/>
      </c>
      <c r="G79" s="29" t="str">
        <f t="shared" si="18"/>
        <v/>
      </c>
    </row>
    <row r="80" spans="2:7">
      <c r="B80" s="29" t="str">
        <f>IF('Mens Results'!TL54&lt;&gt;"",'Mens Results'!TL54,"")</f>
        <v/>
      </c>
      <c r="C80" s="64" t="str">
        <f>'D2 Fixtures'!I60</f>
        <v>Ellistown Elites</v>
      </c>
      <c r="D80" s="64" t="str">
        <f>'D2 Fixtures'!K60</f>
        <v>Leicester De Montfort</v>
      </c>
      <c r="E80" s="29" t="str">
        <f>IF('Mens Results'!N54&lt;&gt;"",'Mens Results'!N54,"")</f>
        <v/>
      </c>
      <c r="G80" s="29" t="str">
        <f t="shared" si="18"/>
        <v/>
      </c>
    </row>
    <row r="81" spans="1:7">
      <c r="B81" s="29" t="str">
        <f>IF('Mens Results'!TL55&lt;&gt;"",'Mens Results'!TL55,"")</f>
        <v/>
      </c>
      <c r="C81" s="64" t="str">
        <f>'D2 Fixtures'!I61</f>
        <v>Loughborough Lions</v>
      </c>
      <c r="D81" s="64" t="str">
        <f>'D2 Fixtures'!K61</f>
        <v>Newfoundpool</v>
      </c>
      <c r="E81" s="29" t="str">
        <f>IF('Mens Results'!N55&lt;&gt;"",'Mens Results'!N55,"")</f>
        <v/>
      </c>
      <c r="G81" s="29" t="str">
        <f t="shared" si="18"/>
        <v/>
      </c>
    </row>
    <row r="82" spans="1:7">
      <c r="B82" s="29" t="str">
        <f>IF('Mens Results'!TL56&lt;&gt;"",'Mens Results'!TL56,"")</f>
        <v/>
      </c>
      <c r="C82" s="64" t="str">
        <f>'D2 Fixtures'!I62</f>
        <v>Hinckley Warriors</v>
      </c>
      <c r="D82" s="64" t="str">
        <f>'D2 Fixtures'!K62</f>
        <v>Hinckley Hawks</v>
      </c>
      <c r="E82" s="29" t="str">
        <f>IF('Mens Results'!N56&lt;&gt;"",'Mens Results'!N56,"")</f>
        <v/>
      </c>
      <c r="G82" s="29" t="str">
        <f t="shared" si="18"/>
        <v/>
      </c>
    </row>
    <row r="83" spans="1:7">
      <c r="B83" s="29" t="str">
        <f>IF('Mens Results'!TL57&lt;&gt;"",'Mens Results'!TL57,"")</f>
        <v/>
      </c>
      <c r="C83" s="64" t="str">
        <f>'D2 Fixtures'!I63</f>
        <v>Grosvenor</v>
      </c>
      <c r="D83" s="64" t="str">
        <f>'D2 Fixtures'!K63</f>
        <v>Hillmorton</v>
      </c>
      <c r="E83" s="29" t="str">
        <f>IF('Mens Results'!N57&lt;&gt;"",'Mens Results'!N57,"")</f>
        <v/>
      </c>
      <c r="G83" s="29" t="str">
        <f t="shared" si="18"/>
        <v/>
      </c>
    </row>
    <row r="84" spans="1:7">
      <c r="B84" s="29" t="str">
        <f>IF('Mens Results'!TL58&lt;&gt;"",'Mens Results'!TL58,"")</f>
        <v/>
      </c>
      <c r="C84" s="64" t="str">
        <f>'D2 Fixtures'!I64</f>
        <v>Whitwick</v>
      </c>
      <c r="D84" s="64" t="str">
        <f>'D2 Fixtures'!K64</f>
        <v>Royal Oak</v>
      </c>
      <c r="E84" s="29" t="str">
        <f>IF('Mens Results'!N58&lt;&gt;"",'Mens Results'!N58,"")</f>
        <v/>
      </c>
      <c r="G84" s="29" t="str">
        <f t="shared" si="18"/>
        <v/>
      </c>
    </row>
    <row r="85" spans="1:7">
      <c r="B85" s="29" t="str">
        <f>IF('Mens Results'!TL59&lt;&gt;"",'Mens Results'!TL59,"")</f>
        <v/>
      </c>
      <c r="C85" s="64" t="str">
        <f>'D2 Fixtures'!I65</f>
        <v>Central Cobras</v>
      </c>
      <c r="D85" s="64" t="str">
        <f>'D2 Fixtures'!K65</f>
        <v>Enderby North</v>
      </c>
      <c r="E85" s="29" t="str">
        <f>IF('Mens Results'!N59&lt;&gt;"",'Mens Results'!N59,"")</f>
        <v/>
      </c>
      <c r="G85" s="29" t="str">
        <f t="shared" si="18"/>
        <v/>
      </c>
    </row>
    <row r="86" spans="1:7">
      <c r="B86" s="29" t="str">
        <f>IF('Mens Results'!T3&lt;&gt;"",'Mens Results'!T3,"")</f>
        <v/>
      </c>
      <c r="C86" s="64" t="str">
        <f>'D2 Fixtures'!O4</f>
        <v>Brinklow Lions</v>
      </c>
      <c r="D86" s="64" t="str">
        <f>'D2 Fixtures'!Q4</f>
        <v>Enderby Eagles</v>
      </c>
      <c r="E86" s="29" t="str">
        <f>IF('Mens Results'!V3&lt;&gt;"",'Mens Results'!V3,"")</f>
        <v/>
      </c>
      <c r="G86" s="29" t="str">
        <f t="shared" si="18"/>
        <v/>
      </c>
    </row>
    <row r="87" spans="1:7">
      <c r="B87" s="29" t="str">
        <f>IF('Mens Results'!T4&lt;&gt;"",'Mens Results'!T4,"")</f>
        <v/>
      </c>
      <c r="C87" s="64" t="str">
        <f>'D2 Fixtures'!O5</f>
        <v>Hinckley Hawks</v>
      </c>
      <c r="D87" s="64" t="str">
        <f>'D2 Fixtures'!Q5</f>
        <v>Hillmorton</v>
      </c>
      <c r="E87" s="29" t="str">
        <f>IF('Mens Results'!V4&lt;&gt;"",'Mens Results'!V4,"")</f>
        <v/>
      </c>
      <c r="G87" s="29" t="str">
        <f t="shared" si="18"/>
        <v/>
      </c>
    </row>
    <row r="88" spans="1:7">
      <c r="B88" s="29" t="str">
        <f>IF('Mens Results'!T5&lt;&gt;"",'Mens Results'!T5,"")</f>
        <v/>
      </c>
      <c r="C88" s="64" t="str">
        <f>'D2 Fixtures'!O6</f>
        <v>Ellistown Elites</v>
      </c>
      <c r="D88" s="64" t="str">
        <f>'D2 Fixtures'!Q6</f>
        <v>Wykin</v>
      </c>
      <c r="E88" s="29" t="str">
        <f>IF('Mens Results'!V5&lt;&gt;"",'Mens Results'!V5,"")</f>
        <v/>
      </c>
      <c r="G88" s="29" t="str">
        <f t="shared" si="18"/>
        <v/>
      </c>
    </row>
    <row r="89" spans="1:7">
      <c r="B89" s="29" t="str">
        <f>IF('Mens Results'!T6&lt;&gt;"",'Mens Results'!T6,"")</f>
        <v/>
      </c>
      <c r="C89" s="64" t="str">
        <f>'D2 Fixtures'!O7</f>
        <v>Newfoundpool</v>
      </c>
      <c r="D89" s="64" t="str">
        <f>'D2 Fixtures'!Q7</f>
        <v>Leicester De Montfort</v>
      </c>
      <c r="E89" s="29" t="str">
        <f>IF('Mens Results'!V6&lt;&gt;"",'Mens Results'!V6,"")</f>
        <v/>
      </c>
      <c r="G89" s="29" t="str">
        <f t="shared" si="18"/>
        <v/>
      </c>
    </row>
    <row r="90" spans="1:7">
      <c r="B90" s="29" t="str">
        <f>IF('Mens Results'!T7&lt;&gt;"",'Mens Results'!T7,"")</f>
        <v/>
      </c>
      <c r="C90" s="64" t="str">
        <f>'D2 Fixtures'!O8</f>
        <v>Whitwick</v>
      </c>
      <c r="D90" s="64" t="str">
        <f>'D2 Fixtures'!Q8</f>
        <v>Grosvenor</v>
      </c>
      <c r="E90" s="29" t="str">
        <f>IF('Mens Results'!V7&lt;&gt;"",'Mens Results'!V7,"")</f>
        <v/>
      </c>
      <c r="G90" s="29" t="str">
        <f t="shared" si="18"/>
        <v/>
      </c>
    </row>
    <row r="91" spans="1:7">
      <c r="B91" s="29" t="str">
        <f>IF('Mens Results'!T8&lt;&gt;"",'Mens Results'!T8,"")</f>
        <v/>
      </c>
      <c r="C91" s="64" t="str">
        <f>'D2 Fixtures'!O9</f>
        <v>Royal Oak</v>
      </c>
      <c r="D91" s="64" t="str">
        <f>'D2 Fixtures'!Q9</f>
        <v>Enderby North</v>
      </c>
      <c r="E91" s="29" t="str">
        <f>IF('Mens Results'!V8&lt;&gt;"",'Mens Results'!V8,"")</f>
        <v/>
      </c>
      <c r="G91" s="29" t="str">
        <f t="shared" si="18"/>
        <v/>
      </c>
    </row>
    <row r="92" spans="1:7">
      <c r="A92" s="29" t="str">
        <f>IF('[1]Mens Results'!R4&lt;&gt;"",'[1]Mens Results'!R4,"")</f>
        <v/>
      </c>
      <c r="B92" s="29" t="str">
        <f>IF('Mens Results'!T9&lt;&gt;"",'Mens Results'!T9,"")</f>
        <v/>
      </c>
      <c r="C92" s="64" t="str">
        <f>'D2 Fixtures'!O10</f>
        <v>Loughborough Lions</v>
      </c>
      <c r="D92" s="64" t="str">
        <f>'D2 Fixtures'!Q10</f>
        <v>Hinckley Warriors</v>
      </c>
      <c r="E92" s="29" t="str">
        <f>IF('Mens Results'!V9&lt;&gt;"",'Mens Results'!V9,"")</f>
        <v/>
      </c>
      <c r="F92" s="29" t="str">
        <f>IF('Mens Results'!P43&lt;&gt;"",'Mens Results'!P43,"")</f>
        <v/>
      </c>
      <c r="G92" s="29" t="str">
        <f t="shared" si="18"/>
        <v/>
      </c>
    </row>
    <row r="93" spans="1:7">
      <c r="A93" s="29" t="str">
        <f>IF('[1]Mens Results'!R5&lt;&gt;"",'[1]Mens Results'!R5,"")</f>
        <v/>
      </c>
      <c r="B93" s="29" t="str">
        <f>IF('Mens Results'!T13&lt;&gt;"",'Mens Results'!T13,"")</f>
        <v/>
      </c>
      <c r="C93" s="64" t="str">
        <f>'D2 Fixtures'!O15</f>
        <v>Grosvenor</v>
      </c>
      <c r="D93" s="64" t="str">
        <f>'D2 Fixtures'!Q15</f>
        <v>Loughborough Lions</v>
      </c>
      <c r="E93" s="29" t="str">
        <f>IF('Mens Results'!V13&lt;&gt;"",'Mens Results'!V13,"")</f>
        <v/>
      </c>
      <c r="F93" s="29" t="str">
        <f>IF('Mens Results'!P44&lt;&gt;"",'Mens Results'!P44,"")</f>
        <v/>
      </c>
      <c r="G93" s="29" t="str">
        <f t="shared" si="18"/>
        <v/>
      </c>
    </row>
    <row r="94" spans="1:7">
      <c r="A94" s="29" t="str">
        <f>IF('[1]Mens Results'!R6&lt;&gt;"",'[1]Mens Results'!R6,"")</f>
        <v/>
      </c>
      <c r="B94" s="29" t="str">
        <f>IF('Mens Results'!T14&lt;&gt;"",'Mens Results'!T14,"")</f>
        <v/>
      </c>
      <c r="C94" s="64" t="str">
        <f>'D2 Fixtures'!O16</f>
        <v>Leicester De Montfort</v>
      </c>
      <c r="D94" s="64" t="str">
        <f>'D2 Fixtures'!Q16</f>
        <v>Royal Oak</v>
      </c>
      <c r="E94" s="29" t="str">
        <f>IF('Mens Results'!V14&lt;&gt;"",'Mens Results'!V14,"")</f>
        <v/>
      </c>
      <c r="F94" s="29" t="str">
        <f>IF('Mens Results'!P45&lt;&gt;"",'Mens Results'!P45,"")</f>
        <v/>
      </c>
      <c r="G94" s="29" t="str">
        <f t="shared" si="18"/>
        <v/>
      </c>
    </row>
    <row r="95" spans="1:7">
      <c r="A95" s="29" t="str">
        <f>IF('[1]Mens Results'!R7&lt;&gt;"",'[1]Mens Results'!R7,"")</f>
        <v/>
      </c>
      <c r="B95" s="29" t="str">
        <f>IF('Mens Results'!T15&lt;&gt;"",'Mens Results'!T15,"")</f>
        <v/>
      </c>
      <c r="C95" s="64" t="str">
        <f>'D2 Fixtures'!O17</f>
        <v>Wykin</v>
      </c>
      <c r="D95" s="64" t="str">
        <f>'D2 Fixtures'!Q17</f>
        <v>Central Cobras</v>
      </c>
      <c r="E95" s="29" t="str">
        <f>IF('Mens Results'!V15&lt;&gt;"",'Mens Results'!V15,"")</f>
        <v/>
      </c>
      <c r="F95" s="29" t="str">
        <f>IF('Mens Results'!P46&lt;&gt;"",'Mens Results'!P46,"")</f>
        <v/>
      </c>
      <c r="G95" s="29" t="str">
        <f t="shared" si="18"/>
        <v/>
      </c>
    </row>
    <row r="96" spans="1:7">
      <c r="A96" s="29" t="str">
        <f>IF('[1]Mens Results'!R8&lt;&gt;"",'[1]Mens Results'!R8,"")</f>
        <v/>
      </c>
      <c r="B96" s="29" t="str">
        <f>IF('Mens Results'!T16&lt;&gt;"",'Mens Results'!T16,"")</f>
        <v/>
      </c>
      <c r="C96" s="64" t="str">
        <f>'D2 Fixtures'!O18</f>
        <v>Enderby Eagles</v>
      </c>
      <c r="D96" s="64" t="str">
        <f>'D2 Fixtures'!Q18</f>
        <v>Enderby North</v>
      </c>
      <c r="E96" s="29" t="str">
        <f>IF('Mens Results'!V16&lt;&gt;"",'Mens Results'!V16,"")</f>
        <v/>
      </c>
      <c r="F96" s="29" t="str">
        <f>IF('Mens Results'!P47&lt;&gt;"",'Mens Results'!P47,"")</f>
        <v/>
      </c>
      <c r="G96" s="29" t="str">
        <f t="shared" si="18"/>
        <v/>
      </c>
    </row>
    <row r="97" spans="1:7">
      <c r="A97" s="29" t="str">
        <f>IF('[1]Mens Results'!R13&lt;&gt;"",'[1]Mens Results'!R13,"")</f>
        <v/>
      </c>
      <c r="B97" s="29" t="str">
        <f>IF('Mens Results'!T17&lt;&gt;"",'Mens Results'!T17,"")</f>
        <v/>
      </c>
      <c r="C97" s="64" t="str">
        <f>'D2 Fixtures'!O19</f>
        <v>Whitwick</v>
      </c>
      <c r="D97" s="64" t="str">
        <f>'D2 Fixtures'!Q19</f>
        <v>Brinklow Lions</v>
      </c>
      <c r="E97" s="29" t="str">
        <f>IF('Mens Results'!V17&lt;&gt;"",'Mens Results'!V17,"")</f>
        <v/>
      </c>
      <c r="F97" s="29" t="str">
        <f>IF('Mens Results'!P49&lt;&gt;"",'Mens Results'!P49,"")</f>
        <v/>
      </c>
      <c r="G97" s="29" t="str">
        <f t="shared" si="18"/>
        <v/>
      </c>
    </row>
    <row r="98" spans="1:7">
      <c r="B98" s="29" t="str">
        <f>IF('Mens Results'!T18&lt;&gt;"",'Mens Results'!T18,"")</f>
        <v/>
      </c>
      <c r="C98" s="64" t="str">
        <f>'D2 Fixtures'!O20</f>
        <v>Ellistown Elites</v>
      </c>
      <c r="D98" s="64" t="str">
        <f>'D2 Fixtures'!Q20</f>
        <v>Hillmorton</v>
      </c>
      <c r="E98" s="29" t="str">
        <f>IF('Mens Results'!V18&lt;&gt;"",'Mens Results'!V18,"")</f>
        <v/>
      </c>
      <c r="G98" s="29" t="str">
        <f t="shared" si="18"/>
        <v/>
      </c>
    </row>
    <row r="99" spans="1:7">
      <c r="B99" s="29" t="str">
        <f>IF('Mens Results'!T19&lt;&gt;"",'Mens Results'!T19,"")</f>
        <v/>
      </c>
      <c r="C99" s="64" t="str">
        <f>'D2 Fixtures'!O21</f>
        <v>Hinckley Warriors</v>
      </c>
      <c r="D99" s="64" t="str">
        <f>'D2 Fixtures'!Q21</f>
        <v>Newfoundpool</v>
      </c>
      <c r="E99" s="29" t="str">
        <f>IF('Mens Results'!V19&lt;&gt;"",'Mens Results'!V19,"")</f>
        <v/>
      </c>
      <c r="G99" s="29" t="str">
        <f t="shared" si="18"/>
        <v/>
      </c>
    </row>
    <row r="100" spans="1:7">
      <c r="B100" s="29" t="str">
        <f>IF('Mens Results'!T23&lt;&gt;"",'Mens Results'!T23,"")</f>
        <v/>
      </c>
      <c r="C100" s="64" t="str">
        <f>'D2 Fixtures'!O26</f>
        <v>Leicester De Montfort</v>
      </c>
      <c r="D100" s="64" t="str">
        <f>'D2 Fixtures'!Q26</f>
        <v>Hinckley Hawks</v>
      </c>
      <c r="E100" s="29" t="str">
        <f>IF('Mens Results'!V23&lt;&gt;"",'Mens Results'!V23,"")</f>
        <v/>
      </c>
      <c r="G100" s="29" t="str">
        <f t="shared" si="18"/>
        <v/>
      </c>
    </row>
    <row r="101" spans="1:7">
      <c r="B101" s="29" t="str">
        <f>IF('Mens Results'!T24&lt;&gt;"",'Mens Results'!T24,"")</f>
        <v/>
      </c>
      <c r="C101" s="64" t="str">
        <f>'D2 Fixtures'!O27</f>
        <v>Wykin</v>
      </c>
      <c r="D101" s="64" t="str">
        <f>'D2 Fixtures'!Q27</f>
        <v>Grosvenor</v>
      </c>
      <c r="E101" s="29" t="str">
        <f>IF('Mens Results'!V24&lt;&gt;"",'Mens Results'!V24,"")</f>
        <v/>
      </c>
      <c r="G101" s="29" t="str">
        <f t="shared" si="18"/>
        <v/>
      </c>
    </row>
    <row r="102" spans="1:7">
      <c r="B102" s="29" t="str">
        <f>IF('Mens Results'!T25&lt;&gt;"",'Mens Results'!T25,"")</f>
        <v/>
      </c>
      <c r="C102" s="64" t="str">
        <f>'D2 Fixtures'!O28</f>
        <v>Royal Oak</v>
      </c>
      <c r="D102" s="64" t="str">
        <f>'D2 Fixtures'!Q28</f>
        <v>Enderby Eagles</v>
      </c>
      <c r="E102" s="29" t="str">
        <f>IF('Mens Results'!V25&lt;&gt;"",'Mens Results'!V25,"")</f>
        <v/>
      </c>
      <c r="G102" s="29" t="str">
        <f t="shared" si="18"/>
        <v/>
      </c>
    </row>
    <row r="103" spans="1:7">
      <c r="B103" s="29" t="str">
        <f>IF('Mens Results'!T26&lt;&gt;"",'Mens Results'!T26,"")</f>
        <v/>
      </c>
      <c r="C103" s="64" t="str">
        <f>'D2 Fixtures'!O29</f>
        <v>Brinklow Lions</v>
      </c>
      <c r="D103" s="64" t="str">
        <f>'D2 Fixtures'!Q29</f>
        <v>Central Cobras</v>
      </c>
      <c r="E103" s="29" t="str">
        <f>IF('Mens Results'!V26&lt;&gt;"",'Mens Results'!V26,"")</f>
        <v/>
      </c>
      <c r="G103" s="29" t="str">
        <f t="shared" si="18"/>
        <v/>
      </c>
    </row>
    <row r="104" spans="1:7">
      <c r="B104" s="29" t="str">
        <f>IF('Mens Results'!T27&lt;&gt;"",'Mens Results'!T27,"")</f>
        <v/>
      </c>
      <c r="C104" s="64" t="str">
        <f>'D2 Fixtures'!O30</f>
        <v>Enderby North</v>
      </c>
      <c r="D104" s="64" t="str">
        <f>'D2 Fixtures'!Q30</f>
        <v>Ellistown Elites</v>
      </c>
      <c r="E104" s="29" t="str">
        <f>IF('Mens Results'!V27&lt;&gt;"",'Mens Results'!V27,"")</f>
        <v/>
      </c>
      <c r="G104" s="29" t="str">
        <f t="shared" si="18"/>
        <v/>
      </c>
    </row>
    <row r="105" spans="1:7">
      <c r="B105" s="29" t="str">
        <f>IF('Mens Results'!T28&lt;&gt;"",'Mens Results'!T28,"")</f>
        <v/>
      </c>
      <c r="C105" s="64" t="str">
        <f>'D2 Fixtures'!O31</f>
        <v>Newfoundpool</v>
      </c>
      <c r="D105" s="64" t="str">
        <f>'D2 Fixtures'!Q31</f>
        <v>Whitwick</v>
      </c>
      <c r="E105" s="29" t="str">
        <f>IF('Mens Results'!V28&lt;&gt;"",'Mens Results'!V28,"")</f>
        <v/>
      </c>
      <c r="G105" s="29" t="str">
        <f t="shared" si="18"/>
        <v/>
      </c>
    </row>
    <row r="106" spans="1:7">
      <c r="B106" s="29" t="str">
        <f>IF('Mens Results'!T29&lt;&gt;"",'Mens Results'!T29,"")</f>
        <v/>
      </c>
      <c r="C106" s="64" t="str">
        <f>'D2 Fixtures'!O32</f>
        <v>Hillmorton</v>
      </c>
      <c r="D106" s="64" t="str">
        <f>'D2 Fixtures'!Q32</f>
        <v>Hinckley Warriors</v>
      </c>
      <c r="E106" s="29" t="str">
        <f>IF('Mens Results'!V29&lt;&gt;"",'Mens Results'!V29,"")</f>
        <v/>
      </c>
      <c r="G106" s="29" t="str">
        <f t="shared" si="18"/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C7A04-09BC-4D29-809A-81FA01F7FB23}">
  <sheetPr codeName="Sheet2"/>
  <dimension ref="A2:AA303"/>
  <sheetViews>
    <sheetView workbookViewId="0">
      <pane xSplit="2" ySplit="3" topLeftCell="C234" activePane="bottomRight" state="frozen"/>
      <selection pane="topRight" activeCell="C1" sqref="C1"/>
      <selection pane="bottomLeft" activeCell="A4" sqref="A4"/>
      <selection pane="bottomRight" activeCell="B246" sqref="B246"/>
    </sheetView>
  </sheetViews>
  <sheetFormatPr defaultRowHeight="14.5"/>
  <cols>
    <col min="2" max="3" width="20" customWidth="1"/>
    <col min="4" max="4" width="5.36328125" customWidth="1"/>
    <col min="5" max="5" width="7.54296875" customWidth="1"/>
    <col min="6" max="6" width="9.36328125" hidden="1" customWidth="1"/>
    <col min="7" max="7" width="9.453125" style="6" customWidth="1"/>
    <col min="8" max="8" width="8.6328125" style="6" customWidth="1"/>
    <col min="9" max="9" width="8.54296875" style="6"/>
    <col min="17" max="17" width="9.453125" customWidth="1"/>
  </cols>
  <sheetData>
    <row r="2" spans="1:27"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7">
      <c r="B3" t="s">
        <v>64</v>
      </c>
      <c r="C3" t="s">
        <v>24</v>
      </c>
      <c r="D3" t="s">
        <v>0</v>
      </c>
      <c r="E3" s="6" t="s">
        <v>16</v>
      </c>
      <c r="F3" s="6" t="s">
        <v>17</v>
      </c>
      <c r="G3" s="6" t="s">
        <v>18</v>
      </c>
      <c r="H3" s="11" t="s">
        <v>47</v>
      </c>
      <c r="I3" s="11" t="s">
        <v>48</v>
      </c>
      <c r="J3" s="11" t="s">
        <v>44</v>
      </c>
      <c r="K3" s="11" t="s">
        <v>136</v>
      </c>
      <c r="L3" s="11" t="s">
        <v>137</v>
      </c>
      <c r="M3" s="11" t="s">
        <v>49</v>
      </c>
      <c r="N3" s="11" t="s">
        <v>50</v>
      </c>
      <c r="O3" s="11" t="s">
        <v>51</v>
      </c>
      <c r="P3" s="11" t="s">
        <v>52</v>
      </c>
      <c r="Q3" s="11" t="s">
        <v>53</v>
      </c>
      <c r="R3" s="11" t="s">
        <v>54</v>
      </c>
      <c r="S3" s="11" t="s">
        <v>55</v>
      </c>
      <c r="T3" s="11" t="s">
        <v>56</v>
      </c>
      <c r="U3" s="11" t="s">
        <v>57</v>
      </c>
      <c r="V3" s="11" t="s">
        <v>58</v>
      </c>
      <c r="W3" s="11" t="s">
        <v>59</v>
      </c>
      <c r="X3" s="11" t="s">
        <v>60</v>
      </c>
      <c r="Y3" s="11" t="s">
        <v>61</v>
      </c>
      <c r="Z3" s="11" t="s">
        <v>62</v>
      </c>
      <c r="AA3" s="11" t="s">
        <v>63</v>
      </c>
    </row>
    <row r="4" spans="1:27">
      <c r="A4" s="2">
        <v>1</v>
      </c>
      <c r="B4" s="1" t="s">
        <v>144</v>
      </c>
      <c r="C4" s="1" t="s">
        <v>25</v>
      </c>
      <c r="D4" s="16">
        <f>'SLT 1'!D4+'SLT 2'!D4+'SLT 3'!D4+'SLT 4'!D4+'SLT 5'!D4+'WK1'!D4+'WK2'!D4+'WK3'!D4+'WK4'!D4+'WK5'!D4+'WK6'!D4+'WK7'!D4+'WK8'!D4+'WK9'!D4+'WK10'!D4+'WK11'!D4+'WK13'!D4+'WK14'!D4+'WK12'!D4+'WK15'!D4</f>
        <v>2</v>
      </c>
      <c r="E4" s="10">
        <f t="shared" ref="E4:E16" si="0">D4+G4</f>
        <v>22.164285714285715</v>
      </c>
      <c r="F4" s="10">
        <f t="shared" ref="F4:F16" si="1">G4*3</f>
        <v>60.492857142857147</v>
      </c>
      <c r="G4" s="5">
        <f>AVERAGEIF(H4:AA4,"&gt;0")</f>
        <v>20.164285714285715</v>
      </c>
      <c r="H4" s="5">
        <f>'SLT 1'!K4</f>
        <v>17.53</v>
      </c>
      <c r="I4" s="5">
        <f>'SLT 2'!K4</f>
        <v>23.88</v>
      </c>
      <c r="J4" s="5">
        <f>'SLT 3'!K4</f>
        <v>19.8</v>
      </c>
      <c r="K4" s="5">
        <f>'SLT 4'!K4</f>
        <v>19.059999999999999</v>
      </c>
      <c r="L4" s="5">
        <f>'SLT 5'!K4</f>
        <v>0</v>
      </c>
      <c r="M4" s="5">
        <f>'WK1'!K4</f>
        <v>20.64</v>
      </c>
      <c r="N4" s="5">
        <f>'WK2'!K4</f>
        <v>21.19</v>
      </c>
      <c r="O4" s="5">
        <f>'WK3'!K4</f>
        <v>19.05</v>
      </c>
      <c r="P4" s="5">
        <f>'WK4'!K4</f>
        <v>0</v>
      </c>
      <c r="Q4" s="5">
        <f>'WK5'!K4</f>
        <v>0</v>
      </c>
      <c r="R4" s="5">
        <f>'WK6'!K4</f>
        <v>0</v>
      </c>
      <c r="S4" s="5">
        <f>'WK7'!K4</f>
        <v>0</v>
      </c>
      <c r="T4" s="5">
        <f>'WK8'!K4</f>
        <v>0</v>
      </c>
      <c r="U4" s="5">
        <f>'WK9'!K4</f>
        <v>0</v>
      </c>
      <c r="V4" s="5">
        <f>'WK10'!K4</f>
        <v>0</v>
      </c>
      <c r="W4" s="5">
        <f>'WK11'!K4</f>
        <v>0</v>
      </c>
      <c r="X4" s="5">
        <f>'WK12'!K4</f>
        <v>0</v>
      </c>
      <c r="Y4" s="5">
        <f>'WK13'!K4</f>
        <v>0</v>
      </c>
      <c r="Z4" s="5">
        <f>'WK14'!K4</f>
        <v>0</v>
      </c>
      <c r="AA4" s="88">
        <f>'WK15'!K4</f>
        <v>0</v>
      </c>
    </row>
    <row r="5" spans="1:27">
      <c r="A5" s="2">
        <f>A4+1</f>
        <v>2</v>
      </c>
      <c r="B5" s="1" t="s">
        <v>145</v>
      </c>
      <c r="C5" s="1" t="s">
        <v>25</v>
      </c>
      <c r="D5" s="16">
        <f>'SLT 1'!D5+'SLT 2'!D5+'SLT 3'!D5+'SLT 4'!D5+'SLT 5'!D5+'WK1'!D5+'WK2'!D5+'WK3'!D5+'WK4'!D5+'WK5'!D5+'WK6'!D5+'WK7'!D5+'WK8'!D5+'WK9'!D5+'WK10'!D5+'WK11'!D5+'WK13'!D5+'WK14'!D5+'WK12'!D5+'WK15'!D5</f>
        <v>4</v>
      </c>
      <c r="E5" s="10">
        <f t="shared" si="0"/>
        <v>26.44142857142857</v>
      </c>
      <c r="F5" s="10">
        <f t="shared" si="1"/>
        <v>67.324285714285708</v>
      </c>
      <c r="G5" s="5">
        <f t="shared" ref="G5:G68" si="2">AVERAGEIF(H5:AA5,"&gt;0")</f>
        <v>22.44142857142857</v>
      </c>
      <c r="H5" s="5">
        <f>'SLT 1'!K5</f>
        <v>20.04</v>
      </c>
      <c r="I5" s="5">
        <f>'SLT 2'!K5</f>
        <v>23.24</v>
      </c>
      <c r="J5" s="5">
        <f>'SLT 3'!K5</f>
        <v>23.87</v>
      </c>
      <c r="K5" s="5">
        <f>'SLT 4'!K5</f>
        <v>24.02</v>
      </c>
      <c r="L5" s="5">
        <f>'SLT 5'!K5</f>
        <v>0</v>
      </c>
      <c r="M5" s="5">
        <f>'WK1'!K5</f>
        <v>21.32</v>
      </c>
      <c r="N5" s="5">
        <f>'WK2'!K5</f>
        <v>22.59</v>
      </c>
      <c r="O5" s="5">
        <f>'WK3'!K5</f>
        <v>22.01</v>
      </c>
      <c r="P5" s="5">
        <f>'WK4'!K5</f>
        <v>0</v>
      </c>
      <c r="Q5" s="5">
        <f>'WK5'!K5</f>
        <v>0</v>
      </c>
      <c r="R5" s="5">
        <f>'WK6'!K5</f>
        <v>0</v>
      </c>
      <c r="S5" s="5">
        <f>'WK7'!K5</f>
        <v>0</v>
      </c>
      <c r="T5" s="5">
        <f>'WK8'!K5</f>
        <v>0</v>
      </c>
      <c r="U5" s="5">
        <f>'WK9'!K5</f>
        <v>0</v>
      </c>
      <c r="V5" s="5">
        <f>'WK10'!K5</f>
        <v>0</v>
      </c>
      <c r="W5" s="5">
        <f>'WK11'!K5</f>
        <v>0</v>
      </c>
      <c r="X5" s="5">
        <f>'WK12'!K5</f>
        <v>0</v>
      </c>
      <c r="Y5" s="5">
        <f>'WK13'!K5</f>
        <v>0</v>
      </c>
      <c r="Z5" s="5">
        <f>'WK14'!K5</f>
        <v>0</v>
      </c>
      <c r="AA5" s="88">
        <f>'WK15'!K5</f>
        <v>0</v>
      </c>
    </row>
    <row r="6" spans="1:27">
      <c r="A6" s="2">
        <f t="shared" ref="A6:A69" si="3">A5+1</f>
        <v>3</v>
      </c>
      <c r="B6" s="1" t="s">
        <v>146</v>
      </c>
      <c r="C6" s="1" t="s">
        <v>25</v>
      </c>
      <c r="D6" s="16">
        <f>'SLT 1'!D6+'SLT 2'!D6+'SLT 3'!D6+'SLT 4'!D6+'SLT 5'!D6+'WK1'!D6+'WK2'!D6+'WK3'!D6+'WK4'!D6+'WK5'!D6+'WK6'!D6+'WK7'!D6+'WK8'!D6+'WK9'!D6+'WK10'!D6+'WK11'!D6+'WK13'!D6+'WK14'!D6+'WK12'!D6+'WK15'!D6</f>
        <v>1</v>
      </c>
      <c r="E6" s="10">
        <f t="shared" si="0"/>
        <v>18.348571428571429</v>
      </c>
      <c r="F6" s="10">
        <f t="shared" si="1"/>
        <v>52.045714285714283</v>
      </c>
      <c r="G6" s="5">
        <f t="shared" si="2"/>
        <v>17.348571428571429</v>
      </c>
      <c r="H6" s="5">
        <f>'SLT 1'!K6</f>
        <v>18.63</v>
      </c>
      <c r="I6" s="5">
        <f>'SLT 2'!K6</f>
        <v>18.920000000000002</v>
      </c>
      <c r="J6" s="5">
        <f>'SLT 3'!K6</f>
        <v>18.25</v>
      </c>
      <c r="K6" s="5">
        <f>'SLT 4'!K6</f>
        <v>13.55</v>
      </c>
      <c r="L6" s="5">
        <f>'SLT 5'!K6</f>
        <v>0</v>
      </c>
      <c r="M6" s="5">
        <f>'WK1'!K6</f>
        <v>15.4</v>
      </c>
      <c r="N6" s="5">
        <f>'WK2'!K6</f>
        <v>16.87</v>
      </c>
      <c r="O6" s="5">
        <f>'WK3'!K6</f>
        <v>19.82</v>
      </c>
      <c r="P6" s="5">
        <f>'WK4'!K6</f>
        <v>0</v>
      </c>
      <c r="Q6" s="5">
        <f>'WK5'!K6</f>
        <v>0</v>
      </c>
      <c r="R6" s="5">
        <f>'WK6'!K6</f>
        <v>0</v>
      </c>
      <c r="S6" s="5">
        <f>'WK7'!K6</f>
        <v>0</v>
      </c>
      <c r="T6" s="5">
        <f>'WK8'!K6</f>
        <v>0</v>
      </c>
      <c r="U6" s="5">
        <f>'WK9'!K6</f>
        <v>0</v>
      </c>
      <c r="V6" s="5">
        <f>'WK10'!K6</f>
        <v>0</v>
      </c>
      <c r="W6" s="5">
        <f>'WK11'!K6</f>
        <v>0</v>
      </c>
      <c r="X6" s="5">
        <f>'WK12'!K6</f>
        <v>0</v>
      </c>
      <c r="Y6" s="5">
        <f>'WK13'!K6</f>
        <v>0</v>
      </c>
      <c r="Z6" s="5">
        <f>'WK14'!K6</f>
        <v>0</v>
      </c>
      <c r="AA6" s="88">
        <f>'WK15'!K6</f>
        <v>0</v>
      </c>
    </row>
    <row r="7" spans="1:27">
      <c r="A7" s="2">
        <f t="shared" si="3"/>
        <v>4</v>
      </c>
      <c r="B7" s="1" t="s">
        <v>147</v>
      </c>
      <c r="C7" s="1" t="s">
        <v>25</v>
      </c>
      <c r="D7" s="16">
        <f>'SLT 1'!D7+'SLT 2'!D7+'SLT 3'!D7+'SLT 4'!D7+'SLT 5'!D7+'WK1'!D7+'WK2'!D7+'WK3'!D7+'WK4'!D7+'WK5'!D7+'WK6'!D7+'WK7'!D7+'WK8'!D7+'WK9'!D7+'WK10'!D7+'WK11'!D7+'WK13'!D7+'WK14'!D7+'WK12'!D7+'WK15'!D7</f>
        <v>1</v>
      </c>
      <c r="E7" s="10">
        <f t="shared" si="0"/>
        <v>17.689999999999998</v>
      </c>
      <c r="F7" s="10">
        <f t="shared" si="1"/>
        <v>50.069999999999993</v>
      </c>
      <c r="G7" s="5">
        <f t="shared" si="2"/>
        <v>16.689999999999998</v>
      </c>
      <c r="H7" s="5">
        <f>'SLT 1'!K7</f>
        <v>16.649999999999999</v>
      </c>
      <c r="I7" s="5">
        <f>'SLT 2'!K7</f>
        <v>0</v>
      </c>
      <c r="J7" s="5">
        <f>'SLT 3'!K7</f>
        <v>0</v>
      </c>
      <c r="K7" s="5">
        <f>'SLT 4'!K7</f>
        <v>0</v>
      </c>
      <c r="L7" s="5">
        <f>'SLT 5'!K7</f>
        <v>0</v>
      </c>
      <c r="M7" s="5">
        <f>'WK1'!K7</f>
        <v>0</v>
      </c>
      <c r="N7" s="5">
        <f>'WK2'!K7</f>
        <v>16.73</v>
      </c>
      <c r="O7" s="5">
        <f>'WK3'!K7</f>
        <v>0</v>
      </c>
      <c r="P7" s="5">
        <f>'WK4'!K7</f>
        <v>0</v>
      </c>
      <c r="Q7" s="5">
        <f>'WK5'!K7</f>
        <v>0</v>
      </c>
      <c r="R7" s="5">
        <f>'WK6'!K7</f>
        <v>0</v>
      </c>
      <c r="S7" s="5">
        <f>'WK7'!K7</f>
        <v>0</v>
      </c>
      <c r="T7" s="5">
        <f>'WK8'!K7</f>
        <v>0</v>
      </c>
      <c r="U7" s="5">
        <f>'WK9'!K7</f>
        <v>0</v>
      </c>
      <c r="V7" s="5">
        <f>'WK10'!K7</f>
        <v>0</v>
      </c>
      <c r="W7" s="5">
        <f>'WK11'!K7</f>
        <v>0</v>
      </c>
      <c r="X7" s="5">
        <f>'WK12'!K7</f>
        <v>0</v>
      </c>
      <c r="Y7" s="5">
        <f>'WK13'!K7</f>
        <v>0</v>
      </c>
      <c r="Z7" s="5">
        <f>'WK14'!K7</f>
        <v>0</v>
      </c>
      <c r="AA7" s="88">
        <f>'WK15'!K7</f>
        <v>0</v>
      </c>
    </row>
    <row r="8" spans="1:27">
      <c r="A8" s="2">
        <f t="shared" si="3"/>
        <v>5</v>
      </c>
      <c r="B8" s="1" t="s">
        <v>148</v>
      </c>
      <c r="C8" s="1" t="s">
        <v>25</v>
      </c>
      <c r="D8" s="16">
        <f>'SLT 1'!D8+'SLT 2'!D8+'SLT 3'!D8+'SLT 4'!D8+'SLT 5'!D8+'WK1'!D8+'WK2'!D8+'WK3'!D8+'WK4'!D8+'WK5'!D8+'WK6'!D8+'WK7'!D8+'WK8'!D8+'WK9'!D8+'WK10'!D8+'WK11'!D8+'WK13'!D8+'WK14'!D8+'WK12'!D8+'WK15'!D8</f>
        <v>6</v>
      </c>
      <c r="E8" s="10">
        <f t="shared" si="0"/>
        <v>27.3</v>
      </c>
      <c r="F8" s="10">
        <f t="shared" si="1"/>
        <v>63.900000000000006</v>
      </c>
      <c r="G8" s="5">
        <f t="shared" si="2"/>
        <v>21.3</v>
      </c>
      <c r="H8" s="5">
        <f>'SLT 1'!K8</f>
        <v>20.12</v>
      </c>
      <c r="I8" s="5">
        <f>'SLT 2'!K8</f>
        <v>22.27</v>
      </c>
      <c r="J8" s="5">
        <f>'SLT 3'!K8</f>
        <v>22.08</v>
      </c>
      <c r="K8" s="5">
        <f>'SLT 4'!K8</f>
        <v>21.99</v>
      </c>
      <c r="L8" s="5">
        <f>'SLT 5'!K8</f>
        <v>0</v>
      </c>
      <c r="M8" s="5">
        <f>'WK1'!K8</f>
        <v>18.87</v>
      </c>
      <c r="N8" s="5">
        <f>'WK2'!K8</f>
        <v>20.92</v>
      </c>
      <c r="O8" s="5">
        <f>'WK3'!K8</f>
        <v>22.85</v>
      </c>
      <c r="P8" s="5">
        <f>'WK4'!K8</f>
        <v>0</v>
      </c>
      <c r="Q8" s="5">
        <f>'WK5'!K8</f>
        <v>0</v>
      </c>
      <c r="R8" s="5">
        <f>'WK6'!K8</f>
        <v>0</v>
      </c>
      <c r="S8" s="5">
        <f>'WK7'!K8</f>
        <v>0</v>
      </c>
      <c r="T8" s="5">
        <f>'WK8'!K8</f>
        <v>0</v>
      </c>
      <c r="U8" s="5">
        <f>'WK9'!K8</f>
        <v>0</v>
      </c>
      <c r="V8" s="5">
        <f>'WK10'!K8</f>
        <v>0</v>
      </c>
      <c r="W8" s="5">
        <f>'WK11'!K8</f>
        <v>0</v>
      </c>
      <c r="X8" s="5">
        <f>'WK12'!K8</f>
        <v>0</v>
      </c>
      <c r="Y8" s="5">
        <f>'WK13'!K8</f>
        <v>0</v>
      </c>
      <c r="Z8" s="5">
        <f>'WK14'!K8</f>
        <v>0</v>
      </c>
      <c r="AA8" s="88">
        <f>'WK15'!K8</f>
        <v>0</v>
      </c>
    </row>
    <row r="9" spans="1:27">
      <c r="A9" s="2">
        <f t="shared" si="3"/>
        <v>6</v>
      </c>
      <c r="B9" s="1" t="s">
        <v>149</v>
      </c>
      <c r="C9" s="1" t="s">
        <v>25</v>
      </c>
      <c r="D9" s="16">
        <f>'SLT 1'!D9+'SLT 2'!D9+'SLT 3'!D9+'SLT 4'!D9+'SLT 5'!D9+'WK1'!D9+'WK2'!D9+'WK3'!D9+'WK4'!D9+'WK5'!D9+'WK6'!D9+'WK7'!D9+'WK8'!D9+'WK9'!D9+'WK10'!D9+'WK11'!D9+'WK13'!D9+'WK14'!D9+'WK12'!D9+'WK15'!D9</f>
        <v>6</v>
      </c>
      <c r="E9" s="10">
        <f t="shared" si="0"/>
        <v>27.414285714285711</v>
      </c>
      <c r="F9" s="10">
        <f t="shared" si="1"/>
        <v>64.242857142857133</v>
      </c>
      <c r="G9" s="5">
        <f t="shared" si="2"/>
        <v>21.414285714285711</v>
      </c>
      <c r="H9" s="5">
        <f>'SLT 1'!K9</f>
        <v>20.9</v>
      </c>
      <c r="I9" s="5">
        <f>'SLT 2'!K9</f>
        <v>18.77</v>
      </c>
      <c r="J9" s="5">
        <f>'SLT 3'!K9</f>
        <v>21.85</v>
      </c>
      <c r="K9" s="5">
        <f>'SLT 4'!K9</f>
        <v>20.88</v>
      </c>
      <c r="L9" s="5">
        <f>'SLT 5'!K9</f>
        <v>0</v>
      </c>
      <c r="M9" s="5">
        <f>'WK1'!K9</f>
        <v>25.66</v>
      </c>
      <c r="N9" s="5">
        <f>'WK2'!K9</f>
        <v>20.98</v>
      </c>
      <c r="O9" s="5">
        <f>'WK3'!K9</f>
        <v>20.86</v>
      </c>
      <c r="P9" s="5">
        <f>'WK4'!K9</f>
        <v>0</v>
      </c>
      <c r="Q9" s="5">
        <f>'WK5'!K9</f>
        <v>0</v>
      </c>
      <c r="R9" s="5">
        <f>'WK6'!K9</f>
        <v>0</v>
      </c>
      <c r="S9" s="5">
        <f>'WK7'!K9</f>
        <v>0</v>
      </c>
      <c r="T9" s="5">
        <f>'WK8'!K9</f>
        <v>0</v>
      </c>
      <c r="U9" s="5">
        <f>'WK9'!K9</f>
        <v>0</v>
      </c>
      <c r="V9" s="5">
        <f>'WK10'!K9</f>
        <v>0</v>
      </c>
      <c r="W9" s="5">
        <f>'WK11'!K9</f>
        <v>0</v>
      </c>
      <c r="X9" s="5">
        <f>'WK12'!K9</f>
        <v>0</v>
      </c>
      <c r="Y9" s="5">
        <f>'WK13'!K9</f>
        <v>0</v>
      </c>
      <c r="Z9" s="5">
        <f>'WK14'!K9</f>
        <v>0</v>
      </c>
      <c r="AA9" s="88">
        <f>'WK15'!K9</f>
        <v>0</v>
      </c>
    </row>
    <row r="10" spans="1:27">
      <c r="A10" s="2">
        <f t="shared" si="3"/>
        <v>7</v>
      </c>
      <c r="B10" s="1" t="s">
        <v>150</v>
      </c>
      <c r="C10" s="1" t="s">
        <v>25</v>
      </c>
      <c r="D10" s="16">
        <f>'SLT 1'!D10+'SLT 2'!D10+'SLT 3'!D10+'SLT 4'!D10+'SLT 5'!D10+'WK1'!D10+'WK2'!D10+'WK3'!D10+'WK4'!D10+'WK5'!D10+'WK6'!D10+'WK7'!D10+'WK8'!D10+'WK9'!D10+'WK10'!D10+'WK11'!D10+'WK13'!D10+'WK14'!D10+'WK12'!D10+'WK15'!D10</f>
        <v>4</v>
      </c>
      <c r="E10" s="10">
        <f t="shared" si="0"/>
        <v>27.012</v>
      </c>
      <c r="F10" s="10">
        <f t="shared" si="1"/>
        <v>69.036000000000001</v>
      </c>
      <c r="G10" s="5">
        <f t="shared" si="2"/>
        <v>23.012</v>
      </c>
      <c r="H10" s="5">
        <f>'SLT 1'!K10</f>
        <v>22.52</v>
      </c>
      <c r="I10" s="5">
        <f>'SLT 2'!K10</f>
        <v>26.76</v>
      </c>
      <c r="J10" s="5">
        <f>'SLT 3'!K10</f>
        <v>0</v>
      </c>
      <c r="K10" s="5">
        <f>'SLT 4'!K10</f>
        <v>23.86</v>
      </c>
      <c r="L10" s="5">
        <f>'SLT 5'!K10</f>
        <v>0</v>
      </c>
      <c r="M10" s="5">
        <f>'WK1'!K10</f>
        <v>21.05</v>
      </c>
      <c r="N10" s="5">
        <f>'WK2'!K10</f>
        <v>20.87</v>
      </c>
      <c r="O10" s="5">
        <f>'WK3'!K10</f>
        <v>0</v>
      </c>
      <c r="P10" s="5">
        <f>'WK4'!K10</f>
        <v>0</v>
      </c>
      <c r="Q10" s="5">
        <f>'WK5'!K10</f>
        <v>0</v>
      </c>
      <c r="R10" s="5">
        <f>'WK6'!K10</f>
        <v>0</v>
      </c>
      <c r="S10" s="5">
        <f>'WK7'!K10</f>
        <v>0</v>
      </c>
      <c r="T10" s="5">
        <f>'WK8'!K10</f>
        <v>0</v>
      </c>
      <c r="U10" s="5">
        <f>'WK9'!K10</f>
        <v>0</v>
      </c>
      <c r="V10" s="5">
        <f>'WK10'!K10</f>
        <v>0</v>
      </c>
      <c r="W10" s="5">
        <f>'WK11'!K10</f>
        <v>0</v>
      </c>
      <c r="X10" s="5">
        <f>'WK12'!K10</f>
        <v>0</v>
      </c>
      <c r="Y10" s="5">
        <f>'WK13'!K10</f>
        <v>0</v>
      </c>
      <c r="Z10" s="5">
        <f>'WK14'!K10</f>
        <v>0</v>
      </c>
      <c r="AA10" s="88">
        <f>'WK15'!K10</f>
        <v>0</v>
      </c>
    </row>
    <row r="11" spans="1:27">
      <c r="A11" s="2">
        <f t="shared" si="3"/>
        <v>8</v>
      </c>
      <c r="B11" s="1" t="s">
        <v>151</v>
      </c>
      <c r="C11" s="1" t="s">
        <v>25</v>
      </c>
      <c r="D11" s="16">
        <f>'SLT 1'!D11+'SLT 2'!D11+'SLT 3'!D11+'SLT 4'!D11+'SLT 5'!D11+'WK1'!D11+'WK2'!D11+'WK3'!D11+'WK4'!D11+'WK5'!D11+'WK6'!D11+'WK7'!D11+'WK8'!D11+'WK9'!D11+'WK10'!D11+'WK11'!D11+'WK13'!D11+'WK14'!D11+'WK12'!D11+'WK15'!D11</f>
        <v>1</v>
      </c>
      <c r="E11" s="10">
        <f t="shared" si="0"/>
        <v>18.905000000000001</v>
      </c>
      <c r="F11" s="10">
        <f t="shared" si="1"/>
        <v>53.715000000000003</v>
      </c>
      <c r="G11" s="5">
        <f t="shared" si="2"/>
        <v>17.905000000000001</v>
      </c>
      <c r="H11" s="5">
        <f>'SLT 1'!K11</f>
        <v>15.17</v>
      </c>
      <c r="I11" s="5">
        <f>'SLT 2'!K11</f>
        <v>0</v>
      </c>
      <c r="J11" s="5">
        <f>'SLT 3'!K11</f>
        <v>0</v>
      </c>
      <c r="K11" s="5">
        <f>'SLT 4'!K11</f>
        <v>0</v>
      </c>
      <c r="L11" s="5">
        <f>'SLT 5'!K11</f>
        <v>0</v>
      </c>
      <c r="M11" s="5">
        <f>'WK1'!K11</f>
        <v>20.64</v>
      </c>
      <c r="N11" s="5">
        <f>'WK2'!K11</f>
        <v>0</v>
      </c>
      <c r="O11" s="5">
        <f>'WK3'!K11</f>
        <v>0</v>
      </c>
      <c r="P11" s="5">
        <f>'WK4'!K11</f>
        <v>0</v>
      </c>
      <c r="Q11" s="5">
        <f>'WK5'!K11</f>
        <v>0</v>
      </c>
      <c r="R11" s="5">
        <f>'WK6'!K11</f>
        <v>0</v>
      </c>
      <c r="S11" s="5">
        <f>'WK7'!K11</f>
        <v>0</v>
      </c>
      <c r="T11" s="5">
        <f>'WK8'!K11</f>
        <v>0</v>
      </c>
      <c r="U11" s="5">
        <f>'WK9'!K11</f>
        <v>0</v>
      </c>
      <c r="V11" s="5">
        <f>'WK10'!K11</f>
        <v>0</v>
      </c>
      <c r="W11" s="5">
        <f>'WK11'!K11</f>
        <v>0</v>
      </c>
      <c r="X11" s="5">
        <f>'WK12'!K11</f>
        <v>0</v>
      </c>
      <c r="Y11" s="5">
        <f>'WK13'!K11</f>
        <v>0</v>
      </c>
      <c r="Z11" s="5">
        <f>'WK14'!K11</f>
        <v>0</v>
      </c>
      <c r="AA11" s="88">
        <f>'WK15'!K11</f>
        <v>0</v>
      </c>
    </row>
    <row r="12" spans="1:27">
      <c r="A12" s="2">
        <f t="shared" si="3"/>
        <v>9</v>
      </c>
      <c r="B12" s="1" t="s">
        <v>152</v>
      </c>
      <c r="C12" s="1" t="s">
        <v>25</v>
      </c>
      <c r="D12" s="16">
        <f>'SLT 1'!D12+'SLT 2'!D12+'SLT 3'!D12+'SLT 4'!D12+'SLT 5'!D12+'WK1'!D12+'WK2'!D12+'WK3'!D12+'WK4'!D12+'WK5'!D12+'WK6'!D12+'WK7'!D12+'WK8'!D12+'WK9'!D12+'WK10'!D12+'WK11'!D12+'WK13'!D12+'WK14'!D12+'WK12'!D12+'WK15'!D12</f>
        <v>4</v>
      </c>
      <c r="E12" s="10">
        <f t="shared" si="0"/>
        <v>26.258000000000003</v>
      </c>
      <c r="F12" s="10">
        <f t="shared" si="1"/>
        <v>66.774000000000001</v>
      </c>
      <c r="G12" s="5">
        <f t="shared" si="2"/>
        <v>22.258000000000003</v>
      </c>
      <c r="H12" s="5">
        <f>'SLT 1'!K12</f>
        <v>22.27</v>
      </c>
      <c r="I12" s="5">
        <f>'SLT 2'!K12</f>
        <v>21.09</v>
      </c>
      <c r="J12" s="5">
        <f>'SLT 3'!K12</f>
        <v>21</v>
      </c>
      <c r="K12" s="5">
        <f>'SLT 4'!K12</f>
        <v>24.09</v>
      </c>
      <c r="L12" s="5">
        <f>'SLT 5'!K12</f>
        <v>0</v>
      </c>
      <c r="M12" s="5">
        <f>'WK1'!K12</f>
        <v>0</v>
      </c>
      <c r="N12" s="5">
        <f>'WK2'!K12</f>
        <v>22.84</v>
      </c>
      <c r="O12" s="5">
        <f>'WK3'!K12</f>
        <v>0</v>
      </c>
      <c r="P12" s="5">
        <f>'WK4'!K12</f>
        <v>0</v>
      </c>
      <c r="Q12" s="5">
        <f>'WK5'!K12</f>
        <v>0</v>
      </c>
      <c r="R12" s="5">
        <f>'WK6'!K12</f>
        <v>0</v>
      </c>
      <c r="S12" s="5">
        <f>'WK7'!K12</f>
        <v>0</v>
      </c>
      <c r="T12" s="5">
        <f>'WK8'!K12</f>
        <v>0</v>
      </c>
      <c r="U12" s="5">
        <f>'WK9'!K12</f>
        <v>0</v>
      </c>
      <c r="V12" s="5">
        <f>'WK10'!K12</f>
        <v>0</v>
      </c>
      <c r="W12" s="5">
        <f>'WK11'!K12</f>
        <v>0</v>
      </c>
      <c r="X12" s="5">
        <f>'WK12'!K12</f>
        <v>0</v>
      </c>
      <c r="Y12" s="5">
        <f>'WK13'!K12</f>
        <v>0</v>
      </c>
      <c r="Z12" s="5">
        <f>'WK14'!K12</f>
        <v>0</v>
      </c>
      <c r="AA12" s="88">
        <f>'WK15'!K12</f>
        <v>0</v>
      </c>
    </row>
    <row r="13" spans="1:27">
      <c r="A13" s="2">
        <f t="shared" si="3"/>
        <v>10</v>
      </c>
      <c r="B13" s="1" t="s">
        <v>153</v>
      </c>
      <c r="C13" s="1" t="s">
        <v>134</v>
      </c>
      <c r="D13" s="16">
        <f>'SLT 1'!D13+'SLT 2'!D13+'SLT 3'!D13+'SLT 4'!D13+'SLT 5'!D13+'WK1'!D13+'WK2'!D13+'WK3'!D13+'WK4'!D13+'WK5'!D13+'WK6'!D13+'WK7'!D13+'WK8'!D13+'WK9'!D13+'WK10'!D13+'WK11'!D13+'WK13'!D13+'WK14'!D13+'WK12'!D13+'WK15'!D13</f>
        <v>0</v>
      </c>
      <c r="E13" s="10">
        <f t="shared" si="0"/>
        <v>18.283999999999999</v>
      </c>
      <c r="F13" s="10">
        <f t="shared" si="1"/>
        <v>54.851999999999997</v>
      </c>
      <c r="G13" s="5">
        <f t="shared" si="2"/>
        <v>18.283999999999999</v>
      </c>
      <c r="H13" s="5">
        <f>'SLT 1'!K13</f>
        <v>16.29</v>
      </c>
      <c r="I13" s="5">
        <f>'SLT 2'!K13</f>
        <v>0</v>
      </c>
      <c r="J13" s="5">
        <f>'SLT 3'!K13</f>
        <v>20.88</v>
      </c>
      <c r="K13" s="5">
        <f>'SLT 4'!K13</f>
        <v>18.170000000000002</v>
      </c>
      <c r="L13" s="5">
        <f>'SLT 5'!K13</f>
        <v>18.55</v>
      </c>
      <c r="M13" s="5">
        <f>'WK1'!K13</f>
        <v>17.53</v>
      </c>
      <c r="N13" s="5">
        <f>'WK2'!K13</f>
        <v>0</v>
      </c>
      <c r="O13" s="5">
        <f>'WK3'!K13</f>
        <v>0</v>
      </c>
      <c r="P13" s="5">
        <f>'WK4'!K13</f>
        <v>0</v>
      </c>
      <c r="Q13" s="5">
        <f>'WK5'!K13</f>
        <v>0</v>
      </c>
      <c r="R13" s="5">
        <f>'WK6'!K13</f>
        <v>0</v>
      </c>
      <c r="S13" s="5">
        <f>'WK7'!K13</f>
        <v>0</v>
      </c>
      <c r="T13" s="5">
        <f>'WK8'!K13</f>
        <v>0</v>
      </c>
      <c r="U13" s="5">
        <f>'WK9'!K13</f>
        <v>0</v>
      </c>
      <c r="V13" s="5">
        <f>'WK10'!K13</f>
        <v>0</v>
      </c>
      <c r="W13" s="5">
        <f>'WK11'!K13</f>
        <v>0</v>
      </c>
      <c r="X13" s="5">
        <f>'WK12'!K13</f>
        <v>0</v>
      </c>
      <c r="Y13" s="5">
        <f>'WK13'!K13</f>
        <v>0</v>
      </c>
      <c r="Z13" s="5">
        <f>'WK14'!K13</f>
        <v>0</v>
      </c>
      <c r="AA13" s="88">
        <f>'WK15'!K13</f>
        <v>0</v>
      </c>
    </row>
    <row r="14" spans="1:27">
      <c r="A14" s="2">
        <f t="shared" si="3"/>
        <v>11</v>
      </c>
      <c r="B14" s="1" t="s">
        <v>154</v>
      </c>
      <c r="C14" s="1" t="s">
        <v>134</v>
      </c>
      <c r="D14" s="16">
        <f>'SLT 1'!D14+'SLT 2'!D14+'SLT 3'!D14+'SLT 4'!D14+'SLT 5'!D14+'WK1'!D14+'WK2'!D14+'WK3'!D14+'WK4'!D14+'WK5'!D14+'WK6'!D14+'WK7'!D14+'WK8'!D14+'WK9'!D14+'WK10'!D14+'WK11'!D14+'WK13'!D14+'WK14'!D14+'WK12'!D14+'WK15'!D14</f>
        <v>0</v>
      </c>
      <c r="E14" s="10">
        <f t="shared" si="0"/>
        <v>16.435000000000002</v>
      </c>
      <c r="F14" s="10">
        <f t="shared" si="1"/>
        <v>49.305000000000007</v>
      </c>
      <c r="G14" s="5">
        <f t="shared" si="2"/>
        <v>16.435000000000002</v>
      </c>
      <c r="H14" s="5">
        <f>'SLT 1'!K14</f>
        <v>16.71</v>
      </c>
      <c r="I14" s="5">
        <f>'SLT 2'!K14</f>
        <v>0</v>
      </c>
      <c r="J14" s="5">
        <f>'SLT 3'!K14</f>
        <v>16.16</v>
      </c>
      <c r="K14" s="5">
        <f>'SLT 4'!K14</f>
        <v>0</v>
      </c>
      <c r="L14" s="5">
        <f>'SLT 5'!K14</f>
        <v>0</v>
      </c>
      <c r="M14" s="5">
        <f>'WK1'!K14</f>
        <v>0</v>
      </c>
      <c r="N14" s="5">
        <f>'WK2'!K14</f>
        <v>0</v>
      </c>
      <c r="O14" s="5">
        <f>'WK3'!K14</f>
        <v>0</v>
      </c>
      <c r="P14" s="5">
        <f>'WK4'!K14</f>
        <v>0</v>
      </c>
      <c r="Q14" s="5">
        <f>'WK5'!K14</f>
        <v>0</v>
      </c>
      <c r="R14" s="5">
        <f>'WK6'!K14</f>
        <v>0</v>
      </c>
      <c r="S14" s="5">
        <f>'WK7'!K14</f>
        <v>0</v>
      </c>
      <c r="T14" s="5">
        <f>'WK8'!K14</f>
        <v>0</v>
      </c>
      <c r="U14" s="5">
        <f>'WK9'!K14</f>
        <v>0</v>
      </c>
      <c r="V14" s="5">
        <f>'WK10'!K14</f>
        <v>0</v>
      </c>
      <c r="W14" s="5">
        <f>'WK11'!K14</f>
        <v>0</v>
      </c>
      <c r="X14" s="5">
        <f>'WK12'!K14</f>
        <v>0</v>
      </c>
      <c r="Y14" s="5">
        <f>'WK13'!K14</f>
        <v>0</v>
      </c>
      <c r="Z14" s="5">
        <f>'WK14'!K14</f>
        <v>0</v>
      </c>
      <c r="AA14" s="88">
        <f>'WK15'!K14</f>
        <v>0</v>
      </c>
    </row>
    <row r="15" spans="1:27">
      <c r="A15" s="2">
        <f t="shared" si="3"/>
        <v>12</v>
      </c>
      <c r="B15" s="1" t="s">
        <v>155</v>
      </c>
      <c r="C15" s="1" t="s">
        <v>134</v>
      </c>
      <c r="D15" s="16">
        <f>'SLT 1'!D15+'SLT 2'!D15+'SLT 3'!D15+'SLT 4'!D15+'SLT 5'!D15+'WK1'!D15+'WK2'!D15+'WK3'!D15+'WK4'!D15+'WK5'!D15+'WK6'!D15+'WK7'!D15+'WK8'!D15+'WK9'!D15+'WK10'!D15+'WK11'!D15+'WK13'!D15+'WK14'!D15+'WK12'!D15+'WK15'!D15</f>
        <v>0</v>
      </c>
      <c r="E15" s="10">
        <f t="shared" si="0"/>
        <v>16.371999999999996</v>
      </c>
      <c r="F15" s="10">
        <f t="shared" si="1"/>
        <v>49.115999999999985</v>
      </c>
      <c r="G15" s="5">
        <f t="shared" si="2"/>
        <v>16.371999999999996</v>
      </c>
      <c r="H15" s="5">
        <f>'SLT 1'!K15</f>
        <v>16.940000000000001</v>
      </c>
      <c r="I15" s="5">
        <f>'SLT 2'!K15</f>
        <v>0</v>
      </c>
      <c r="J15" s="5">
        <f>'SLT 3'!K15</f>
        <v>17.079999999999998</v>
      </c>
      <c r="K15" s="5">
        <f>'SLT 4'!K15</f>
        <v>16.28</v>
      </c>
      <c r="L15" s="5">
        <f>'SLT 5'!K15</f>
        <v>19.399999999999999</v>
      </c>
      <c r="M15" s="5">
        <f>'WK1'!K15</f>
        <v>12.16</v>
      </c>
      <c r="N15" s="5">
        <f>'WK2'!K15</f>
        <v>0</v>
      </c>
      <c r="O15" s="5">
        <f>'WK3'!K15</f>
        <v>0</v>
      </c>
      <c r="P15" s="5">
        <f>'WK4'!K15</f>
        <v>0</v>
      </c>
      <c r="Q15" s="5">
        <f>'WK5'!K15</f>
        <v>0</v>
      </c>
      <c r="R15" s="5">
        <f>'WK6'!K15</f>
        <v>0</v>
      </c>
      <c r="S15" s="5">
        <f>'WK7'!K15</f>
        <v>0</v>
      </c>
      <c r="T15" s="5">
        <f>'WK8'!K15</f>
        <v>0</v>
      </c>
      <c r="U15" s="5">
        <f>'WK9'!K15</f>
        <v>0</v>
      </c>
      <c r="V15" s="5">
        <f>'WK10'!K15</f>
        <v>0</v>
      </c>
      <c r="W15" s="5">
        <f>'WK11'!K15</f>
        <v>0</v>
      </c>
      <c r="X15" s="5">
        <f>'WK12'!K15</f>
        <v>0</v>
      </c>
      <c r="Y15" s="5">
        <f>'WK13'!K15</f>
        <v>0</v>
      </c>
      <c r="Z15" s="5">
        <f>'WK14'!K15</f>
        <v>0</v>
      </c>
      <c r="AA15" s="88">
        <f>'WK15'!K15</f>
        <v>0</v>
      </c>
    </row>
    <row r="16" spans="1:27">
      <c r="A16" s="2">
        <f t="shared" si="3"/>
        <v>13</v>
      </c>
      <c r="B16" s="1" t="s">
        <v>156</v>
      </c>
      <c r="C16" s="1" t="s">
        <v>134</v>
      </c>
      <c r="D16" s="16">
        <f>'SLT 1'!D16+'SLT 2'!D16+'SLT 3'!D16+'SLT 4'!D16+'SLT 5'!D16+'WK1'!D16+'WK2'!D16+'WK3'!D16+'WK4'!D16+'WK5'!D16+'WK6'!D16+'WK7'!D16+'WK8'!D16+'WK9'!D16+'WK10'!D16+'WK11'!D16+'WK13'!D16+'WK14'!D16+'WK12'!D16+'WK15'!D16</f>
        <v>1</v>
      </c>
      <c r="E16" s="10">
        <f t="shared" si="0"/>
        <v>17.563333333333333</v>
      </c>
      <c r="F16" s="10">
        <f t="shared" si="1"/>
        <v>49.69</v>
      </c>
      <c r="G16" s="5">
        <f t="shared" si="2"/>
        <v>16.563333333333333</v>
      </c>
      <c r="H16" s="5">
        <f>'SLT 1'!K16</f>
        <v>15.61</v>
      </c>
      <c r="I16" s="5">
        <f>'SLT 2'!K16</f>
        <v>0</v>
      </c>
      <c r="J16" s="5">
        <f>'SLT 3'!K16</f>
        <v>17.989999999999998</v>
      </c>
      <c r="K16" s="5">
        <f>'SLT 4'!K16</f>
        <v>17.11</v>
      </c>
      <c r="L16" s="5">
        <f>'SLT 5'!K16</f>
        <v>17.54</v>
      </c>
      <c r="M16" s="5">
        <f>'WK1'!K16</f>
        <v>11.98</v>
      </c>
      <c r="N16" s="5">
        <f>'WK2'!K16</f>
        <v>19.149999999999999</v>
      </c>
      <c r="O16" s="5">
        <f>'WK3'!K16</f>
        <v>0</v>
      </c>
      <c r="P16" s="5">
        <f>'WK4'!K16</f>
        <v>0</v>
      </c>
      <c r="Q16" s="5">
        <f>'WK5'!K16</f>
        <v>0</v>
      </c>
      <c r="R16" s="5">
        <f>'WK6'!K16</f>
        <v>0</v>
      </c>
      <c r="S16" s="5">
        <f>'WK7'!K16</f>
        <v>0</v>
      </c>
      <c r="T16" s="5">
        <f>'WK8'!K16</f>
        <v>0</v>
      </c>
      <c r="U16" s="5">
        <f>'WK9'!K16</f>
        <v>0</v>
      </c>
      <c r="V16" s="5">
        <f>'WK10'!K16</f>
        <v>0</v>
      </c>
      <c r="W16" s="5">
        <f>'WK11'!K16</f>
        <v>0</v>
      </c>
      <c r="X16" s="5">
        <f>'WK12'!K16</f>
        <v>0</v>
      </c>
      <c r="Y16" s="5">
        <f>'WK13'!K16</f>
        <v>0</v>
      </c>
      <c r="Z16" s="5">
        <f>'WK14'!K16</f>
        <v>0</v>
      </c>
      <c r="AA16" s="88">
        <f>'WK15'!K16</f>
        <v>0</v>
      </c>
    </row>
    <row r="17" spans="1:27">
      <c r="A17" s="2">
        <f t="shared" si="3"/>
        <v>14</v>
      </c>
      <c r="B17" s="1" t="s">
        <v>157</v>
      </c>
      <c r="C17" s="1" t="s">
        <v>134</v>
      </c>
      <c r="D17" s="16">
        <f>'SLT 1'!D17+'SLT 2'!D17+'SLT 3'!D17+'SLT 4'!D17+'SLT 5'!D17+'WK1'!D17+'WK2'!D17+'WK3'!D17+'WK4'!D17+'WK5'!D17+'WK6'!D17+'WK7'!D17+'WK8'!D17+'WK9'!D17+'WK10'!D17+'WK11'!D17+'WK13'!D17+'WK14'!D17+'WK12'!D17+'WK15'!D17</f>
        <v>0</v>
      </c>
      <c r="E17" s="10">
        <f t="shared" ref="E17" si="4">D17+G17</f>
        <v>18.645</v>
      </c>
      <c r="F17" s="10">
        <f t="shared" ref="F17" si="5">G17*3</f>
        <v>55.935000000000002</v>
      </c>
      <c r="G17" s="5">
        <f t="shared" si="2"/>
        <v>18.645</v>
      </c>
      <c r="H17" s="5">
        <f>'SLT 1'!K17</f>
        <v>16.71</v>
      </c>
      <c r="I17" s="5">
        <f>'SLT 2'!K17</f>
        <v>0</v>
      </c>
      <c r="J17" s="5">
        <f>'SLT 3'!K17</f>
        <v>17.39</v>
      </c>
      <c r="K17" s="5">
        <f>'SLT 4'!K17</f>
        <v>16.75</v>
      </c>
      <c r="L17" s="5">
        <f>'SLT 5'!K17</f>
        <v>19.77</v>
      </c>
      <c r="M17" s="5">
        <f>'WK1'!K17</f>
        <v>23.91</v>
      </c>
      <c r="N17" s="5">
        <f>'WK2'!K17</f>
        <v>17.34</v>
      </c>
      <c r="O17" s="5">
        <f>'WK3'!K17</f>
        <v>0</v>
      </c>
      <c r="P17" s="5">
        <f>'WK4'!K17</f>
        <v>0</v>
      </c>
      <c r="Q17" s="5">
        <f>'WK5'!K17</f>
        <v>0</v>
      </c>
      <c r="R17" s="5">
        <f>'WK6'!K17</f>
        <v>0</v>
      </c>
      <c r="S17" s="5">
        <f>'WK7'!K17</f>
        <v>0</v>
      </c>
      <c r="T17" s="5">
        <f>'WK8'!K17</f>
        <v>0</v>
      </c>
      <c r="U17" s="5">
        <f>'WK9'!K17</f>
        <v>0</v>
      </c>
      <c r="V17" s="5">
        <f>'WK10'!K17</f>
        <v>0</v>
      </c>
      <c r="W17" s="5">
        <f>'WK11'!K17</f>
        <v>0</v>
      </c>
      <c r="X17" s="5">
        <f>'WK12'!K17</f>
        <v>0</v>
      </c>
      <c r="Y17" s="5">
        <f>'WK13'!K17</f>
        <v>0</v>
      </c>
      <c r="Z17" s="5">
        <f>'WK14'!K17</f>
        <v>0</v>
      </c>
      <c r="AA17" s="88">
        <f>'WK15'!K17</f>
        <v>0</v>
      </c>
    </row>
    <row r="18" spans="1:27">
      <c r="A18" s="2">
        <f t="shared" si="3"/>
        <v>15</v>
      </c>
      <c r="B18" s="1" t="s">
        <v>294</v>
      </c>
      <c r="C18" s="1" t="s">
        <v>134</v>
      </c>
      <c r="D18" s="16">
        <f>'SLT 1'!D18+'SLT 2'!D18+'SLT 3'!D18+'SLT 4'!D18+'SLT 5'!D18+'WK1'!D18+'WK2'!D18+'WK3'!D18+'WK4'!D18+'WK5'!D18+'WK6'!D18+'WK7'!D18+'WK8'!D18+'WK9'!D18+'WK10'!D18+'WK11'!D18+'WK13'!D18+'WK14'!D18+'WK12'!D18+'WK15'!D18</f>
        <v>0</v>
      </c>
      <c r="E18" s="10">
        <f t="shared" ref="E18:E20" si="6">D18+G18</f>
        <v>18.106666666666666</v>
      </c>
      <c r="F18" s="10">
        <f t="shared" ref="F18:F20" si="7">G18*3</f>
        <v>54.319999999999993</v>
      </c>
      <c r="G18" s="5">
        <f t="shared" si="2"/>
        <v>18.106666666666666</v>
      </c>
      <c r="H18" s="5">
        <f>'SLT 1'!K18</f>
        <v>18.88</v>
      </c>
      <c r="I18" s="5">
        <f>'SLT 2'!K18</f>
        <v>0</v>
      </c>
      <c r="J18" s="5">
        <f>'SLT 3'!K18</f>
        <v>18.95</v>
      </c>
      <c r="K18" s="5">
        <f>'SLT 4'!K18</f>
        <v>21.65</v>
      </c>
      <c r="L18" s="5">
        <f>'SLT 5'!K18</f>
        <v>19.16</v>
      </c>
      <c r="M18" s="5">
        <f>'WK1'!K18</f>
        <v>11.91</v>
      </c>
      <c r="N18" s="5">
        <f>'WK2'!K18</f>
        <v>18.09</v>
      </c>
      <c r="O18" s="5">
        <f>'WK3'!K18</f>
        <v>0</v>
      </c>
      <c r="P18" s="5">
        <f>'WK4'!K18</f>
        <v>0</v>
      </c>
      <c r="Q18" s="5">
        <f>'WK5'!K18</f>
        <v>0</v>
      </c>
      <c r="R18" s="5">
        <f>'WK6'!K18</f>
        <v>0</v>
      </c>
      <c r="S18" s="5">
        <f>'WK7'!K18</f>
        <v>0</v>
      </c>
      <c r="T18" s="5">
        <f>'WK8'!K18</f>
        <v>0</v>
      </c>
      <c r="U18" s="5">
        <f>'WK9'!K18</f>
        <v>0</v>
      </c>
      <c r="V18" s="5">
        <f>'WK10'!K18</f>
        <v>0</v>
      </c>
      <c r="W18" s="5">
        <f>'WK11'!K18</f>
        <v>0</v>
      </c>
      <c r="X18" s="5">
        <f>'WK12'!K18</f>
        <v>0</v>
      </c>
      <c r="Y18" s="5">
        <f>'WK13'!K18</f>
        <v>0</v>
      </c>
      <c r="Z18" s="5">
        <f>'WK14'!K18</f>
        <v>0</v>
      </c>
      <c r="AA18" s="88">
        <f>'WK15'!K18</f>
        <v>0</v>
      </c>
    </row>
    <row r="19" spans="1:27">
      <c r="A19" s="2">
        <f t="shared" si="3"/>
        <v>16</v>
      </c>
      <c r="B19" s="1" t="s">
        <v>158</v>
      </c>
      <c r="C19" s="1" t="s">
        <v>134</v>
      </c>
      <c r="D19" s="16">
        <f>'SLT 1'!D19+'SLT 2'!D19+'SLT 3'!D19+'SLT 4'!D19+'SLT 5'!D19+'WK1'!D19+'WK2'!D19+'WK3'!D19+'WK4'!D19+'WK5'!D19+'WK6'!D19+'WK7'!D19+'WK8'!D19+'WK9'!D19+'WK10'!D19+'WK11'!D19+'WK13'!D19+'WK14'!D19+'WK12'!D19+'WK15'!D19</f>
        <v>2</v>
      </c>
      <c r="E19" s="10">
        <f t="shared" si="6"/>
        <v>20.459999999999997</v>
      </c>
      <c r="F19" s="10">
        <f t="shared" si="7"/>
        <v>55.379999999999995</v>
      </c>
      <c r="G19" s="5">
        <f t="shared" si="2"/>
        <v>18.459999999999997</v>
      </c>
      <c r="H19" s="5">
        <f>'SLT 1'!K19</f>
        <v>16.329999999999998</v>
      </c>
      <c r="I19" s="5">
        <f>'SLT 2'!K19</f>
        <v>0</v>
      </c>
      <c r="J19" s="5">
        <f>'SLT 3'!K19</f>
        <v>20.16</v>
      </c>
      <c r="K19" s="5">
        <f>'SLT 4'!K19</f>
        <v>0</v>
      </c>
      <c r="L19" s="5">
        <f>'SLT 5'!K19</f>
        <v>0</v>
      </c>
      <c r="M19" s="5">
        <f>'WK1'!K19</f>
        <v>0</v>
      </c>
      <c r="N19" s="5">
        <f>'WK2'!K19</f>
        <v>18.89</v>
      </c>
      <c r="O19" s="5">
        <f>'WK3'!K19</f>
        <v>0</v>
      </c>
      <c r="P19" s="5">
        <f>'WK4'!K19</f>
        <v>0</v>
      </c>
      <c r="Q19" s="5">
        <f>'WK5'!K19</f>
        <v>0</v>
      </c>
      <c r="R19" s="5">
        <f>'WK6'!K19</f>
        <v>0</v>
      </c>
      <c r="S19" s="5">
        <f>'WK7'!K19</f>
        <v>0</v>
      </c>
      <c r="T19" s="5">
        <f>'WK8'!K19</f>
        <v>0</v>
      </c>
      <c r="U19" s="5">
        <f>'WK9'!K19</f>
        <v>0</v>
      </c>
      <c r="V19" s="5">
        <f>'WK10'!K19</f>
        <v>0</v>
      </c>
      <c r="W19" s="5">
        <f>'WK11'!K19</f>
        <v>0</v>
      </c>
      <c r="X19" s="5">
        <f>'WK12'!K19</f>
        <v>0</v>
      </c>
      <c r="Y19" s="5">
        <f>'WK13'!K19</f>
        <v>0</v>
      </c>
      <c r="Z19" s="5">
        <f>'WK14'!K19</f>
        <v>0</v>
      </c>
      <c r="AA19" s="88">
        <f>'WK15'!K19</f>
        <v>0</v>
      </c>
    </row>
    <row r="20" spans="1:27">
      <c r="A20" s="2">
        <f t="shared" si="3"/>
        <v>17</v>
      </c>
      <c r="B20" s="1" t="s">
        <v>159</v>
      </c>
      <c r="C20" s="1" t="s">
        <v>134</v>
      </c>
      <c r="D20" s="16">
        <f>'SLT 1'!D20+'SLT 2'!D20+'SLT 3'!D20+'SLT 4'!D20+'SLT 5'!D20+'WK1'!D20+'WK2'!D20+'WK3'!D20+'WK4'!D20+'WK5'!D20+'WK6'!D20+'WK7'!D20+'WK8'!D20+'WK9'!D20+'WK10'!D20+'WK11'!D20+'WK13'!D20+'WK14'!D20+'WK12'!D20+'WK15'!D20</f>
        <v>0</v>
      </c>
      <c r="E20" s="10">
        <f t="shared" si="6"/>
        <v>16.86</v>
      </c>
      <c r="F20" s="10">
        <f t="shared" si="7"/>
        <v>50.58</v>
      </c>
      <c r="G20" s="5">
        <f t="shared" si="2"/>
        <v>16.86</v>
      </c>
      <c r="H20" s="5">
        <f>'SLT 1'!K20</f>
        <v>14.63</v>
      </c>
      <c r="I20" s="5">
        <f>'SLT 2'!K20</f>
        <v>0</v>
      </c>
      <c r="J20" s="5">
        <f>'SLT 3'!K20</f>
        <v>0</v>
      </c>
      <c r="K20" s="5">
        <f>'SLT 4'!K20</f>
        <v>19.09</v>
      </c>
      <c r="L20" s="5">
        <f>'SLT 5'!K20</f>
        <v>0</v>
      </c>
      <c r="M20" s="5">
        <f>'WK1'!K20</f>
        <v>0</v>
      </c>
      <c r="N20" s="5">
        <f>'WK2'!K20</f>
        <v>0</v>
      </c>
      <c r="O20" s="5">
        <f>'WK3'!K20</f>
        <v>0</v>
      </c>
      <c r="P20" s="5">
        <f>'WK4'!K20</f>
        <v>0</v>
      </c>
      <c r="Q20" s="5">
        <f>'WK5'!K20</f>
        <v>0</v>
      </c>
      <c r="R20" s="5">
        <f>'WK6'!K20</f>
        <v>0</v>
      </c>
      <c r="S20" s="5">
        <f>'WK7'!K20</f>
        <v>0</v>
      </c>
      <c r="T20" s="5">
        <f>'WK8'!K20</f>
        <v>0</v>
      </c>
      <c r="U20" s="5">
        <f>'WK9'!K20</f>
        <v>0</v>
      </c>
      <c r="V20" s="5">
        <f>'WK10'!K20</f>
        <v>0</v>
      </c>
      <c r="W20" s="5">
        <f>'WK11'!K20</f>
        <v>0</v>
      </c>
      <c r="X20" s="5">
        <f>'WK12'!K20</f>
        <v>0</v>
      </c>
      <c r="Y20" s="5">
        <f>'WK13'!K20</f>
        <v>0</v>
      </c>
      <c r="Z20" s="5">
        <f>'WK14'!K20</f>
        <v>0</v>
      </c>
      <c r="AA20" s="88">
        <f>'WK15'!K20</f>
        <v>0</v>
      </c>
    </row>
    <row r="21" spans="1:27">
      <c r="A21" s="2">
        <f t="shared" si="3"/>
        <v>18</v>
      </c>
      <c r="B21" s="1" t="s">
        <v>160</v>
      </c>
      <c r="C21" s="1" t="s">
        <v>134</v>
      </c>
      <c r="D21" s="16">
        <f>'SLT 1'!D21+'SLT 2'!D21+'SLT 3'!D21+'SLT 4'!D21+'SLT 5'!D21+'WK1'!D21+'WK2'!D21+'WK3'!D21+'WK4'!D21+'WK5'!D21+'WK6'!D21+'WK7'!D21+'WK8'!D21+'WK9'!D21+'WK10'!D21+'WK11'!D21+'WK13'!D21+'WK14'!D21+'WK12'!D21+'WK15'!D21</f>
        <v>0</v>
      </c>
      <c r="E21" s="10">
        <f t="shared" ref="E21:E84" si="8">D21+G21</f>
        <v>16.440000000000001</v>
      </c>
      <c r="F21" s="10">
        <f t="shared" ref="F21:F84" si="9">G21*3</f>
        <v>49.320000000000007</v>
      </c>
      <c r="G21" s="5">
        <f t="shared" si="2"/>
        <v>16.440000000000001</v>
      </c>
      <c r="H21" s="5">
        <f>'SLT 1'!K21</f>
        <v>17.100000000000001</v>
      </c>
      <c r="I21" s="5">
        <f>'SLT 2'!K21</f>
        <v>0</v>
      </c>
      <c r="J21" s="5">
        <f>'SLT 3'!K21</f>
        <v>15.78</v>
      </c>
      <c r="K21" s="5">
        <f>'SLT 4'!K21</f>
        <v>0</v>
      </c>
      <c r="L21" s="5">
        <f>'SLT 5'!K21</f>
        <v>0</v>
      </c>
      <c r="M21" s="5">
        <f>'WK1'!K21</f>
        <v>0</v>
      </c>
      <c r="N21" s="5">
        <f>'WK2'!K21</f>
        <v>0</v>
      </c>
      <c r="O21" s="5">
        <f>'WK3'!K21</f>
        <v>0</v>
      </c>
      <c r="P21" s="5">
        <f>'WK4'!K21</f>
        <v>0</v>
      </c>
      <c r="Q21" s="5">
        <f>'WK5'!K21</f>
        <v>0</v>
      </c>
      <c r="R21" s="5">
        <f>'WK6'!K21</f>
        <v>0</v>
      </c>
      <c r="S21" s="5">
        <f>'WK7'!K21</f>
        <v>0</v>
      </c>
      <c r="T21" s="5">
        <f>'WK8'!K21</f>
        <v>0</v>
      </c>
      <c r="U21" s="5">
        <f>'WK9'!K21</f>
        <v>0</v>
      </c>
      <c r="V21" s="5">
        <f>'WK10'!K21</f>
        <v>0</v>
      </c>
      <c r="W21" s="5">
        <f>'WK11'!K21</f>
        <v>0</v>
      </c>
      <c r="X21" s="5">
        <f>'WK12'!K21</f>
        <v>0</v>
      </c>
      <c r="Y21" s="5">
        <f>'WK13'!K21</f>
        <v>0</v>
      </c>
      <c r="Z21" s="5">
        <f>'WK14'!K21</f>
        <v>0</v>
      </c>
      <c r="AA21" s="88">
        <f>'WK15'!K21</f>
        <v>0</v>
      </c>
    </row>
    <row r="22" spans="1:27">
      <c r="A22" s="2">
        <f t="shared" si="3"/>
        <v>19</v>
      </c>
      <c r="B22" s="1" t="s">
        <v>161</v>
      </c>
      <c r="C22" s="1" t="s">
        <v>80</v>
      </c>
      <c r="D22" s="16">
        <f>'SLT 1'!D22+'SLT 2'!D22+'SLT 3'!D22+'SLT 4'!D22+'SLT 5'!D22+'WK1'!D22+'WK2'!D22+'WK3'!D22+'WK4'!D22+'WK5'!D22+'WK6'!D22+'WK7'!D22+'WK8'!D22+'WK9'!D22+'WK10'!D22+'WK11'!D22+'WK13'!D22+'WK14'!D22+'WK12'!D22+'WK15'!D22</f>
        <v>0</v>
      </c>
      <c r="E22" s="10">
        <f t="shared" si="8"/>
        <v>17.9925</v>
      </c>
      <c r="F22" s="10">
        <f t="shared" si="9"/>
        <v>53.977499999999999</v>
      </c>
      <c r="G22" s="5">
        <f t="shared" si="2"/>
        <v>17.9925</v>
      </c>
      <c r="H22" s="5">
        <f>'SLT 1'!K22</f>
        <v>20.59</v>
      </c>
      <c r="I22" s="5">
        <f>'SLT 2'!K22</f>
        <v>18.350000000000001</v>
      </c>
      <c r="J22" s="5">
        <f>'SLT 3'!K22</f>
        <v>13.76</v>
      </c>
      <c r="K22" s="5">
        <f>'SLT 4'!K22</f>
        <v>0</v>
      </c>
      <c r="L22" s="5">
        <f>'SLT 5'!K22</f>
        <v>0</v>
      </c>
      <c r="M22" s="5">
        <f>'WK1'!K22</f>
        <v>19.27</v>
      </c>
      <c r="N22" s="5">
        <f>'WK2'!K22</f>
        <v>0</v>
      </c>
      <c r="O22" s="5">
        <f>'WK3'!K22</f>
        <v>0</v>
      </c>
      <c r="P22" s="5">
        <f>'WK4'!K22</f>
        <v>0</v>
      </c>
      <c r="Q22" s="5">
        <f>'WK5'!K22</f>
        <v>0</v>
      </c>
      <c r="R22" s="5">
        <f>'WK6'!K22</f>
        <v>0</v>
      </c>
      <c r="S22" s="5">
        <f>'WK7'!K22</f>
        <v>0</v>
      </c>
      <c r="T22" s="5">
        <f>'WK8'!K22</f>
        <v>0</v>
      </c>
      <c r="U22" s="5">
        <f>'WK9'!K22</f>
        <v>0</v>
      </c>
      <c r="V22" s="5">
        <f>'WK10'!K22</f>
        <v>0</v>
      </c>
      <c r="W22" s="5">
        <f>'WK11'!K22</f>
        <v>0</v>
      </c>
      <c r="X22" s="5">
        <f>'WK12'!K22</f>
        <v>0</v>
      </c>
      <c r="Y22" s="5">
        <f>'WK13'!K22</f>
        <v>0</v>
      </c>
      <c r="Z22" s="5">
        <f>'WK14'!K22</f>
        <v>0</v>
      </c>
      <c r="AA22" s="88">
        <f>'WK15'!K22</f>
        <v>0</v>
      </c>
    </row>
    <row r="23" spans="1:27">
      <c r="A23" s="2">
        <f t="shared" si="3"/>
        <v>20</v>
      </c>
      <c r="B23" s="1" t="s">
        <v>162</v>
      </c>
      <c r="C23" s="1" t="s">
        <v>80</v>
      </c>
      <c r="D23" s="16">
        <f>'SLT 1'!D23+'SLT 2'!D23+'SLT 3'!D23+'SLT 4'!D23+'SLT 5'!D23+'WK1'!D23+'WK2'!D23+'WK3'!D23+'WK4'!D23+'WK5'!D23+'WK6'!D23+'WK7'!D23+'WK8'!D23+'WK9'!D23+'WK10'!D23+'WK11'!D23+'WK13'!D23+'WK14'!D23+'WK12'!D23+'WK15'!D23</f>
        <v>0</v>
      </c>
      <c r="E23" s="10">
        <f t="shared" si="8"/>
        <v>17.919999999999998</v>
      </c>
      <c r="F23" s="10">
        <f t="shared" si="9"/>
        <v>53.759999999999991</v>
      </c>
      <c r="G23" s="5">
        <f t="shared" si="2"/>
        <v>17.919999999999998</v>
      </c>
      <c r="H23" s="5">
        <f>'SLT 1'!K23</f>
        <v>17.75</v>
      </c>
      <c r="I23" s="5">
        <f>'SLT 2'!K23</f>
        <v>15.44</v>
      </c>
      <c r="J23" s="5">
        <f>'SLT 3'!K23</f>
        <v>18.329999999999998</v>
      </c>
      <c r="K23" s="5">
        <f>'SLT 4'!K23</f>
        <v>19.63</v>
      </c>
      <c r="L23" s="5">
        <f>'SLT 5'!K23</f>
        <v>0</v>
      </c>
      <c r="M23" s="5">
        <f>'WK1'!K23</f>
        <v>19.02</v>
      </c>
      <c r="N23" s="5">
        <f>'WK2'!K23</f>
        <v>17.350000000000001</v>
      </c>
      <c r="O23" s="5">
        <f>'WK3'!K23</f>
        <v>0</v>
      </c>
      <c r="P23" s="5">
        <f>'WK4'!K23</f>
        <v>0</v>
      </c>
      <c r="Q23" s="5">
        <f>'WK5'!K23</f>
        <v>0</v>
      </c>
      <c r="R23" s="5">
        <f>'WK6'!K23</f>
        <v>0</v>
      </c>
      <c r="S23" s="5">
        <f>'WK7'!K23</f>
        <v>0</v>
      </c>
      <c r="T23" s="5">
        <f>'WK8'!K23</f>
        <v>0</v>
      </c>
      <c r="U23" s="5">
        <f>'WK9'!K23</f>
        <v>0</v>
      </c>
      <c r="V23" s="5">
        <f>'WK10'!K23</f>
        <v>0</v>
      </c>
      <c r="W23" s="5">
        <f>'WK11'!K23</f>
        <v>0</v>
      </c>
      <c r="X23" s="5">
        <f>'WK12'!K23</f>
        <v>0</v>
      </c>
      <c r="Y23" s="5">
        <f>'WK13'!K23</f>
        <v>0</v>
      </c>
      <c r="Z23" s="5">
        <f>'WK14'!K23</f>
        <v>0</v>
      </c>
      <c r="AA23" s="88">
        <f>'WK15'!K23</f>
        <v>0</v>
      </c>
    </row>
    <row r="24" spans="1:27">
      <c r="A24" s="2">
        <f t="shared" si="3"/>
        <v>21</v>
      </c>
      <c r="B24" s="1" t="s">
        <v>163</v>
      </c>
      <c r="C24" s="1" t="s">
        <v>80</v>
      </c>
      <c r="D24" s="16">
        <f>'SLT 1'!D24+'SLT 2'!D24+'SLT 3'!D24+'SLT 4'!D24+'SLT 5'!D24+'WK1'!D24+'WK2'!D24+'WK3'!D24+'WK4'!D24+'WK5'!D24+'WK6'!D24+'WK7'!D24+'WK8'!D24+'WK9'!D24+'WK10'!D24+'WK11'!D24+'WK13'!D24+'WK14'!D24+'WK12'!D24+'WK15'!D24</f>
        <v>2</v>
      </c>
      <c r="E24" s="10">
        <f t="shared" si="8"/>
        <v>21.236666666666668</v>
      </c>
      <c r="F24" s="10">
        <f t="shared" si="9"/>
        <v>57.710000000000008</v>
      </c>
      <c r="G24" s="5">
        <f t="shared" si="2"/>
        <v>19.236666666666668</v>
      </c>
      <c r="H24" s="5">
        <f>'SLT 1'!K24</f>
        <v>18.27</v>
      </c>
      <c r="I24" s="5">
        <f>'SLT 2'!K24</f>
        <v>17.7</v>
      </c>
      <c r="J24" s="5">
        <f>'SLT 3'!K24</f>
        <v>19.850000000000001</v>
      </c>
      <c r="K24" s="5">
        <f>'SLT 4'!K24</f>
        <v>21.61</v>
      </c>
      <c r="L24" s="5">
        <f>'SLT 5'!K24</f>
        <v>0</v>
      </c>
      <c r="M24" s="5">
        <f>'WK1'!K24</f>
        <v>19.899999999999999</v>
      </c>
      <c r="N24" s="5">
        <f>'WK2'!K24</f>
        <v>0</v>
      </c>
      <c r="O24" s="5">
        <f>'WK3'!K24</f>
        <v>18.09</v>
      </c>
      <c r="P24" s="5">
        <f>'WK4'!K24</f>
        <v>0</v>
      </c>
      <c r="Q24" s="5">
        <f>'WK5'!K24</f>
        <v>0</v>
      </c>
      <c r="R24" s="5">
        <f>'WK6'!K24</f>
        <v>0</v>
      </c>
      <c r="S24" s="5">
        <f>'WK7'!K24</f>
        <v>0</v>
      </c>
      <c r="T24" s="5">
        <f>'WK8'!K24</f>
        <v>0</v>
      </c>
      <c r="U24" s="5">
        <f>'WK9'!K24</f>
        <v>0</v>
      </c>
      <c r="V24" s="5">
        <f>'WK10'!K24</f>
        <v>0</v>
      </c>
      <c r="W24" s="5">
        <f>'WK11'!K24</f>
        <v>0</v>
      </c>
      <c r="X24" s="5">
        <f>'WK12'!K24</f>
        <v>0</v>
      </c>
      <c r="Y24" s="5">
        <f>'WK13'!K24</f>
        <v>0</v>
      </c>
      <c r="Z24" s="5">
        <f>'WK14'!K24</f>
        <v>0</v>
      </c>
      <c r="AA24" s="88">
        <f>'WK15'!K24</f>
        <v>0</v>
      </c>
    </row>
    <row r="25" spans="1:27">
      <c r="A25" s="2">
        <f t="shared" si="3"/>
        <v>22</v>
      </c>
      <c r="B25" s="1" t="s">
        <v>164</v>
      </c>
      <c r="C25" s="1" t="s">
        <v>80</v>
      </c>
      <c r="D25" s="16">
        <f>'SLT 1'!D25+'SLT 2'!D25+'SLT 3'!D25+'SLT 4'!D25+'SLT 5'!D25+'WK1'!D25+'WK2'!D25+'WK3'!D25+'WK4'!D25+'WK5'!D25+'WK6'!D25+'WK7'!D25+'WK8'!D25+'WK9'!D25+'WK10'!D25+'WK11'!D25+'WK13'!D25+'WK14'!D25+'WK12'!D25+'WK15'!D25</f>
        <v>3</v>
      </c>
      <c r="E25" s="10">
        <f t="shared" si="8"/>
        <v>25.79</v>
      </c>
      <c r="F25" s="10">
        <f t="shared" si="9"/>
        <v>68.37</v>
      </c>
      <c r="G25" s="5">
        <f t="shared" si="2"/>
        <v>22.79</v>
      </c>
      <c r="H25" s="5">
        <f>'SLT 1'!K25</f>
        <v>21.29</v>
      </c>
      <c r="I25" s="5">
        <f>'SLT 2'!K25</f>
        <v>23.3</v>
      </c>
      <c r="J25" s="5">
        <f>'SLT 3'!K25</f>
        <v>24.36</v>
      </c>
      <c r="K25" s="5">
        <f>'SLT 4'!K25</f>
        <v>0</v>
      </c>
      <c r="L25" s="5">
        <f>'SLT 5'!K25</f>
        <v>0</v>
      </c>
      <c r="M25" s="5">
        <f>'WK1'!K25</f>
        <v>21.05</v>
      </c>
      <c r="N25" s="5">
        <f>'WK2'!K25</f>
        <v>23.95</v>
      </c>
      <c r="O25" s="5">
        <f>'WK3'!K25</f>
        <v>0</v>
      </c>
      <c r="P25" s="5">
        <f>'WK4'!K25</f>
        <v>0</v>
      </c>
      <c r="Q25" s="5">
        <f>'WK5'!K25</f>
        <v>0</v>
      </c>
      <c r="R25" s="5">
        <f>'WK6'!K25</f>
        <v>0</v>
      </c>
      <c r="S25" s="5">
        <f>'WK7'!K25</f>
        <v>0</v>
      </c>
      <c r="T25" s="5">
        <f>'WK8'!K25</f>
        <v>0</v>
      </c>
      <c r="U25" s="5">
        <f>'WK9'!K25</f>
        <v>0</v>
      </c>
      <c r="V25" s="5">
        <f>'WK10'!K25</f>
        <v>0</v>
      </c>
      <c r="W25" s="5">
        <f>'WK11'!K25</f>
        <v>0</v>
      </c>
      <c r="X25" s="5">
        <f>'WK12'!K25</f>
        <v>0</v>
      </c>
      <c r="Y25" s="5">
        <f>'WK13'!K25</f>
        <v>0</v>
      </c>
      <c r="Z25" s="5">
        <f>'WK14'!K25</f>
        <v>0</v>
      </c>
      <c r="AA25" s="88">
        <f>'WK15'!K25</f>
        <v>0</v>
      </c>
    </row>
    <row r="26" spans="1:27">
      <c r="A26" s="2">
        <f t="shared" si="3"/>
        <v>23</v>
      </c>
      <c r="B26" s="1" t="s">
        <v>165</v>
      </c>
      <c r="C26" s="1" t="s">
        <v>80</v>
      </c>
      <c r="D26" s="16">
        <f>'SLT 1'!D26+'SLT 2'!D26+'SLT 3'!D26+'SLT 4'!D26+'SLT 5'!D26+'WK1'!D26+'WK2'!D26+'WK3'!D26+'WK4'!D26+'WK5'!D26+'WK6'!D26+'WK7'!D26+'WK8'!D26+'WK9'!D26+'WK10'!D26+'WK11'!D26+'WK13'!D26+'WK14'!D26+'WK12'!D26+'WK15'!D26</f>
        <v>0</v>
      </c>
      <c r="E26" s="10">
        <f t="shared" si="8"/>
        <v>19.766666666666666</v>
      </c>
      <c r="F26" s="10">
        <f t="shared" si="9"/>
        <v>59.3</v>
      </c>
      <c r="G26" s="5">
        <f t="shared" si="2"/>
        <v>19.766666666666666</v>
      </c>
      <c r="H26" s="5">
        <f>'SLT 1'!K26</f>
        <v>21.24</v>
      </c>
      <c r="I26" s="5">
        <f>'SLT 2'!K26</f>
        <v>18.36</v>
      </c>
      <c r="J26" s="5">
        <f>'SLT 3'!K26</f>
        <v>0</v>
      </c>
      <c r="K26" s="5">
        <f>'SLT 4'!K26</f>
        <v>0</v>
      </c>
      <c r="L26" s="5">
        <f>'SLT 5'!K26</f>
        <v>0</v>
      </c>
      <c r="M26" s="5">
        <f>'WK1'!K26</f>
        <v>0</v>
      </c>
      <c r="N26" s="5">
        <f>'WK2'!K26</f>
        <v>0</v>
      </c>
      <c r="O26" s="5">
        <f>'WK3'!K26</f>
        <v>19.7</v>
      </c>
      <c r="P26" s="5">
        <f>'WK4'!K26</f>
        <v>0</v>
      </c>
      <c r="Q26" s="5">
        <f>'WK5'!K26</f>
        <v>0</v>
      </c>
      <c r="R26" s="5">
        <f>'WK6'!K26</f>
        <v>0</v>
      </c>
      <c r="S26" s="5">
        <f>'WK7'!K26</f>
        <v>0</v>
      </c>
      <c r="T26" s="5">
        <f>'WK8'!K26</f>
        <v>0</v>
      </c>
      <c r="U26" s="5">
        <f>'WK9'!K26</f>
        <v>0</v>
      </c>
      <c r="V26" s="5">
        <f>'WK10'!K26</f>
        <v>0</v>
      </c>
      <c r="W26" s="5">
        <f>'WK11'!K26</f>
        <v>0</v>
      </c>
      <c r="X26" s="5">
        <f>'WK12'!K26</f>
        <v>0</v>
      </c>
      <c r="Y26" s="5">
        <f>'WK13'!K26</f>
        <v>0</v>
      </c>
      <c r="Z26" s="5">
        <f>'WK14'!K26</f>
        <v>0</v>
      </c>
      <c r="AA26" s="88">
        <f>'WK15'!K26</f>
        <v>0</v>
      </c>
    </row>
    <row r="27" spans="1:27">
      <c r="A27" s="2">
        <f t="shared" si="3"/>
        <v>24</v>
      </c>
      <c r="B27" s="1" t="s">
        <v>166</v>
      </c>
      <c r="C27" s="1" t="s">
        <v>80</v>
      </c>
      <c r="D27" s="16">
        <f>'SLT 1'!D27+'SLT 2'!D27+'SLT 3'!D27+'SLT 4'!D27+'SLT 5'!D27+'WK1'!D27+'WK2'!D27+'WK3'!D27+'WK4'!D27+'WK5'!D27+'WK6'!D27+'WK7'!D27+'WK8'!D27+'WK9'!D27+'WK10'!D27+'WK11'!D27+'WK13'!D27+'WK14'!D27+'WK12'!D27+'WK15'!D27</f>
        <v>0</v>
      </c>
      <c r="E27" s="10">
        <f t="shared" si="8"/>
        <v>21.164999999999999</v>
      </c>
      <c r="F27" s="10">
        <f t="shared" si="9"/>
        <v>63.494999999999997</v>
      </c>
      <c r="G27" s="5">
        <f t="shared" si="2"/>
        <v>21.164999999999999</v>
      </c>
      <c r="H27" s="5">
        <f>'SLT 1'!K27</f>
        <v>22.64</v>
      </c>
      <c r="I27" s="5">
        <f>'SLT 2'!K27</f>
        <v>19.61</v>
      </c>
      <c r="J27" s="5">
        <f>'SLT 3'!K27</f>
        <v>21.48</v>
      </c>
      <c r="K27" s="5">
        <f>'SLT 4'!K27</f>
        <v>20.93</v>
      </c>
      <c r="L27" s="5">
        <f>'SLT 5'!K27</f>
        <v>0</v>
      </c>
      <c r="M27" s="5">
        <f>'WK1'!K27</f>
        <v>0</v>
      </c>
      <c r="N27" s="5">
        <f>'WK2'!K27</f>
        <v>0</v>
      </c>
      <c r="O27" s="5">
        <f>'WK3'!K27</f>
        <v>0</v>
      </c>
      <c r="P27" s="5">
        <f>'WK4'!K27</f>
        <v>0</v>
      </c>
      <c r="Q27" s="5">
        <f>'WK5'!K27</f>
        <v>0</v>
      </c>
      <c r="R27" s="5">
        <f>'WK6'!K27</f>
        <v>0</v>
      </c>
      <c r="S27" s="5">
        <f>'WK7'!K27</f>
        <v>0</v>
      </c>
      <c r="T27" s="5">
        <f>'WK8'!K27</f>
        <v>0</v>
      </c>
      <c r="U27" s="5">
        <f>'WK9'!K27</f>
        <v>0</v>
      </c>
      <c r="V27" s="5">
        <f>'WK10'!K27</f>
        <v>0</v>
      </c>
      <c r="W27" s="5">
        <f>'WK11'!K27</f>
        <v>0</v>
      </c>
      <c r="X27" s="5">
        <f>'WK12'!K27</f>
        <v>0</v>
      </c>
      <c r="Y27" s="5">
        <f>'WK13'!K27</f>
        <v>0</v>
      </c>
      <c r="Z27" s="5">
        <f>'WK14'!K27</f>
        <v>0</v>
      </c>
      <c r="AA27" s="88">
        <f>'WK15'!K27</f>
        <v>0</v>
      </c>
    </row>
    <row r="28" spans="1:27">
      <c r="A28" s="2">
        <f t="shared" si="3"/>
        <v>25</v>
      </c>
      <c r="B28" s="1" t="s">
        <v>167</v>
      </c>
      <c r="C28" s="1" t="s">
        <v>80</v>
      </c>
      <c r="D28" s="16">
        <f>'SLT 1'!D28+'SLT 2'!D28+'SLT 3'!D28+'SLT 4'!D28+'SLT 5'!D28+'WK1'!D28+'WK2'!D28+'WK3'!D28+'WK4'!D28+'WK5'!D28+'WK6'!D28+'WK7'!D28+'WK8'!D28+'WK9'!D28+'WK10'!D28+'WK11'!D28+'WK13'!D28+'WK14'!D28+'WK12'!D28+'WK15'!D28</f>
        <v>0</v>
      </c>
      <c r="E28" s="10">
        <f t="shared" si="8"/>
        <v>19.84</v>
      </c>
      <c r="F28" s="10">
        <f t="shared" si="9"/>
        <v>59.519999999999996</v>
      </c>
      <c r="G28" s="5">
        <f t="shared" si="2"/>
        <v>19.84</v>
      </c>
      <c r="H28" s="5">
        <f>'SLT 1'!K28</f>
        <v>18.95</v>
      </c>
      <c r="I28" s="5">
        <f>'SLT 2'!K28</f>
        <v>19.489999999999998</v>
      </c>
      <c r="J28" s="5">
        <f>'SLT 3'!K28</f>
        <v>0</v>
      </c>
      <c r="K28" s="5">
        <f>'SLT 4'!K28</f>
        <v>0</v>
      </c>
      <c r="L28" s="5">
        <f>'SLT 5'!K28</f>
        <v>0</v>
      </c>
      <c r="M28" s="5">
        <f>'WK1'!K28</f>
        <v>0</v>
      </c>
      <c r="N28" s="5">
        <f>'WK2'!K28</f>
        <v>21.06</v>
      </c>
      <c r="O28" s="5">
        <f>'WK3'!K28</f>
        <v>19.86</v>
      </c>
      <c r="P28" s="5">
        <f>'WK4'!K28</f>
        <v>0</v>
      </c>
      <c r="Q28" s="5">
        <f>'WK5'!K28</f>
        <v>0</v>
      </c>
      <c r="R28" s="5">
        <f>'WK6'!K28</f>
        <v>0</v>
      </c>
      <c r="S28" s="5">
        <f>'WK7'!K28</f>
        <v>0</v>
      </c>
      <c r="T28" s="5">
        <f>'WK8'!K28</f>
        <v>0</v>
      </c>
      <c r="U28" s="5">
        <f>'WK9'!K28</f>
        <v>0</v>
      </c>
      <c r="V28" s="5">
        <f>'WK10'!K28</f>
        <v>0</v>
      </c>
      <c r="W28" s="5">
        <f>'WK11'!K28</f>
        <v>0</v>
      </c>
      <c r="X28" s="5">
        <f>'WK12'!K28</f>
        <v>0</v>
      </c>
      <c r="Y28" s="5">
        <f>'WK13'!K28</f>
        <v>0</v>
      </c>
      <c r="Z28" s="5">
        <f>'WK14'!K28</f>
        <v>0</v>
      </c>
      <c r="AA28" s="88">
        <f>'WK15'!K28</f>
        <v>0</v>
      </c>
    </row>
    <row r="29" spans="1:27">
      <c r="A29" s="2">
        <f t="shared" si="3"/>
        <v>26</v>
      </c>
      <c r="B29" s="1" t="s">
        <v>168</v>
      </c>
      <c r="C29" s="1" t="s">
        <v>80</v>
      </c>
      <c r="D29" s="16">
        <f>'SLT 1'!D29+'SLT 2'!D29+'SLT 3'!D29+'SLT 4'!D29+'SLT 5'!D29+'WK1'!D29+'WK2'!D29+'WK3'!D29+'WK4'!D29+'WK5'!D29+'WK6'!D29+'WK7'!D29+'WK8'!D29+'WK9'!D29+'WK10'!D29+'WK11'!D29+'WK13'!D29+'WK14'!D29+'WK12'!D29+'WK15'!D29</f>
        <v>0</v>
      </c>
      <c r="E29" s="10">
        <f t="shared" si="8"/>
        <v>17.03</v>
      </c>
      <c r="F29" s="10">
        <f t="shared" si="9"/>
        <v>51.09</v>
      </c>
      <c r="G29" s="5">
        <f t="shared" si="2"/>
        <v>17.03</v>
      </c>
      <c r="H29" s="5">
        <f>'SLT 1'!K29</f>
        <v>17.8</v>
      </c>
      <c r="I29" s="5">
        <f>'SLT 2'!K29</f>
        <v>15.8</v>
      </c>
      <c r="J29" s="5">
        <f>'SLT 3'!K29</f>
        <v>0</v>
      </c>
      <c r="K29" s="5">
        <f>'SLT 4'!K29</f>
        <v>14.9</v>
      </c>
      <c r="L29" s="5">
        <f>'SLT 5'!K29</f>
        <v>0</v>
      </c>
      <c r="M29" s="5">
        <f>'WK1'!K29</f>
        <v>0</v>
      </c>
      <c r="N29" s="5">
        <f>'WK2'!K29</f>
        <v>19.5</v>
      </c>
      <c r="O29" s="5">
        <f>'WK3'!K29</f>
        <v>17.149999999999999</v>
      </c>
      <c r="P29" s="5">
        <f>'WK4'!K29</f>
        <v>0</v>
      </c>
      <c r="Q29" s="5">
        <f>'WK5'!K29</f>
        <v>0</v>
      </c>
      <c r="R29" s="5">
        <f>'WK6'!K29</f>
        <v>0</v>
      </c>
      <c r="S29" s="5">
        <f>'WK7'!K29</f>
        <v>0</v>
      </c>
      <c r="T29" s="5">
        <f>'WK8'!K29</f>
        <v>0</v>
      </c>
      <c r="U29" s="5">
        <f>'WK9'!K29</f>
        <v>0</v>
      </c>
      <c r="V29" s="5">
        <f>'WK10'!K29</f>
        <v>0</v>
      </c>
      <c r="W29" s="5">
        <f>'WK11'!K29</f>
        <v>0</v>
      </c>
      <c r="X29" s="5">
        <f>'WK12'!K29</f>
        <v>0</v>
      </c>
      <c r="Y29" s="5">
        <f>'WK13'!K29</f>
        <v>0</v>
      </c>
      <c r="Z29" s="5">
        <f>'WK14'!K29</f>
        <v>0</v>
      </c>
      <c r="AA29" s="88">
        <f>'WK15'!K29</f>
        <v>0</v>
      </c>
    </row>
    <row r="30" spans="1:27">
      <c r="A30" s="2">
        <f t="shared" si="3"/>
        <v>27</v>
      </c>
      <c r="B30" s="1" t="s">
        <v>169</v>
      </c>
      <c r="C30" s="1" t="s">
        <v>80</v>
      </c>
      <c r="D30" s="16">
        <f>'SLT 1'!D30+'SLT 2'!D30+'SLT 3'!D30+'SLT 4'!D30+'SLT 5'!D30+'WK1'!D30+'WK2'!D30+'WK3'!D30+'WK4'!D30+'WK5'!D30+'WK6'!D30+'WK7'!D30+'WK8'!D30+'WK9'!D30+'WK10'!D30+'WK11'!D30+'WK13'!D30+'WK14'!D30+'WK12'!D30+'WK15'!D30</f>
        <v>4</v>
      </c>
      <c r="E30" s="10">
        <f t="shared" si="8"/>
        <v>24.87142857142857</v>
      </c>
      <c r="F30" s="10">
        <f t="shared" si="9"/>
        <v>62.614285714285714</v>
      </c>
      <c r="G30" s="5">
        <f t="shared" si="2"/>
        <v>20.87142857142857</v>
      </c>
      <c r="H30" s="5">
        <f>'SLT 1'!K30</f>
        <v>19.03</v>
      </c>
      <c r="I30" s="5">
        <f>'SLT 2'!K30</f>
        <v>20.66</v>
      </c>
      <c r="J30" s="5">
        <f>'SLT 3'!K30</f>
        <v>17.190000000000001</v>
      </c>
      <c r="K30" s="5">
        <f>'SLT 4'!K30</f>
        <v>27.83</v>
      </c>
      <c r="L30" s="5">
        <f>'SLT 5'!K30</f>
        <v>0</v>
      </c>
      <c r="M30" s="5">
        <f>'WK1'!K30</f>
        <v>23.1</v>
      </c>
      <c r="N30" s="5">
        <f>'WK2'!K30</f>
        <v>18.579999999999998</v>
      </c>
      <c r="O30" s="5">
        <f>'WK3'!K30</f>
        <v>19.71</v>
      </c>
      <c r="P30" s="5">
        <f>'WK4'!K30</f>
        <v>0</v>
      </c>
      <c r="Q30" s="5">
        <f>'WK5'!K30</f>
        <v>0</v>
      </c>
      <c r="R30" s="5">
        <f>'WK6'!K30</f>
        <v>0</v>
      </c>
      <c r="S30" s="5">
        <f>'WK7'!K30</f>
        <v>0</v>
      </c>
      <c r="T30" s="5">
        <f>'WK8'!K30</f>
        <v>0</v>
      </c>
      <c r="U30" s="5">
        <f>'WK9'!K30</f>
        <v>0</v>
      </c>
      <c r="V30" s="5">
        <f>'WK10'!K30</f>
        <v>0</v>
      </c>
      <c r="W30" s="5">
        <f>'WK11'!K30</f>
        <v>0</v>
      </c>
      <c r="X30" s="5">
        <f>'WK12'!K30</f>
        <v>0</v>
      </c>
      <c r="Y30" s="5">
        <f>'WK13'!K30</f>
        <v>0</v>
      </c>
      <c r="Z30" s="5">
        <f>'WK14'!K30</f>
        <v>0</v>
      </c>
      <c r="AA30" s="88">
        <f>'WK15'!K30</f>
        <v>0</v>
      </c>
    </row>
    <row r="31" spans="1:27">
      <c r="A31" s="2">
        <f t="shared" si="3"/>
        <v>28</v>
      </c>
      <c r="B31" s="1" t="s">
        <v>170</v>
      </c>
      <c r="C31" s="1" t="s">
        <v>73</v>
      </c>
      <c r="D31" s="16">
        <f>'SLT 1'!D31+'SLT 2'!D31+'SLT 3'!D31+'SLT 4'!D31+'SLT 5'!D31+'WK1'!D31+'WK2'!D31+'WK3'!D31+'WK4'!D31+'WK5'!D31+'WK6'!D31+'WK7'!D31+'WK8'!D31+'WK9'!D31+'WK10'!D31+'WK11'!D31+'WK13'!D31+'WK14'!D31+'WK12'!D31+'WK15'!D31</f>
        <v>7</v>
      </c>
      <c r="E31" s="10">
        <f t="shared" si="8"/>
        <v>33.072499999999998</v>
      </c>
      <c r="F31" s="10">
        <f t="shared" si="9"/>
        <v>78.217500000000001</v>
      </c>
      <c r="G31" s="5">
        <f t="shared" si="2"/>
        <v>26.072499999999998</v>
      </c>
      <c r="H31" s="5">
        <f>'SLT 1'!K31</f>
        <v>23.12</v>
      </c>
      <c r="I31" s="5">
        <f>'SLT 2'!K31</f>
        <v>0</v>
      </c>
      <c r="J31" s="5">
        <f>'SLT 3'!K31</f>
        <v>24.52</v>
      </c>
      <c r="K31" s="5">
        <f>'SLT 4'!K31</f>
        <v>29.04</v>
      </c>
      <c r="L31" s="5">
        <f>'SLT 5'!K31</f>
        <v>28.23</v>
      </c>
      <c r="M31" s="5">
        <f>'WK1'!K31</f>
        <v>24.93</v>
      </c>
      <c r="N31" s="5">
        <f>'WK2'!K31</f>
        <v>26.65</v>
      </c>
      <c r="O31" s="5">
        <f>'WK3'!K31</f>
        <v>25.08</v>
      </c>
      <c r="P31" s="5">
        <f>'WK4'!K31</f>
        <v>27.01</v>
      </c>
      <c r="Q31" s="5">
        <f>'WK5'!K31</f>
        <v>0</v>
      </c>
      <c r="R31" s="5">
        <f>'WK6'!K31</f>
        <v>0</v>
      </c>
      <c r="S31" s="5">
        <f>'WK7'!K31</f>
        <v>0</v>
      </c>
      <c r="T31" s="5">
        <f>'WK8'!K31</f>
        <v>0</v>
      </c>
      <c r="U31" s="5">
        <f>'WK9'!K31</f>
        <v>0</v>
      </c>
      <c r="V31" s="5">
        <f>'WK10'!K31</f>
        <v>0</v>
      </c>
      <c r="W31" s="5">
        <f>'WK11'!K31</f>
        <v>0</v>
      </c>
      <c r="X31" s="5">
        <f>'WK12'!K31</f>
        <v>0</v>
      </c>
      <c r="Y31" s="5">
        <f>'WK13'!K31</f>
        <v>0</v>
      </c>
      <c r="Z31" s="5">
        <f>'WK14'!K31</f>
        <v>0</v>
      </c>
      <c r="AA31" s="88">
        <f>'WK15'!K31</f>
        <v>0</v>
      </c>
    </row>
    <row r="32" spans="1:27">
      <c r="A32" s="2">
        <f t="shared" si="3"/>
        <v>29</v>
      </c>
      <c r="B32" s="1" t="s">
        <v>171</v>
      </c>
      <c r="C32" s="1" t="s">
        <v>73</v>
      </c>
      <c r="D32" s="16">
        <f>'SLT 1'!D32+'SLT 2'!D32+'SLT 3'!D32+'SLT 4'!D32+'SLT 5'!D32+'WK1'!D32+'WK2'!D32+'WK3'!D32+'WK4'!D32+'WK5'!D32+'WK6'!D32+'WK7'!D32+'WK8'!D32+'WK9'!D32+'WK10'!D32+'WK11'!D32+'WK13'!D32+'WK14'!D32+'WK12'!D32+'WK15'!D32</f>
        <v>1</v>
      </c>
      <c r="E32" s="10">
        <f t="shared" si="8"/>
        <v>19.47</v>
      </c>
      <c r="F32" s="10">
        <f t="shared" si="9"/>
        <v>55.41</v>
      </c>
      <c r="G32" s="5">
        <f t="shared" si="2"/>
        <v>18.47</v>
      </c>
      <c r="H32" s="5">
        <f>'SLT 1'!K32</f>
        <v>18.47</v>
      </c>
      <c r="I32" s="5">
        <f>'SLT 2'!K32</f>
        <v>0</v>
      </c>
      <c r="J32" s="5">
        <f>'SLT 3'!K32</f>
        <v>0</v>
      </c>
      <c r="K32" s="5">
        <f>'SLT 4'!K32</f>
        <v>0</v>
      </c>
      <c r="L32" s="5">
        <f>'SLT 5'!K32</f>
        <v>0</v>
      </c>
      <c r="M32" s="5">
        <f>'WK1'!K32</f>
        <v>0</v>
      </c>
      <c r="N32" s="5">
        <f>'WK2'!K32</f>
        <v>0</v>
      </c>
      <c r="O32" s="5">
        <f>'WK3'!K32</f>
        <v>0</v>
      </c>
      <c r="P32" s="5">
        <f>'WK4'!K32</f>
        <v>0</v>
      </c>
      <c r="Q32" s="5">
        <f>'WK5'!K32</f>
        <v>0</v>
      </c>
      <c r="R32" s="5">
        <f>'WK6'!K32</f>
        <v>0</v>
      </c>
      <c r="S32" s="5">
        <f>'WK7'!K32</f>
        <v>0</v>
      </c>
      <c r="T32" s="5">
        <f>'WK8'!K32</f>
        <v>0</v>
      </c>
      <c r="U32" s="5">
        <f>'WK9'!K32</f>
        <v>0</v>
      </c>
      <c r="V32" s="5">
        <f>'WK10'!K32</f>
        <v>0</v>
      </c>
      <c r="W32" s="5">
        <f>'WK11'!K32</f>
        <v>0</v>
      </c>
      <c r="X32" s="5">
        <f>'WK12'!K32</f>
        <v>0</v>
      </c>
      <c r="Y32" s="5">
        <f>'WK13'!K32</f>
        <v>0</v>
      </c>
      <c r="Z32" s="5">
        <f>'WK14'!K32</f>
        <v>0</v>
      </c>
      <c r="AA32" s="88">
        <f>'WK15'!K32</f>
        <v>0</v>
      </c>
    </row>
    <row r="33" spans="1:27">
      <c r="A33" s="2">
        <f t="shared" si="3"/>
        <v>30</v>
      </c>
      <c r="B33" s="1" t="s">
        <v>172</v>
      </c>
      <c r="C33" s="1" t="s">
        <v>73</v>
      </c>
      <c r="D33" s="16">
        <f>'SLT 1'!D33+'SLT 2'!D33+'SLT 3'!D33+'SLT 4'!D33+'SLT 5'!D33+'WK1'!D33+'WK2'!D33+'WK3'!D33+'WK4'!D33+'WK5'!D33+'WK6'!D33+'WK7'!D33+'WK8'!D33+'WK9'!D33+'WK10'!D33+'WK11'!D33+'WK13'!D33+'WK14'!D33+'WK12'!D33+'WK15'!D33</f>
        <v>2</v>
      </c>
      <c r="E33" s="10">
        <f t="shared" si="8"/>
        <v>21.234999999999999</v>
      </c>
      <c r="F33" s="10">
        <f t="shared" si="9"/>
        <v>57.704999999999998</v>
      </c>
      <c r="G33" s="5">
        <f t="shared" si="2"/>
        <v>19.234999999999999</v>
      </c>
      <c r="H33" s="5">
        <f>'SLT 1'!K33</f>
        <v>16.21</v>
      </c>
      <c r="I33" s="5">
        <f>'SLT 2'!K33</f>
        <v>0</v>
      </c>
      <c r="J33" s="5">
        <f>'SLT 3'!K33</f>
        <v>0</v>
      </c>
      <c r="K33" s="5">
        <f>'SLT 4'!K33</f>
        <v>0</v>
      </c>
      <c r="L33" s="5">
        <f>'SLT 5'!K33</f>
        <v>0</v>
      </c>
      <c r="M33" s="5">
        <f>'WK1'!K33</f>
        <v>19.28</v>
      </c>
      <c r="N33" s="5">
        <f>'WK2'!K33</f>
        <v>0</v>
      </c>
      <c r="O33" s="5">
        <f>'WK3'!K33</f>
        <v>19.12</v>
      </c>
      <c r="P33" s="5">
        <f>'WK4'!K33</f>
        <v>22.33</v>
      </c>
      <c r="Q33" s="5">
        <f>'WK5'!K33</f>
        <v>0</v>
      </c>
      <c r="R33" s="5">
        <f>'WK6'!K33</f>
        <v>0</v>
      </c>
      <c r="S33" s="5">
        <f>'WK7'!K33</f>
        <v>0</v>
      </c>
      <c r="T33" s="5">
        <f>'WK8'!K33</f>
        <v>0</v>
      </c>
      <c r="U33" s="5">
        <f>'WK9'!K33</f>
        <v>0</v>
      </c>
      <c r="V33" s="5">
        <f>'WK10'!K33</f>
        <v>0</v>
      </c>
      <c r="W33" s="5">
        <f>'WK11'!K33</f>
        <v>0</v>
      </c>
      <c r="X33" s="5">
        <f>'WK12'!K33</f>
        <v>0</v>
      </c>
      <c r="Y33" s="5">
        <f>'WK13'!K33</f>
        <v>0</v>
      </c>
      <c r="Z33" s="5">
        <f>'WK14'!K33</f>
        <v>0</v>
      </c>
      <c r="AA33" s="88">
        <f>'WK15'!K33</f>
        <v>0</v>
      </c>
    </row>
    <row r="34" spans="1:27">
      <c r="A34" s="2">
        <f t="shared" si="3"/>
        <v>31</v>
      </c>
      <c r="B34" s="1" t="s">
        <v>173</v>
      </c>
      <c r="C34" s="1" t="s">
        <v>73</v>
      </c>
      <c r="D34" s="16">
        <f>'SLT 1'!D34+'SLT 2'!D34+'SLT 3'!D34+'SLT 4'!D34+'SLT 5'!D34+'WK1'!D34+'WK2'!D34+'WK3'!D34+'WK4'!D34+'WK5'!D34+'WK6'!D34+'WK7'!D34+'WK8'!D34+'WK9'!D34+'WK10'!D34+'WK11'!D34+'WK13'!D34+'WK14'!D34+'WK12'!D34+'WK15'!D34</f>
        <v>0</v>
      </c>
      <c r="E34" s="10">
        <f t="shared" si="8"/>
        <v>20.593333333333334</v>
      </c>
      <c r="F34" s="10">
        <f t="shared" si="9"/>
        <v>61.78</v>
      </c>
      <c r="G34" s="5">
        <f t="shared" si="2"/>
        <v>20.593333333333334</v>
      </c>
      <c r="H34" s="5">
        <f>'SLT 1'!K34</f>
        <v>21.54</v>
      </c>
      <c r="I34" s="5">
        <f>'SLT 2'!K34</f>
        <v>0</v>
      </c>
      <c r="J34" s="5">
        <f>'SLT 3'!K34</f>
        <v>18.63</v>
      </c>
      <c r="K34" s="5">
        <f>'SLT 4'!K34</f>
        <v>0</v>
      </c>
      <c r="L34" s="5">
        <f>'SLT 5'!K34</f>
        <v>0</v>
      </c>
      <c r="M34" s="5">
        <f>'WK1'!K34</f>
        <v>0</v>
      </c>
      <c r="N34" s="5">
        <f>'WK2'!K34</f>
        <v>0</v>
      </c>
      <c r="O34" s="5">
        <f>'WK3'!K34</f>
        <v>21.61</v>
      </c>
      <c r="P34" s="5">
        <f>'WK4'!K34</f>
        <v>0</v>
      </c>
      <c r="Q34" s="5">
        <f>'WK5'!K34</f>
        <v>0</v>
      </c>
      <c r="R34" s="5">
        <f>'WK6'!K34</f>
        <v>0</v>
      </c>
      <c r="S34" s="5">
        <f>'WK7'!K34</f>
        <v>0</v>
      </c>
      <c r="T34" s="5">
        <f>'WK8'!K34</f>
        <v>0</v>
      </c>
      <c r="U34" s="5">
        <f>'WK9'!K34</f>
        <v>0</v>
      </c>
      <c r="V34" s="5">
        <f>'WK10'!K34</f>
        <v>0</v>
      </c>
      <c r="W34" s="5">
        <f>'WK11'!K34</f>
        <v>0</v>
      </c>
      <c r="X34" s="5">
        <f>'WK12'!K34</f>
        <v>0</v>
      </c>
      <c r="Y34" s="5">
        <f>'WK13'!K34</f>
        <v>0</v>
      </c>
      <c r="Z34" s="5">
        <f>'WK14'!K34</f>
        <v>0</v>
      </c>
      <c r="AA34" s="88">
        <f>'WK15'!K34</f>
        <v>0</v>
      </c>
    </row>
    <row r="35" spans="1:27">
      <c r="A35" s="2">
        <f t="shared" si="3"/>
        <v>32</v>
      </c>
      <c r="B35" s="1" t="s">
        <v>174</v>
      </c>
      <c r="C35" s="1" t="s">
        <v>73</v>
      </c>
      <c r="D35" s="16">
        <f>'SLT 1'!D35+'SLT 2'!D35+'SLT 3'!D35+'SLT 4'!D35+'SLT 5'!D35+'WK1'!D35+'WK2'!D35+'WK3'!D35+'WK4'!D35+'WK5'!D35+'WK6'!D35+'WK7'!D35+'WK8'!D35+'WK9'!D35+'WK10'!D35+'WK11'!D35+'WK13'!D35+'WK14'!D35+'WK12'!D35+'WK15'!D35</f>
        <v>8</v>
      </c>
      <c r="E35" s="10">
        <f t="shared" si="8"/>
        <v>31.546250000000001</v>
      </c>
      <c r="F35" s="10">
        <f t="shared" si="9"/>
        <v>70.638750000000002</v>
      </c>
      <c r="G35" s="5">
        <f t="shared" si="2"/>
        <v>23.546250000000001</v>
      </c>
      <c r="H35" s="5">
        <f>'SLT 1'!K35</f>
        <v>26.03</v>
      </c>
      <c r="I35" s="5">
        <f>'SLT 2'!K35</f>
        <v>0</v>
      </c>
      <c r="J35" s="5">
        <f>'SLT 3'!K35</f>
        <v>23.65</v>
      </c>
      <c r="K35" s="5">
        <f>'SLT 4'!K35</f>
        <v>23.86</v>
      </c>
      <c r="L35" s="5">
        <f>'SLT 5'!K35</f>
        <v>23.11</v>
      </c>
      <c r="M35" s="5">
        <f>'WK1'!K35</f>
        <v>21.8</v>
      </c>
      <c r="N35" s="5">
        <f>'WK2'!K35</f>
        <v>21.98</v>
      </c>
      <c r="O35" s="5">
        <f>'WK3'!K35</f>
        <v>23.3</v>
      </c>
      <c r="P35" s="5">
        <f>'WK4'!K35</f>
        <v>24.64</v>
      </c>
      <c r="Q35" s="5">
        <f>'WK5'!K35</f>
        <v>0</v>
      </c>
      <c r="R35" s="5">
        <f>'WK6'!K35</f>
        <v>0</v>
      </c>
      <c r="S35" s="5">
        <f>'WK7'!K35</f>
        <v>0</v>
      </c>
      <c r="T35" s="5">
        <f>'WK8'!K35</f>
        <v>0</v>
      </c>
      <c r="U35" s="5">
        <f>'WK9'!K35</f>
        <v>0</v>
      </c>
      <c r="V35" s="5">
        <f>'WK10'!K35</f>
        <v>0</v>
      </c>
      <c r="W35" s="5">
        <f>'WK11'!K35</f>
        <v>0</v>
      </c>
      <c r="X35" s="5">
        <f>'WK12'!K35</f>
        <v>0</v>
      </c>
      <c r="Y35" s="5">
        <f>'WK13'!K35</f>
        <v>0</v>
      </c>
      <c r="Z35" s="5">
        <f>'WK14'!K35</f>
        <v>0</v>
      </c>
      <c r="AA35" s="88">
        <f>'WK15'!K35</f>
        <v>0</v>
      </c>
    </row>
    <row r="36" spans="1:27">
      <c r="A36" s="2">
        <f t="shared" si="3"/>
        <v>33</v>
      </c>
      <c r="B36" s="1" t="s">
        <v>175</v>
      </c>
      <c r="C36" s="1" t="s">
        <v>73</v>
      </c>
      <c r="D36" s="16">
        <f>'SLT 1'!D36+'SLT 2'!D36+'SLT 3'!D36+'SLT 4'!D36+'SLT 5'!D36+'WK1'!D36+'WK2'!D36+'WK3'!D36+'WK4'!D36+'WK5'!D36+'WK6'!D36+'WK7'!D36+'WK8'!D36+'WK9'!D36+'WK10'!D36+'WK11'!D36+'WK13'!D36+'WK14'!D36+'WK12'!D36+'WK15'!D36</f>
        <v>7</v>
      </c>
      <c r="E36" s="10">
        <f t="shared" si="8"/>
        <v>28.930000000000003</v>
      </c>
      <c r="F36" s="10">
        <f t="shared" si="9"/>
        <v>65.790000000000006</v>
      </c>
      <c r="G36" s="5">
        <f t="shared" si="2"/>
        <v>21.930000000000003</v>
      </c>
      <c r="H36" s="5">
        <f>'SLT 1'!K36</f>
        <v>23.21</v>
      </c>
      <c r="I36" s="5">
        <f>'SLT 2'!K36</f>
        <v>0</v>
      </c>
      <c r="J36" s="5">
        <f>'SLT 3'!K36</f>
        <v>18.010000000000002</v>
      </c>
      <c r="K36" s="5">
        <f>'SLT 4'!K36</f>
        <v>20.03</v>
      </c>
      <c r="L36" s="5">
        <f>'SLT 5'!K36</f>
        <v>25.53</v>
      </c>
      <c r="M36" s="5">
        <f>'WK1'!K36</f>
        <v>23.14</v>
      </c>
      <c r="N36" s="5">
        <f>'WK2'!K36</f>
        <v>22.92</v>
      </c>
      <c r="O36" s="5">
        <f>'WK3'!K36</f>
        <v>22.58</v>
      </c>
      <c r="P36" s="5">
        <f>'WK4'!K36</f>
        <v>20.02</v>
      </c>
      <c r="Q36" s="5">
        <f>'WK5'!K36</f>
        <v>0</v>
      </c>
      <c r="R36" s="5">
        <f>'WK6'!K36</f>
        <v>0</v>
      </c>
      <c r="S36" s="5">
        <f>'WK7'!K36</f>
        <v>0</v>
      </c>
      <c r="T36" s="5">
        <f>'WK8'!K36</f>
        <v>0</v>
      </c>
      <c r="U36" s="5">
        <f>'WK9'!K36</f>
        <v>0</v>
      </c>
      <c r="V36" s="5">
        <f>'WK10'!K36</f>
        <v>0</v>
      </c>
      <c r="W36" s="5">
        <f>'WK11'!K36</f>
        <v>0</v>
      </c>
      <c r="X36" s="5">
        <f>'WK12'!K36</f>
        <v>0</v>
      </c>
      <c r="Y36" s="5">
        <f>'WK13'!K36</f>
        <v>0</v>
      </c>
      <c r="Z36" s="5">
        <f>'WK14'!K36</f>
        <v>0</v>
      </c>
      <c r="AA36" s="88">
        <f>'WK15'!K36</f>
        <v>0</v>
      </c>
    </row>
    <row r="37" spans="1:27">
      <c r="A37" s="2">
        <f t="shared" si="3"/>
        <v>34</v>
      </c>
      <c r="B37" s="1" t="s">
        <v>176</v>
      </c>
      <c r="C37" s="1" t="s">
        <v>73</v>
      </c>
      <c r="D37" s="16">
        <f>'SLT 1'!D37+'SLT 2'!D37+'SLT 3'!D37+'SLT 4'!D37+'SLT 5'!D37+'WK1'!D37+'WK2'!D37+'WK3'!D37+'WK4'!D37+'WK5'!D37+'WK6'!D37+'WK7'!D37+'WK8'!D37+'WK9'!D37+'WK10'!D37+'WK11'!D37+'WK13'!D37+'WK14'!D37+'WK12'!D37+'WK15'!D37</f>
        <v>2</v>
      </c>
      <c r="E37" s="10">
        <f t="shared" si="8"/>
        <v>22.978000000000002</v>
      </c>
      <c r="F37" s="10">
        <f t="shared" si="9"/>
        <v>62.934000000000005</v>
      </c>
      <c r="G37" s="5">
        <f t="shared" si="2"/>
        <v>20.978000000000002</v>
      </c>
      <c r="H37" s="5">
        <f>'SLT 1'!K37</f>
        <v>19.7</v>
      </c>
      <c r="I37" s="5">
        <f>'SLT 2'!K37</f>
        <v>0</v>
      </c>
      <c r="J37" s="5">
        <f>'SLT 3'!K37</f>
        <v>19.8</v>
      </c>
      <c r="K37" s="5">
        <f>'SLT 4'!K37</f>
        <v>19.600000000000001</v>
      </c>
      <c r="L37" s="5">
        <f>'SLT 5'!K37</f>
        <v>21.85</v>
      </c>
      <c r="M37" s="5">
        <f>'WK1'!K37</f>
        <v>0</v>
      </c>
      <c r="N37" s="5">
        <f>'WK2'!K37</f>
        <v>23.94</v>
      </c>
      <c r="O37" s="5">
        <f>'WK3'!K37</f>
        <v>0</v>
      </c>
      <c r="P37" s="5">
        <f>'WK4'!K37</f>
        <v>0</v>
      </c>
      <c r="Q37" s="5">
        <f>'WK5'!K37</f>
        <v>0</v>
      </c>
      <c r="R37" s="5">
        <f>'WK6'!K37</f>
        <v>0</v>
      </c>
      <c r="S37" s="5">
        <f>'WK7'!K37</f>
        <v>0</v>
      </c>
      <c r="T37" s="5">
        <f>'WK8'!K37</f>
        <v>0</v>
      </c>
      <c r="U37" s="5">
        <f>'WK9'!K37</f>
        <v>0</v>
      </c>
      <c r="V37" s="5">
        <f>'WK10'!K37</f>
        <v>0</v>
      </c>
      <c r="W37" s="5">
        <f>'WK11'!K37</f>
        <v>0</v>
      </c>
      <c r="X37" s="5">
        <f>'WK12'!K37</f>
        <v>0</v>
      </c>
      <c r="Y37" s="5">
        <f>'WK13'!K37</f>
        <v>0</v>
      </c>
      <c r="Z37" s="5">
        <f>'WK14'!K37</f>
        <v>0</v>
      </c>
      <c r="AA37" s="88">
        <f>'WK15'!K37</f>
        <v>0</v>
      </c>
    </row>
    <row r="38" spans="1:27">
      <c r="A38" s="2">
        <f t="shared" si="3"/>
        <v>35</v>
      </c>
      <c r="B38" s="1" t="s">
        <v>177</v>
      </c>
      <c r="C38" s="1" t="s">
        <v>73</v>
      </c>
      <c r="D38" s="16">
        <f>'SLT 1'!D38+'SLT 2'!D38+'SLT 3'!D38+'SLT 4'!D38+'SLT 5'!D38+'WK1'!D38+'WK2'!D38+'WK3'!D38+'WK4'!D38+'WK5'!D38+'WK6'!D38+'WK7'!D38+'WK8'!D38+'WK9'!D38+'WK10'!D38+'WK11'!D38+'WK13'!D38+'WK14'!D38+'WK12'!D38+'WK15'!D38</f>
        <v>7</v>
      </c>
      <c r="E38" s="10">
        <f t="shared" si="8"/>
        <v>32.96</v>
      </c>
      <c r="F38" s="10">
        <f t="shared" si="9"/>
        <v>77.88</v>
      </c>
      <c r="G38" s="5">
        <f t="shared" si="2"/>
        <v>25.96</v>
      </c>
      <c r="H38" s="5">
        <f>'SLT 1'!K38</f>
        <v>29.04</v>
      </c>
      <c r="I38" s="5">
        <f>'SLT 2'!K38</f>
        <v>0</v>
      </c>
      <c r="J38" s="5">
        <f>'SLT 3'!K38</f>
        <v>25.05</v>
      </c>
      <c r="K38" s="5">
        <f>'SLT 4'!K38</f>
        <v>0</v>
      </c>
      <c r="L38" s="5">
        <f>'SLT 5'!K38</f>
        <v>25.29</v>
      </c>
      <c r="M38" s="5">
        <f>'WK1'!K38</f>
        <v>22.77</v>
      </c>
      <c r="N38" s="5">
        <f>'WK2'!K38</f>
        <v>27.83</v>
      </c>
      <c r="O38" s="5">
        <f>'WK3'!K38</f>
        <v>26.37</v>
      </c>
      <c r="P38" s="5">
        <f>'WK4'!K38</f>
        <v>25.37</v>
      </c>
      <c r="Q38" s="5">
        <f>'WK5'!K38</f>
        <v>0</v>
      </c>
      <c r="R38" s="5">
        <f>'WK6'!K38</f>
        <v>0</v>
      </c>
      <c r="S38" s="5">
        <f>'WK7'!K38</f>
        <v>0</v>
      </c>
      <c r="T38" s="5">
        <f>'WK8'!K38</f>
        <v>0</v>
      </c>
      <c r="U38" s="5">
        <f>'WK9'!K38</f>
        <v>0</v>
      </c>
      <c r="V38" s="5">
        <f>'WK10'!K38</f>
        <v>0</v>
      </c>
      <c r="W38" s="5">
        <f>'WK11'!K38</f>
        <v>0</v>
      </c>
      <c r="X38" s="5">
        <f>'WK12'!K38</f>
        <v>0</v>
      </c>
      <c r="Y38" s="5">
        <f>'WK13'!K38</f>
        <v>0</v>
      </c>
      <c r="Z38" s="5">
        <f>'WK14'!K38</f>
        <v>0</v>
      </c>
      <c r="AA38" s="88">
        <f>'WK15'!K38</f>
        <v>0</v>
      </c>
    </row>
    <row r="39" spans="1:27">
      <c r="A39" s="2">
        <f t="shared" si="3"/>
        <v>36</v>
      </c>
      <c r="B39" s="1" t="s">
        <v>178</v>
      </c>
      <c r="C39" s="1" t="s">
        <v>73</v>
      </c>
      <c r="D39" s="16">
        <f>'SLT 1'!D39+'SLT 2'!D39+'SLT 3'!D39+'SLT 4'!D39+'SLT 5'!D39+'WK1'!D39+'WK2'!D39+'WK3'!D39+'WK4'!D39+'WK5'!D39+'WK6'!D39+'WK7'!D39+'WK8'!D39+'WK9'!D39+'WK10'!D39+'WK11'!D39+'WK13'!D39+'WK14'!D39+'WK12'!D39+'WK15'!D39</f>
        <v>1</v>
      </c>
      <c r="E39" s="10">
        <f t="shared" si="8"/>
        <v>18.813333333333336</v>
      </c>
      <c r="F39" s="10">
        <f t="shared" si="9"/>
        <v>53.440000000000012</v>
      </c>
      <c r="G39" s="5">
        <f t="shared" si="2"/>
        <v>17.813333333333336</v>
      </c>
      <c r="H39" s="5">
        <f>'SLT 1'!K39</f>
        <v>18.510000000000002</v>
      </c>
      <c r="I39" s="5">
        <f>'SLT 2'!K39</f>
        <v>0</v>
      </c>
      <c r="J39" s="5">
        <f>'SLT 3'!K39</f>
        <v>0</v>
      </c>
      <c r="K39" s="5">
        <f>'SLT 4'!K39</f>
        <v>0</v>
      </c>
      <c r="L39" s="5">
        <f>'SLT 5'!K39</f>
        <v>17.36</v>
      </c>
      <c r="M39" s="5">
        <f>'WK1'!K39</f>
        <v>0</v>
      </c>
      <c r="N39" s="5">
        <f>'WK2'!K39</f>
        <v>17.57</v>
      </c>
      <c r="O39" s="5">
        <f>'WK3'!K39</f>
        <v>0</v>
      </c>
      <c r="P39" s="5">
        <f>'WK4'!K39</f>
        <v>0</v>
      </c>
      <c r="Q39" s="5">
        <f>'WK5'!K39</f>
        <v>0</v>
      </c>
      <c r="R39" s="5">
        <f>'WK6'!K39</f>
        <v>0</v>
      </c>
      <c r="S39" s="5">
        <f>'WK7'!K39</f>
        <v>0</v>
      </c>
      <c r="T39" s="5">
        <f>'WK8'!K39</f>
        <v>0</v>
      </c>
      <c r="U39" s="5">
        <f>'WK9'!K39</f>
        <v>0</v>
      </c>
      <c r="V39" s="5">
        <f>'WK10'!K39</f>
        <v>0</v>
      </c>
      <c r="W39" s="5">
        <f>'WK11'!K39</f>
        <v>0</v>
      </c>
      <c r="X39" s="5">
        <f>'WK12'!K39</f>
        <v>0</v>
      </c>
      <c r="Y39" s="5">
        <f>'WK13'!K39</f>
        <v>0</v>
      </c>
      <c r="Z39" s="5">
        <f>'WK14'!K39</f>
        <v>0</v>
      </c>
      <c r="AA39" s="88">
        <f>'WK15'!K39</f>
        <v>0</v>
      </c>
    </row>
    <row r="40" spans="1:27">
      <c r="A40" s="2">
        <f t="shared" si="3"/>
        <v>37</v>
      </c>
      <c r="B40" s="1" t="s">
        <v>179</v>
      </c>
      <c r="C40" s="1" t="s">
        <v>71</v>
      </c>
      <c r="D40" s="16">
        <f>'SLT 1'!D40+'SLT 2'!D40+'SLT 3'!D40+'SLT 4'!D40+'SLT 5'!D40+'WK1'!D40+'WK2'!D40+'WK3'!D40+'WK4'!D40+'WK5'!D40+'WK6'!D40+'WK7'!D40+'WK8'!D40+'WK9'!D40+'WK10'!D40+'WK11'!D40+'WK13'!D40+'WK14'!D40+'WK12'!D40+'WK15'!D40</f>
        <v>5</v>
      </c>
      <c r="E40" s="10">
        <f t="shared" si="8"/>
        <v>29.167999999999999</v>
      </c>
      <c r="F40" s="10">
        <f t="shared" si="9"/>
        <v>72.503999999999991</v>
      </c>
      <c r="G40" s="5">
        <f t="shared" si="2"/>
        <v>24.167999999999999</v>
      </c>
      <c r="H40" s="5">
        <f>'SLT 1'!K40</f>
        <v>24.43</v>
      </c>
      <c r="I40" s="5">
        <f>'SLT 2'!K40</f>
        <v>0</v>
      </c>
      <c r="J40" s="5">
        <f>'SLT 3'!K40</f>
        <v>26.51</v>
      </c>
      <c r="K40" s="5">
        <f>'SLT 4'!K40</f>
        <v>0</v>
      </c>
      <c r="L40" s="5">
        <f>'SLT 5'!K40</f>
        <v>22.52</v>
      </c>
      <c r="M40" s="5">
        <f>'WK1'!K40</f>
        <v>21.01</v>
      </c>
      <c r="N40" s="5">
        <f>'WK2'!K40</f>
        <v>0</v>
      </c>
      <c r="O40" s="5">
        <f>'WK3'!K40</f>
        <v>26.37</v>
      </c>
      <c r="P40" s="5">
        <f>'WK4'!K40</f>
        <v>0</v>
      </c>
      <c r="Q40" s="5">
        <f>'WK5'!K40</f>
        <v>0</v>
      </c>
      <c r="R40" s="5">
        <f>'WK6'!K40</f>
        <v>0</v>
      </c>
      <c r="S40" s="5">
        <f>'WK7'!K40</f>
        <v>0</v>
      </c>
      <c r="T40" s="5">
        <f>'WK8'!K40</f>
        <v>0</v>
      </c>
      <c r="U40" s="5">
        <f>'WK9'!K40</f>
        <v>0</v>
      </c>
      <c r="V40" s="5">
        <f>'WK10'!K40</f>
        <v>0</v>
      </c>
      <c r="W40" s="5">
        <f>'WK11'!K40</f>
        <v>0</v>
      </c>
      <c r="X40" s="5">
        <f>'WK12'!K40</f>
        <v>0</v>
      </c>
      <c r="Y40" s="5">
        <f>'WK13'!K40</f>
        <v>0</v>
      </c>
      <c r="Z40" s="5">
        <f>'WK14'!K40</f>
        <v>0</v>
      </c>
      <c r="AA40" s="88">
        <f>'WK15'!K40</f>
        <v>0</v>
      </c>
    </row>
    <row r="41" spans="1:27">
      <c r="A41" s="2">
        <f t="shared" si="3"/>
        <v>38</v>
      </c>
      <c r="B41" s="1" t="s">
        <v>180</v>
      </c>
      <c r="C41" s="1" t="s">
        <v>71</v>
      </c>
      <c r="D41" s="16">
        <f>'SLT 1'!D41+'SLT 2'!D41+'SLT 3'!D41+'SLT 4'!D41+'SLT 5'!D41+'WK1'!D41+'WK2'!D41+'WK3'!D41+'WK4'!D41+'WK5'!D41+'WK6'!D41+'WK7'!D41+'WK8'!D41+'WK9'!D41+'WK10'!D41+'WK11'!D41+'WK13'!D41+'WK14'!D41+'WK12'!D41+'WK15'!D41</f>
        <v>2</v>
      </c>
      <c r="E41" s="10">
        <f t="shared" si="8"/>
        <v>22.942499999999999</v>
      </c>
      <c r="F41" s="10">
        <f t="shared" si="9"/>
        <v>62.827500000000001</v>
      </c>
      <c r="G41" s="5">
        <f t="shared" si="2"/>
        <v>20.942499999999999</v>
      </c>
      <c r="H41" s="5">
        <f>'SLT 1'!K41</f>
        <v>17.760000000000002</v>
      </c>
      <c r="I41" s="5">
        <f>'SLT 2'!K41</f>
        <v>0</v>
      </c>
      <c r="J41" s="5">
        <f>'SLT 3'!K41</f>
        <v>22.73</v>
      </c>
      <c r="K41" s="5">
        <f>'SLT 4'!K41</f>
        <v>0</v>
      </c>
      <c r="L41" s="5">
        <f>'SLT 5'!K41</f>
        <v>22.83</v>
      </c>
      <c r="M41" s="5">
        <f>'WK1'!K41</f>
        <v>0</v>
      </c>
      <c r="N41" s="5">
        <f>'WK2'!K41</f>
        <v>20.45</v>
      </c>
      <c r="O41" s="5">
        <f>'WK3'!K41</f>
        <v>0</v>
      </c>
      <c r="P41" s="5">
        <f>'WK4'!K41</f>
        <v>0</v>
      </c>
      <c r="Q41" s="5">
        <f>'WK5'!K41</f>
        <v>0</v>
      </c>
      <c r="R41" s="5">
        <f>'WK6'!K41</f>
        <v>0</v>
      </c>
      <c r="S41" s="5">
        <f>'WK7'!K41</f>
        <v>0</v>
      </c>
      <c r="T41" s="5">
        <f>'WK8'!K41</f>
        <v>0</v>
      </c>
      <c r="U41" s="5">
        <f>'WK9'!K41</f>
        <v>0</v>
      </c>
      <c r="V41" s="5">
        <f>'WK10'!K41</f>
        <v>0</v>
      </c>
      <c r="W41" s="5">
        <f>'WK11'!K41</f>
        <v>0</v>
      </c>
      <c r="X41" s="5">
        <f>'WK12'!K41</f>
        <v>0</v>
      </c>
      <c r="Y41" s="5">
        <f>'WK13'!K41</f>
        <v>0</v>
      </c>
      <c r="Z41" s="5">
        <f>'WK14'!K41</f>
        <v>0</v>
      </c>
      <c r="AA41" s="88">
        <f>'WK15'!K41</f>
        <v>0</v>
      </c>
    </row>
    <row r="42" spans="1:27">
      <c r="A42" s="2">
        <f t="shared" si="3"/>
        <v>39</v>
      </c>
      <c r="B42" s="1" t="s">
        <v>181</v>
      </c>
      <c r="C42" s="1" t="s">
        <v>71</v>
      </c>
      <c r="D42" s="16">
        <f>'SLT 1'!D42+'SLT 2'!D42+'SLT 3'!D42+'SLT 4'!D42+'SLT 5'!D42+'WK1'!D42+'WK2'!D42+'WK3'!D42+'WK4'!D42+'WK5'!D42+'WK6'!D42+'WK7'!D42+'WK8'!D42+'WK9'!D42+'WK10'!D42+'WK11'!D42+'WK13'!D42+'WK14'!D42+'WK12'!D42+'WK15'!D42</f>
        <v>1</v>
      </c>
      <c r="E42" s="10">
        <f t="shared" si="8"/>
        <v>21.21</v>
      </c>
      <c r="F42" s="10">
        <f t="shared" si="9"/>
        <v>60.63</v>
      </c>
      <c r="G42" s="5">
        <f t="shared" si="2"/>
        <v>20.21</v>
      </c>
      <c r="H42" s="5">
        <f>'SLT 1'!K42</f>
        <v>22.62</v>
      </c>
      <c r="I42" s="5">
        <f>'SLT 2'!K42</f>
        <v>0</v>
      </c>
      <c r="J42" s="5">
        <f>'SLT 3'!K42</f>
        <v>0</v>
      </c>
      <c r="K42" s="5">
        <f>'SLT 4'!K42</f>
        <v>17.86</v>
      </c>
      <c r="L42" s="5">
        <f>'SLT 5'!K42</f>
        <v>0</v>
      </c>
      <c r="M42" s="5">
        <f>'WK1'!K42</f>
        <v>20.149999999999999</v>
      </c>
      <c r="N42" s="5">
        <f>'WK2'!K42</f>
        <v>0</v>
      </c>
      <c r="O42" s="5">
        <f>'WK3'!K42</f>
        <v>0</v>
      </c>
      <c r="P42" s="5">
        <f>'WK4'!K42</f>
        <v>0</v>
      </c>
      <c r="Q42" s="5">
        <f>'WK5'!K42</f>
        <v>0</v>
      </c>
      <c r="R42" s="5">
        <f>'WK6'!K42</f>
        <v>0</v>
      </c>
      <c r="S42" s="5">
        <f>'WK7'!K42</f>
        <v>0</v>
      </c>
      <c r="T42" s="5">
        <f>'WK8'!K42</f>
        <v>0</v>
      </c>
      <c r="U42" s="5">
        <f>'WK9'!K42</f>
        <v>0</v>
      </c>
      <c r="V42" s="5">
        <f>'WK10'!K42</f>
        <v>0</v>
      </c>
      <c r="W42" s="5">
        <f>'WK11'!K42</f>
        <v>0</v>
      </c>
      <c r="X42" s="5">
        <f>'WK12'!K42</f>
        <v>0</v>
      </c>
      <c r="Y42" s="5">
        <f>'WK13'!K42</f>
        <v>0</v>
      </c>
      <c r="Z42" s="5">
        <f>'WK14'!K42</f>
        <v>0</v>
      </c>
      <c r="AA42" s="88">
        <f>'WK15'!K42</f>
        <v>0</v>
      </c>
    </row>
    <row r="43" spans="1:27">
      <c r="A43" s="2">
        <f t="shared" si="3"/>
        <v>40</v>
      </c>
      <c r="B43" s="1" t="s">
        <v>182</v>
      </c>
      <c r="C43" s="1" t="s">
        <v>71</v>
      </c>
      <c r="D43" s="16">
        <f>'SLT 1'!D43+'SLT 2'!D43+'SLT 3'!D43+'SLT 4'!D43+'SLT 5'!D43+'WK1'!D43+'WK2'!D43+'WK3'!D43+'WK4'!D43+'WK5'!D43+'WK6'!D43+'WK7'!D43+'WK8'!D43+'WK9'!D43+'WK10'!D43+'WK11'!D43+'WK13'!D43+'WK14'!D43+'WK12'!D43+'WK15'!D43</f>
        <v>1</v>
      </c>
      <c r="E43" s="10">
        <f t="shared" si="8"/>
        <v>22.353333333333335</v>
      </c>
      <c r="F43" s="10">
        <f t="shared" si="9"/>
        <v>64.06</v>
      </c>
      <c r="G43" s="5">
        <f t="shared" si="2"/>
        <v>21.353333333333335</v>
      </c>
      <c r="H43" s="5">
        <f>'SLT 1'!K43</f>
        <v>21.98</v>
      </c>
      <c r="I43" s="5">
        <f>'SLT 2'!K43</f>
        <v>0</v>
      </c>
      <c r="J43" s="5">
        <f>'SLT 3'!K43</f>
        <v>19.54</v>
      </c>
      <c r="K43" s="5">
        <f>'SLT 4'!K43</f>
        <v>23.58</v>
      </c>
      <c r="L43" s="5">
        <f>'SLT 5'!K43</f>
        <v>21.08</v>
      </c>
      <c r="M43" s="5">
        <f>'WK1'!K43</f>
        <v>20.73</v>
      </c>
      <c r="N43" s="5">
        <f>'WK2'!K43</f>
        <v>21.21</v>
      </c>
      <c r="O43" s="5">
        <f>'WK3'!K43</f>
        <v>0</v>
      </c>
      <c r="P43" s="5">
        <f>'WK4'!K43</f>
        <v>0</v>
      </c>
      <c r="Q43" s="5">
        <f>'WK5'!K43</f>
        <v>0</v>
      </c>
      <c r="R43" s="5">
        <f>'WK6'!K43</f>
        <v>0</v>
      </c>
      <c r="S43" s="5">
        <f>'WK7'!K43</f>
        <v>0</v>
      </c>
      <c r="T43" s="5">
        <f>'WK8'!K43</f>
        <v>0</v>
      </c>
      <c r="U43" s="5">
        <f>'WK9'!K43</f>
        <v>0</v>
      </c>
      <c r="V43" s="5">
        <f>'WK10'!K43</f>
        <v>0</v>
      </c>
      <c r="W43" s="5">
        <f>'WK11'!K43</f>
        <v>0</v>
      </c>
      <c r="X43" s="5">
        <f>'WK12'!K43</f>
        <v>0</v>
      </c>
      <c r="Y43" s="5">
        <f>'WK13'!K43</f>
        <v>0</v>
      </c>
      <c r="Z43" s="5">
        <f>'WK14'!K43</f>
        <v>0</v>
      </c>
      <c r="AA43" s="88">
        <f>'WK15'!K43</f>
        <v>0</v>
      </c>
    </row>
    <row r="44" spans="1:27">
      <c r="A44" s="2">
        <f t="shared" si="3"/>
        <v>41</v>
      </c>
      <c r="B44" s="1" t="s">
        <v>183</v>
      </c>
      <c r="C44" s="1" t="s">
        <v>71</v>
      </c>
      <c r="D44" s="16">
        <f>'SLT 1'!D44+'SLT 2'!D44+'SLT 3'!D44+'SLT 4'!D44+'SLT 5'!D44+'WK1'!D44+'WK2'!D44+'WK3'!D44+'WK4'!D44+'WK5'!D44+'WK6'!D44+'WK7'!D44+'WK8'!D44+'WK9'!D44+'WK10'!D44+'WK11'!D44+'WK13'!D44+'WK14'!D44+'WK12'!D44+'WK15'!D44</f>
        <v>2</v>
      </c>
      <c r="E44" s="10">
        <f t="shared" si="8"/>
        <v>24.698</v>
      </c>
      <c r="F44" s="10">
        <f t="shared" si="9"/>
        <v>68.093999999999994</v>
      </c>
      <c r="G44" s="5">
        <f t="shared" si="2"/>
        <v>22.698</v>
      </c>
      <c r="H44" s="5">
        <f>'SLT 1'!K44</f>
        <v>22.41</v>
      </c>
      <c r="I44" s="5">
        <f>'SLT 2'!K44</f>
        <v>0</v>
      </c>
      <c r="J44" s="5">
        <f>'SLT 3'!K44</f>
        <v>22.28</v>
      </c>
      <c r="K44" s="5">
        <f>'SLT 4'!K44</f>
        <v>0</v>
      </c>
      <c r="L44" s="5">
        <f>'SLT 5'!K44</f>
        <v>0</v>
      </c>
      <c r="M44" s="5">
        <f>'WK1'!K44</f>
        <v>22.52</v>
      </c>
      <c r="N44" s="5">
        <f>'WK2'!K44</f>
        <v>20.8</v>
      </c>
      <c r="O44" s="5">
        <f>'WK3'!K44</f>
        <v>25.48</v>
      </c>
      <c r="P44" s="5">
        <f>'WK4'!K44</f>
        <v>0</v>
      </c>
      <c r="Q44" s="5">
        <f>'WK5'!K44</f>
        <v>0</v>
      </c>
      <c r="R44" s="5">
        <f>'WK6'!K44</f>
        <v>0</v>
      </c>
      <c r="S44" s="5">
        <f>'WK7'!K44</f>
        <v>0</v>
      </c>
      <c r="T44" s="5">
        <f>'WK8'!K44</f>
        <v>0</v>
      </c>
      <c r="U44" s="5">
        <f>'WK9'!K44</f>
        <v>0</v>
      </c>
      <c r="V44" s="5">
        <f>'WK10'!K44</f>
        <v>0</v>
      </c>
      <c r="W44" s="5">
        <f>'WK11'!K44</f>
        <v>0</v>
      </c>
      <c r="X44" s="5">
        <f>'WK12'!K44</f>
        <v>0</v>
      </c>
      <c r="Y44" s="5">
        <f>'WK13'!K44</f>
        <v>0</v>
      </c>
      <c r="Z44" s="5">
        <f>'WK14'!K44</f>
        <v>0</v>
      </c>
      <c r="AA44" s="88">
        <f>'WK15'!K44</f>
        <v>0</v>
      </c>
    </row>
    <row r="45" spans="1:27">
      <c r="A45" s="2">
        <f t="shared" si="3"/>
        <v>42</v>
      </c>
      <c r="B45" s="1" t="s">
        <v>184</v>
      </c>
      <c r="C45" s="1" t="s">
        <v>71</v>
      </c>
      <c r="D45" s="16">
        <f>'SLT 1'!D45+'SLT 2'!D45+'SLT 3'!D45+'SLT 4'!D45+'SLT 5'!D45+'WK1'!D45+'WK2'!D45+'WK3'!D45+'WK4'!D45+'WK5'!D45+'WK6'!D45+'WK7'!D45+'WK8'!D45+'WK9'!D45+'WK10'!D45+'WK11'!D45+'WK13'!D45+'WK14'!D45+'WK12'!D45+'WK15'!D45</f>
        <v>0</v>
      </c>
      <c r="E45" s="10">
        <f t="shared" si="8"/>
        <v>22.877499999999998</v>
      </c>
      <c r="F45" s="10">
        <f t="shared" si="9"/>
        <v>68.632499999999993</v>
      </c>
      <c r="G45" s="5">
        <f t="shared" si="2"/>
        <v>22.877499999999998</v>
      </c>
      <c r="H45" s="5">
        <f>'SLT 1'!K45</f>
        <v>22.95</v>
      </c>
      <c r="I45" s="5">
        <f>'SLT 2'!K45</f>
        <v>0</v>
      </c>
      <c r="J45" s="5">
        <f>'SLT 3'!K45</f>
        <v>22.88</v>
      </c>
      <c r="K45" s="5">
        <f>'SLT 4'!K45</f>
        <v>24.47</v>
      </c>
      <c r="L45" s="5">
        <f>'SLT 5'!K45</f>
        <v>0</v>
      </c>
      <c r="M45" s="5">
        <f>'WK1'!K45</f>
        <v>21.21</v>
      </c>
      <c r="N45" s="5">
        <f>'WK2'!K45</f>
        <v>0</v>
      </c>
      <c r="O45" s="5">
        <f>'WK3'!K45</f>
        <v>0</v>
      </c>
      <c r="P45" s="5">
        <f>'WK4'!K45</f>
        <v>0</v>
      </c>
      <c r="Q45" s="5">
        <f>'WK5'!K45</f>
        <v>0</v>
      </c>
      <c r="R45" s="5">
        <f>'WK6'!K45</f>
        <v>0</v>
      </c>
      <c r="S45" s="5">
        <f>'WK7'!K45</f>
        <v>0</v>
      </c>
      <c r="T45" s="5">
        <f>'WK8'!K45</f>
        <v>0</v>
      </c>
      <c r="U45" s="5">
        <f>'WK9'!K45</f>
        <v>0</v>
      </c>
      <c r="V45" s="5">
        <f>'WK10'!K45</f>
        <v>0</v>
      </c>
      <c r="W45" s="5">
        <f>'WK11'!K45</f>
        <v>0</v>
      </c>
      <c r="X45" s="5">
        <f>'WK12'!K45</f>
        <v>0</v>
      </c>
      <c r="Y45" s="5">
        <f>'WK13'!K45</f>
        <v>0</v>
      </c>
      <c r="Z45" s="5">
        <f>'WK14'!K45</f>
        <v>0</v>
      </c>
      <c r="AA45" s="88">
        <f>'WK15'!K45</f>
        <v>0</v>
      </c>
    </row>
    <row r="46" spans="1:27">
      <c r="A46" s="2">
        <f t="shared" si="3"/>
        <v>43</v>
      </c>
      <c r="B46" s="1" t="s">
        <v>185</v>
      </c>
      <c r="C46" s="1" t="s">
        <v>71</v>
      </c>
      <c r="D46" s="16">
        <f>'SLT 1'!D46+'SLT 2'!D46+'SLT 3'!D46+'SLT 4'!D46+'SLT 5'!D46+'WK1'!D46+'WK2'!D46+'WK3'!D46+'WK4'!D46+'WK5'!D46+'WK6'!D46+'WK7'!D46+'WK8'!D46+'WK9'!D46+'WK10'!D46+'WK11'!D46+'WK13'!D46+'WK14'!D46+'WK12'!D46+'WK15'!D46</f>
        <v>3</v>
      </c>
      <c r="E46" s="10">
        <f t="shared" si="8"/>
        <v>25.56</v>
      </c>
      <c r="F46" s="10">
        <f t="shared" si="9"/>
        <v>67.679999999999993</v>
      </c>
      <c r="G46" s="5">
        <f t="shared" si="2"/>
        <v>22.56</v>
      </c>
      <c r="H46" s="5">
        <f>'SLT 1'!K46</f>
        <v>22.65</v>
      </c>
      <c r="I46" s="5">
        <f>'SLT 2'!K46</f>
        <v>0</v>
      </c>
      <c r="J46" s="5">
        <f>'SLT 3'!K46</f>
        <v>0</v>
      </c>
      <c r="K46" s="5">
        <f>'SLT 4'!K46</f>
        <v>23.58</v>
      </c>
      <c r="L46" s="5">
        <f>'SLT 5'!K46</f>
        <v>21.93</v>
      </c>
      <c r="M46" s="5">
        <f>'WK1'!K46</f>
        <v>0</v>
      </c>
      <c r="N46" s="5">
        <f>'WK2'!K46</f>
        <v>0</v>
      </c>
      <c r="O46" s="5">
        <f>'WK3'!K46</f>
        <v>22.08</v>
      </c>
      <c r="P46" s="5">
        <f>'WK4'!K46</f>
        <v>0</v>
      </c>
      <c r="Q46" s="5">
        <f>'WK5'!K46</f>
        <v>0</v>
      </c>
      <c r="R46" s="5">
        <f>'WK6'!K46</f>
        <v>0</v>
      </c>
      <c r="S46" s="5">
        <f>'WK7'!K46</f>
        <v>0</v>
      </c>
      <c r="T46" s="5">
        <f>'WK8'!K46</f>
        <v>0</v>
      </c>
      <c r="U46" s="5">
        <f>'WK9'!K46</f>
        <v>0</v>
      </c>
      <c r="V46" s="5">
        <f>'WK10'!K46</f>
        <v>0</v>
      </c>
      <c r="W46" s="5">
        <f>'WK11'!K46</f>
        <v>0</v>
      </c>
      <c r="X46" s="5">
        <f>'WK12'!K46</f>
        <v>0</v>
      </c>
      <c r="Y46" s="5">
        <f>'WK13'!K46</f>
        <v>0</v>
      </c>
      <c r="Z46" s="5">
        <f>'WK14'!K46</f>
        <v>0</v>
      </c>
      <c r="AA46" s="88">
        <f>'WK15'!K46</f>
        <v>0</v>
      </c>
    </row>
    <row r="47" spans="1:27">
      <c r="A47" s="2">
        <f t="shared" si="3"/>
        <v>44</v>
      </c>
      <c r="B47" s="1" t="s">
        <v>186</v>
      </c>
      <c r="C47" s="1" t="s">
        <v>71</v>
      </c>
      <c r="D47" s="16">
        <f>'SLT 1'!D47+'SLT 2'!D47+'SLT 3'!D47+'SLT 4'!D47+'SLT 5'!D47+'WK1'!D47+'WK2'!D47+'WK3'!D47+'WK4'!D47+'WK5'!D47+'WK6'!D47+'WK7'!D47+'WK8'!D47+'WK9'!D47+'WK10'!D47+'WK11'!D47+'WK13'!D47+'WK14'!D47+'WK12'!D47+'WK15'!D47</f>
        <v>6</v>
      </c>
      <c r="E47" s="10">
        <f t="shared" si="8"/>
        <v>30.618333333333336</v>
      </c>
      <c r="F47" s="10">
        <f t="shared" si="9"/>
        <v>73.855000000000004</v>
      </c>
      <c r="G47" s="5">
        <f t="shared" si="2"/>
        <v>24.618333333333336</v>
      </c>
      <c r="H47" s="5">
        <f>'SLT 1'!K47</f>
        <v>22.66</v>
      </c>
      <c r="I47" s="5">
        <f>'SLT 2'!K47</f>
        <v>0</v>
      </c>
      <c r="J47" s="5">
        <f>'SLT 3'!K47</f>
        <v>27.45</v>
      </c>
      <c r="K47" s="5">
        <f>'SLT 4'!K47</f>
        <v>23.79</v>
      </c>
      <c r="L47" s="5">
        <f>'SLT 5'!K47</f>
        <v>24.74</v>
      </c>
      <c r="M47" s="5">
        <f>'WK1'!K47</f>
        <v>0</v>
      </c>
      <c r="N47" s="5">
        <f>'WK2'!K47</f>
        <v>21.84</v>
      </c>
      <c r="O47" s="5">
        <f>'WK3'!K47</f>
        <v>27.23</v>
      </c>
      <c r="P47" s="5">
        <f>'WK4'!K47</f>
        <v>0</v>
      </c>
      <c r="Q47" s="5">
        <f>'WK5'!K47</f>
        <v>0</v>
      </c>
      <c r="R47" s="5">
        <f>'WK6'!K47</f>
        <v>0</v>
      </c>
      <c r="S47" s="5">
        <f>'WK7'!K47</f>
        <v>0</v>
      </c>
      <c r="T47" s="5">
        <f>'WK8'!K47</f>
        <v>0</v>
      </c>
      <c r="U47" s="5">
        <f>'WK9'!K47</f>
        <v>0</v>
      </c>
      <c r="V47" s="5">
        <f>'WK10'!K47</f>
        <v>0</v>
      </c>
      <c r="W47" s="5">
        <f>'WK11'!K47</f>
        <v>0</v>
      </c>
      <c r="X47" s="5">
        <f>'WK12'!K47</f>
        <v>0</v>
      </c>
      <c r="Y47" s="5">
        <f>'WK13'!K47</f>
        <v>0</v>
      </c>
      <c r="Z47" s="5">
        <f>'WK14'!K47</f>
        <v>0</v>
      </c>
      <c r="AA47" s="88">
        <f>'WK15'!K47</f>
        <v>0</v>
      </c>
    </row>
    <row r="48" spans="1:27">
      <c r="A48" s="2">
        <f t="shared" si="3"/>
        <v>45</v>
      </c>
      <c r="B48" s="1" t="s">
        <v>187</v>
      </c>
      <c r="C48" s="1" t="s">
        <v>71</v>
      </c>
      <c r="D48" s="16">
        <f>'SLT 1'!D48+'SLT 2'!D48+'SLT 3'!D48+'SLT 4'!D48+'SLT 5'!D48+'WK1'!D48+'WK2'!D48+'WK3'!D48+'WK4'!D48+'WK5'!D48+'WK6'!D48+'WK7'!D48+'WK8'!D48+'WK9'!D48+'WK10'!D48+'WK11'!D48+'WK13'!D48+'WK14'!D48+'WK12'!D48+'WK15'!D48</f>
        <v>4</v>
      </c>
      <c r="E48" s="10">
        <f t="shared" si="8"/>
        <v>28.617142857142856</v>
      </c>
      <c r="F48" s="10">
        <f t="shared" si="9"/>
        <v>73.851428571428571</v>
      </c>
      <c r="G48" s="5">
        <f t="shared" si="2"/>
        <v>24.617142857142856</v>
      </c>
      <c r="H48" s="5">
        <f>'SLT 1'!K48</f>
        <v>25.84</v>
      </c>
      <c r="I48" s="5">
        <f>'SLT 2'!K48</f>
        <v>0</v>
      </c>
      <c r="J48" s="5">
        <f>'SLT 3'!K48</f>
        <v>25.17</v>
      </c>
      <c r="K48" s="5">
        <f>'SLT 4'!K48</f>
        <v>23.71</v>
      </c>
      <c r="L48" s="5">
        <f>'SLT 5'!K48</f>
        <v>26.51</v>
      </c>
      <c r="M48" s="5">
        <f>'WK1'!K48</f>
        <v>23.03</v>
      </c>
      <c r="N48" s="5">
        <f>'WK2'!K48</f>
        <v>25.05</v>
      </c>
      <c r="O48" s="5">
        <f>'WK3'!K48</f>
        <v>23.01</v>
      </c>
      <c r="P48" s="5">
        <f>'WK4'!K48</f>
        <v>0</v>
      </c>
      <c r="Q48" s="5">
        <f>'WK5'!K48</f>
        <v>0</v>
      </c>
      <c r="R48" s="5">
        <f>'WK6'!K48</f>
        <v>0</v>
      </c>
      <c r="S48" s="5">
        <f>'WK7'!K48</f>
        <v>0</v>
      </c>
      <c r="T48" s="5">
        <f>'WK8'!K48</f>
        <v>0</v>
      </c>
      <c r="U48" s="5">
        <f>'WK9'!K48</f>
        <v>0</v>
      </c>
      <c r="V48" s="5">
        <f>'WK10'!K48</f>
        <v>0</v>
      </c>
      <c r="W48" s="5">
        <f>'WK11'!K48</f>
        <v>0</v>
      </c>
      <c r="X48" s="5">
        <f>'WK12'!K48</f>
        <v>0</v>
      </c>
      <c r="Y48" s="5">
        <f>'WK13'!K48</f>
        <v>0</v>
      </c>
      <c r="Z48" s="5">
        <f>'WK14'!K48</f>
        <v>0</v>
      </c>
      <c r="AA48" s="88">
        <f>'WK15'!K48</f>
        <v>0</v>
      </c>
    </row>
    <row r="49" spans="1:27">
      <c r="A49" s="2">
        <f t="shared" si="3"/>
        <v>46</v>
      </c>
      <c r="B49" s="1" t="s">
        <v>188</v>
      </c>
      <c r="C49" s="1" t="s">
        <v>84</v>
      </c>
      <c r="D49" s="16">
        <f>'SLT 1'!D49+'SLT 2'!D49+'SLT 3'!D49+'SLT 4'!D49+'SLT 5'!D49+'WK1'!D49+'WK2'!D49+'WK3'!D49+'WK4'!D49+'WK5'!D49+'WK6'!D49+'WK7'!D49+'WK8'!D49+'WK9'!D49+'WK10'!D49+'WK11'!D49+'WK13'!D49+'WK14'!D49+'WK12'!D49+'WK15'!D49</f>
        <v>0</v>
      </c>
      <c r="E49" s="10">
        <f t="shared" si="8"/>
        <v>21.01</v>
      </c>
      <c r="F49" s="10">
        <f t="shared" si="9"/>
        <v>63.03</v>
      </c>
      <c r="G49" s="5">
        <f t="shared" si="2"/>
        <v>21.01</v>
      </c>
      <c r="H49" s="5">
        <f>'SLT 1'!K49</f>
        <v>21.01</v>
      </c>
      <c r="I49" s="5">
        <f>'SLT 2'!K49</f>
        <v>0</v>
      </c>
      <c r="J49" s="5">
        <f>'SLT 3'!K49</f>
        <v>0</v>
      </c>
      <c r="K49" s="5">
        <f>'SLT 4'!K49</f>
        <v>0</v>
      </c>
      <c r="L49" s="5">
        <f>'SLT 5'!K49</f>
        <v>0</v>
      </c>
      <c r="M49" s="5">
        <f>'WK1'!K49</f>
        <v>0</v>
      </c>
      <c r="N49" s="5">
        <f>'WK2'!K49</f>
        <v>0</v>
      </c>
      <c r="O49" s="5">
        <f>'WK3'!K49</f>
        <v>0</v>
      </c>
      <c r="P49" s="5">
        <f>'WK4'!K49</f>
        <v>0</v>
      </c>
      <c r="Q49" s="5">
        <f>'WK5'!K49</f>
        <v>0</v>
      </c>
      <c r="R49" s="5">
        <f>'WK6'!K49</f>
        <v>0</v>
      </c>
      <c r="S49" s="5">
        <f>'WK7'!K49</f>
        <v>0</v>
      </c>
      <c r="T49" s="5">
        <f>'WK8'!K49</f>
        <v>0</v>
      </c>
      <c r="U49" s="5">
        <f>'WK9'!K49</f>
        <v>0</v>
      </c>
      <c r="V49" s="5">
        <f>'WK10'!K49</f>
        <v>0</v>
      </c>
      <c r="W49" s="5">
        <f>'WK11'!K49</f>
        <v>0</v>
      </c>
      <c r="X49" s="5">
        <f>'WK12'!K49</f>
        <v>0</v>
      </c>
      <c r="Y49" s="5">
        <f>'WK13'!K49</f>
        <v>0</v>
      </c>
      <c r="Z49" s="5">
        <f>'WK14'!K49</f>
        <v>0</v>
      </c>
      <c r="AA49" s="88">
        <f>'WK15'!K49</f>
        <v>0</v>
      </c>
    </row>
    <row r="50" spans="1:27">
      <c r="A50" s="2">
        <f t="shared" si="3"/>
        <v>47</v>
      </c>
      <c r="B50" s="1" t="s">
        <v>189</v>
      </c>
      <c r="C50" s="1" t="s">
        <v>84</v>
      </c>
      <c r="D50" s="16">
        <f>'SLT 1'!D50+'SLT 2'!D50+'SLT 3'!D50+'SLT 4'!D50+'SLT 5'!D50+'WK1'!D50+'WK2'!D50+'WK3'!D50+'WK4'!D50+'WK5'!D50+'WK6'!D50+'WK7'!D50+'WK8'!D50+'WK9'!D50+'WK10'!D50+'WK11'!D50+'WK13'!D50+'WK14'!D50+'WK12'!D50+'WK15'!D50</f>
        <v>0</v>
      </c>
      <c r="E50" s="10">
        <f t="shared" si="8"/>
        <v>15.030000000000001</v>
      </c>
      <c r="F50" s="10">
        <f t="shared" si="9"/>
        <v>45.09</v>
      </c>
      <c r="G50" s="5">
        <f t="shared" si="2"/>
        <v>15.030000000000001</v>
      </c>
      <c r="H50" s="5">
        <f>'SLT 1'!K50</f>
        <v>16.079999999999998</v>
      </c>
      <c r="I50" s="5">
        <f>'SLT 2'!K50</f>
        <v>14.98</v>
      </c>
      <c r="J50" s="5">
        <f>'SLT 3'!K50</f>
        <v>15.39</v>
      </c>
      <c r="K50" s="5">
        <f>'SLT 4'!K50</f>
        <v>13.17</v>
      </c>
      <c r="L50" s="5">
        <f>'SLT 5'!K50</f>
        <v>0</v>
      </c>
      <c r="M50" s="5">
        <f>'WK1'!K50</f>
        <v>15.53</v>
      </c>
      <c r="N50" s="5">
        <f>'WK2'!K50</f>
        <v>0</v>
      </c>
      <c r="O50" s="5">
        <f>'WK3'!K50</f>
        <v>0</v>
      </c>
      <c r="P50" s="5">
        <f>'WK4'!K50</f>
        <v>0</v>
      </c>
      <c r="Q50" s="5">
        <f>'WK5'!K50</f>
        <v>0</v>
      </c>
      <c r="R50" s="5">
        <f>'WK6'!K50</f>
        <v>0</v>
      </c>
      <c r="S50" s="5">
        <f>'WK7'!K50</f>
        <v>0</v>
      </c>
      <c r="T50" s="5">
        <f>'WK8'!K50</f>
        <v>0</v>
      </c>
      <c r="U50" s="5">
        <f>'WK9'!K50</f>
        <v>0</v>
      </c>
      <c r="V50" s="5">
        <f>'WK10'!K50</f>
        <v>0</v>
      </c>
      <c r="W50" s="5">
        <f>'WK11'!K50</f>
        <v>0</v>
      </c>
      <c r="X50" s="5">
        <f>'WK12'!K50</f>
        <v>0</v>
      </c>
      <c r="Y50" s="5">
        <f>'WK13'!K50</f>
        <v>0</v>
      </c>
      <c r="Z50" s="5">
        <f>'WK14'!K50</f>
        <v>0</v>
      </c>
      <c r="AA50" s="88">
        <f>'WK15'!K50</f>
        <v>0</v>
      </c>
    </row>
    <row r="51" spans="1:27">
      <c r="A51" s="2">
        <f t="shared" si="3"/>
        <v>48</v>
      </c>
      <c r="B51" s="1" t="s">
        <v>190</v>
      </c>
      <c r="C51" s="1" t="s">
        <v>84</v>
      </c>
      <c r="D51" s="16">
        <f>'SLT 1'!D51+'SLT 2'!D51+'SLT 3'!D51+'SLT 4'!D51+'SLT 5'!D51+'WK1'!D51+'WK2'!D51+'WK3'!D51+'WK4'!D51+'WK5'!D51+'WK6'!D51+'WK7'!D51+'WK8'!D51+'WK9'!D51+'WK10'!D51+'WK11'!D51+'WK13'!D51+'WK14'!D51+'WK12'!D51+'WK15'!D51</f>
        <v>4</v>
      </c>
      <c r="E51" s="10">
        <f t="shared" si="8"/>
        <v>26.844000000000001</v>
      </c>
      <c r="F51" s="10">
        <f t="shared" si="9"/>
        <v>68.532000000000011</v>
      </c>
      <c r="G51" s="5">
        <f t="shared" si="2"/>
        <v>22.844000000000001</v>
      </c>
      <c r="H51" s="5">
        <f>'SLT 1'!K51</f>
        <v>22.91</v>
      </c>
      <c r="I51" s="5">
        <f>'SLT 2'!K51</f>
        <v>22.46</v>
      </c>
      <c r="J51" s="5">
        <f>'SLT 3'!K51</f>
        <v>20.45</v>
      </c>
      <c r="K51" s="5">
        <f>'SLT 4'!K51</f>
        <v>25.37</v>
      </c>
      <c r="L51" s="5">
        <f>'SLT 5'!K51</f>
        <v>0</v>
      </c>
      <c r="M51" s="5">
        <f>'WK1'!K51</f>
        <v>0</v>
      </c>
      <c r="N51" s="5">
        <f>'WK2'!K51</f>
        <v>23.03</v>
      </c>
      <c r="O51" s="5">
        <f>'WK3'!K51</f>
        <v>0</v>
      </c>
      <c r="P51" s="5">
        <f>'WK4'!K51</f>
        <v>0</v>
      </c>
      <c r="Q51" s="5">
        <f>'WK5'!K51</f>
        <v>0</v>
      </c>
      <c r="R51" s="5">
        <f>'WK6'!K51</f>
        <v>0</v>
      </c>
      <c r="S51" s="5">
        <f>'WK7'!K51</f>
        <v>0</v>
      </c>
      <c r="T51" s="5">
        <f>'WK8'!K51</f>
        <v>0</v>
      </c>
      <c r="U51" s="5">
        <f>'WK9'!K51</f>
        <v>0</v>
      </c>
      <c r="V51" s="5">
        <f>'WK10'!K51</f>
        <v>0</v>
      </c>
      <c r="W51" s="5">
        <f>'WK11'!K51</f>
        <v>0</v>
      </c>
      <c r="X51" s="5">
        <f>'WK12'!K51</f>
        <v>0</v>
      </c>
      <c r="Y51" s="5">
        <f>'WK13'!K51</f>
        <v>0</v>
      </c>
      <c r="Z51" s="5">
        <f>'WK14'!K51</f>
        <v>0</v>
      </c>
      <c r="AA51" s="88">
        <f>'WK15'!K51</f>
        <v>0</v>
      </c>
    </row>
    <row r="52" spans="1:27">
      <c r="A52" s="2">
        <f t="shared" si="3"/>
        <v>49</v>
      </c>
      <c r="B52" s="1" t="s">
        <v>191</v>
      </c>
      <c r="C52" s="1" t="s">
        <v>84</v>
      </c>
      <c r="D52" s="16">
        <f>'SLT 1'!D52+'SLT 2'!D52+'SLT 3'!D52+'SLT 4'!D52+'SLT 5'!D52+'WK1'!D52+'WK2'!D52+'WK3'!D52+'WK4'!D52+'WK5'!D52+'WK6'!D52+'WK7'!D52+'WK8'!D52+'WK9'!D52+'WK10'!D52+'WK11'!D52+'WK13'!D52+'WK14'!D52+'WK12'!D52+'WK15'!D52</f>
        <v>1</v>
      </c>
      <c r="E52" s="10">
        <f t="shared" si="8"/>
        <v>24.86</v>
      </c>
      <c r="F52" s="10">
        <f t="shared" si="9"/>
        <v>71.58</v>
      </c>
      <c r="G52" s="5">
        <f t="shared" si="2"/>
        <v>23.86</v>
      </c>
      <c r="H52" s="5">
        <f>'SLT 1'!K52</f>
        <v>23.86</v>
      </c>
      <c r="I52" s="5">
        <f>'SLT 2'!K52</f>
        <v>0</v>
      </c>
      <c r="J52" s="5">
        <f>'SLT 3'!K52</f>
        <v>0</v>
      </c>
      <c r="K52" s="5">
        <f>'SLT 4'!K52</f>
        <v>0</v>
      </c>
      <c r="L52" s="5">
        <f>'SLT 5'!K52</f>
        <v>0</v>
      </c>
      <c r="M52" s="5">
        <f>'WK1'!K52</f>
        <v>0</v>
      </c>
      <c r="N52" s="5">
        <f>'WK2'!K52</f>
        <v>0</v>
      </c>
      <c r="O52" s="5">
        <f>'WK3'!K52</f>
        <v>0</v>
      </c>
      <c r="P52" s="5">
        <f>'WK4'!K52</f>
        <v>0</v>
      </c>
      <c r="Q52" s="5">
        <f>'WK5'!K52</f>
        <v>0</v>
      </c>
      <c r="R52" s="5">
        <f>'WK6'!K52</f>
        <v>0</v>
      </c>
      <c r="S52" s="5">
        <f>'WK7'!K52</f>
        <v>0</v>
      </c>
      <c r="T52" s="5">
        <f>'WK8'!K52</f>
        <v>0</v>
      </c>
      <c r="U52" s="5">
        <f>'WK9'!K52</f>
        <v>0</v>
      </c>
      <c r="V52" s="5">
        <f>'WK10'!K52</f>
        <v>0</v>
      </c>
      <c r="W52" s="5">
        <f>'WK11'!K52</f>
        <v>0</v>
      </c>
      <c r="X52" s="5">
        <f>'WK12'!K52</f>
        <v>0</v>
      </c>
      <c r="Y52" s="5">
        <f>'WK13'!K52</f>
        <v>0</v>
      </c>
      <c r="Z52" s="5">
        <f>'WK14'!K52</f>
        <v>0</v>
      </c>
      <c r="AA52" s="88">
        <f>'WK15'!K52</f>
        <v>0</v>
      </c>
    </row>
    <row r="53" spans="1:27">
      <c r="A53" s="2">
        <f t="shared" si="3"/>
        <v>50</v>
      </c>
      <c r="B53" s="1" t="s">
        <v>192</v>
      </c>
      <c r="C53" s="1" t="s">
        <v>84</v>
      </c>
      <c r="D53" s="16">
        <f>'SLT 1'!D53+'SLT 2'!D53+'SLT 3'!D53+'SLT 4'!D53+'SLT 5'!D53+'WK1'!D53+'WK2'!D53+'WK3'!D53+'WK4'!D53+'WK5'!D53+'WK6'!D53+'WK7'!D53+'WK8'!D53+'WK9'!D53+'WK10'!D53+'WK11'!D53+'WK13'!D53+'WK14'!D53+'WK12'!D53+'WK15'!D53</f>
        <v>3</v>
      </c>
      <c r="E53" s="10">
        <f t="shared" si="8"/>
        <v>24.011999999999997</v>
      </c>
      <c r="F53" s="10">
        <f t="shared" si="9"/>
        <v>63.035999999999987</v>
      </c>
      <c r="G53" s="5">
        <f t="shared" si="2"/>
        <v>21.011999999999997</v>
      </c>
      <c r="H53" s="5">
        <f>'SLT 1'!K53</f>
        <v>20.55</v>
      </c>
      <c r="I53" s="5">
        <f>'SLT 2'!K53</f>
        <v>18.72</v>
      </c>
      <c r="J53" s="5">
        <f>'SLT 3'!K53</f>
        <v>22.52</v>
      </c>
      <c r="K53" s="5">
        <f>'SLT 4'!K53</f>
        <v>0</v>
      </c>
      <c r="L53" s="5">
        <f>'SLT 5'!K53</f>
        <v>0</v>
      </c>
      <c r="M53" s="5">
        <f>'WK1'!K53</f>
        <v>0</v>
      </c>
      <c r="N53" s="5">
        <f>'WK2'!K53</f>
        <v>23.79</v>
      </c>
      <c r="O53" s="5">
        <f>'WK3'!K53</f>
        <v>19.48</v>
      </c>
      <c r="P53" s="5">
        <f>'WK4'!K53</f>
        <v>0</v>
      </c>
      <c r="Q53" s="5">
        <f>'WK5'!K53</f>
        <v>0</v>
      </c>
      <c r="R53" s="5">
        <f>'WK6'!K53</f>
        <v>0</v>
      </c>
      <c r="S53" s="5">
        <f>'WK7'!K53</f>
        <v>0</v>
      </c>
      <c r="T53" s="5">
        <f>'WK8'!K53</f>
        <v>0</v>
      </c>
      <c r="U53" s="5">
        <f>'WK9'!K53</f>
        <v>0</v>
      </c>
      <c r="V53" s="5">
        <f>'WK10'!K53</f>
        <v>0</v>
      </c>
      <c r="W53" s="5">
        <f>'WK11'!K53</f>
        <v>0</v>
      </c>
      <c r="X53" s="5">
        <f>'WK12'!K53</f>
        <v>0</v>
      </c>
      <c r="Y53" s="5">
        <f>'WK13'!K53</f>
        <v>0</v>
      </c>
      <c r="Z53" s="5">
        <f>'WK14'!K53</f>
        <v>0</v>
      </c>
      <c r="AA53" s="88">
        <f>'WK15'!K53</f>
        <v>0</v>
      </c>
    </row>
    <row r="54" spans="1:27">
      <c r="A54" s="2">
        <f t="shared" si="3"/>
        <v>51</v>
      </c>
      <c r="B54" s="1" t="s">
        <v>193</v>
      </c>
      <c r="C54" s="1" t="s">
        <v>84</v>
      </c>
      <c r="D54" s="16">
        <f>'SLT 1'!D54+'SLT 2'!D54+'SLT 3'!D54+'SLT 4'!D54+'SLT 5'!D54+'WK1'!D54+'WK2'!D54+'WK3'!D54+'WK4'!D54+'WK5'!D54+'WK6'!D54+'WK7'!D54+'WK8'!D54+'WK9'!D54+'WK10'!D54+'WK11'!D54+'WK13'!D54+'WK14'!D54+'WK12'!D54+'WK15'!D54</f>
        <v>6</v>
      </c>
      <c r="E54" s="10">
        <f t="shared" si="8"/>
        <v>28.814285714285717</v>
      </c>
      <c r="F54" s="10">
        <f t="shared" si="9"/>
        <v>68.44285714285715</v>
      </c>
      <c r="G54" s="5">
        <f t="shared" si="2"/>
        <v>22.814285714285717</v>
      </c>
      <c r="H54" s="5">
        <f>'SLT 1'!K54</f>
        <v>24.76</v>
      </c>
      <c r="I54" s="5">
        <f>'SLT 2'!K54</f>
        <v>22.91</v>
      </c>
      <c r="J54" s="5">
        <f>'SLT 3'!K54</f>
        <v>21.58</v>
      </c>
      <c r="K54" s="5">
        <f>'SLT 4'!K54</f>
        <v>21.88</v>
      </c>
      <c r="L54" s="5">
        <f>'SLT 5'!K54</f>
        <v>0</v>
      </c>
      <c r="M54" s="5">
        <f>'WK1'!K54</f>
        <v>26.03</v>
      </c>
      <c r="N54" s="5">
        <f>'WK2'!K54</f>
        <v>21.77</v>
      </c>
      <c r="O54" s="5">
        <f>'WK3'!K54</f>
        <v>20.77</v>
      </c>
      <c r="P54" s="5">
        <f>'WK4'!K54</f>
        <v>0</v>
      </c>
      <c r="Q54" s="5">
        <f>'WK5'!K54</f>
        <v>0</v>
      </c>
      <c r="R54" s="5">
        <f>'WK6'!K54</f>
        <v>0</v>
      </c>
      <c r="S54" s="5">
        <f>'WK7'!K54</f>
        <v>0</v>
      </c>
      <c r="T54" s="5">
        <f>'WK8'!K54</f>
        <v>0</v>
      </c>
      <c r="U54" s="5">
        <f>'WK9'!K54</f>
        <v>0</v>
      </c>
      <c r="V54" s="5">
        <f>'WK10'!K54</f>
        <v>0</v>
      </c>
      <c r="W54" s="5">
        <f>'WK11'!K54</f>
        <v>0</v>
      </c>
      <c r="X54" s="5">
        <f>'WK12'!K54</f>
        <v>0</v>
      </c>
      <c r="Y54" s="5">
        <f>'WK13'!K54</f>
        <v>0</v>
      </c>
      <c r="Z54" s="5">
        <f>'WK14'!K54</f>
        <v>0</v>
      </c>
      <c r="AA54" s="88">
        <f>'WK15'!K54</f>
        <v>0</v>
      </c>
    </row>
    <row r="55" spans="1:27">
      <c r="A55" s="2">
        <f t="shared" si="3"/>
        <v>52</v>
      </c>
      <c r="B55" s="1" t="s">
        <v>194</v>
      </c>
      <c r="C55" s="1" t="s">
        <v>84</v>
      </c>
      <c r="D55" s="16">
        <f>'SLT 1'!D55+'SLT 2'!D55+'SLT 3'!D55+'SLT 4'!D55+'SLT 5'!D55+'WK1'!D55+'WK2'!D55+'WK3'!D55+'WK4'!D55+'WK5'!D55+'WK6'!D55+'WK7'!D55+'WK8'!D55+'WK9'!D55+'WK10'!D55+'WK11'!D55+'WK13'!D55+'WK14'!D55+'WK12'!D55+'WK15'!D55</f>
        <v>3</v>
      </c>
      <c r="E55" s="10">
        <f t="shared" si="8"/>
        <v>25.87166666666667</v>
      </c>
      <c r="F55" s="10">
        <f t="shared" si="9"/>
        <v>68.615000000000009</v>
      </c>
      <c r="G55" s="5">
        <f t="shared" si="2"/>
        <v>22.87166666666667</v>
      </c>
      <c r="H55" s="5">
        <f>'SLT 1'!K55</f>
        <v>21.16</v>
      </c>
      <c r="I55" s="5">
        <f>'SLT 2'!K55</f>
        <v>22.74</v>
      </c>
      <c r="J55" s="5">
        <f>'SLT 3'!K55</f>
        <v>21.78</v>
      </c>
      <c r="K55" s="5">
        <f>'SLT 4'!K55</f>
        <v>0</v>
      </c>
      <c r="L55" s="5">
        <f>'SLT 5'!K55</f>
        <v>0</v>
      </c>
      <c r="M55" s="5">
        <f>'WK1'!K55</f>
        <v>23.58</v>
      </c>
      <c r="N55" s="5">
        <f>'WK2'!K55</f>
        <v>22.6</v>
      </c>
      <c r="O55" s="5">
        <f>'WK3'!K55</f>
        <v>25.37</v>
      </c>
      <c r="P55" s="5">
        <f>'WK4'!K55</f>
        <v>0</v>
      </c>
      <c r="Q55" s="5">
        <f>'WK5'!K55</f>
        <v>0</v>
      </c>
      <c r="R55" s="5">
        <f>'WK6'!K55</f>
        <v>0</v>
      </c>
      <c r="S55" s="5">
        <f>'WK7'!K55</f>
        <v>0</v>
      </c>
      <c r="T55" s="5">
        <f>'WK8'!K55</f>
        <v>0</v>
      </c>
      <c r="U55" s="5">
        <f>'WK9'!K55</f>
        <v>0</v>
      </c>
      <c r="V55" s="5">
        <f>'WK10'!K55</f>
        <v>0</v>
      </c>
      <c r="W55" s="5">
        <f>'WK11'!K55</f>
        <v>0</v>
      </c>
      <c r="X55" s="5">
        <f>'WK12'!K55</f>
        <v>0</v>
      </c>
      <c r="Y55" s="5">
        <f>'WK13'!K55</f>
        <v>0</v>
      </c>
      <c r="Z55" s="5">
        <f>'WK14'!K55</f>
        <v>0</v>
      </c>
      <c r="AA55" s="88">
        <f>'WK15'!K55</f>
        <v>0</v>
      </c>
    </row>
    <row r="56" spans="1:27">
      <c r="A56" s="2">
        <f t="shared" si="3"/>
        <v>53</v>
      </c>
      <c r="B56" s="1" t="s">
        <v>195</v>
      </c>
      <c r="C56" s="1" t="s">
        <v>84</v>
      </c>
      <c r="D56" s="16">
        <f>'SLT 1'!D56+'SLT 2'!D56+'SLT 3'!D56+'SLT 4'!D56+'SLT 5'!D56+'WK1'!D56+'WK2'!D56+'WK3'!D56+'WK4'!D56+'WK5'!D56+'WK6'!D56+'WK7'!D56+'WK8'!D56+'WK9'!D56+'WK10'!D56+'WK11'!D56+'WK13'!D56+'WK14'!D56+'WK12'!D56+'WK15'!D56</f>
        <v>2</v>
      </c>
      <c r="E56" s="10">
        <f t="shared" si="8"/>
        <v>25.368000000000002</v>
      </c>
      <c r="F56" s="10">
        <f t="shared" si="9"/>
        <v>70.104000000000013</v>
      </c>
      <c r="G56" s="5">
        <f t="shared" si="2"/>
        <v>23.368000000000002</v>
      </c>
      <c r="H56" s="5">
        <f>'SLT 1'!K56</f>
        <v>21.12</v>
      </c>
      <c r="I56" s="5">
        <f>'SLT 2'!K56</f>
        <v>24.76</v>
      </c>
      <c r="J56" s="5">
        <f>'SLT 3'!K56</f>
        <v>0</v>
      </c>
      <c r="K56" s="5">
        <f>'SLT 4'!K56</f>
        <v>23.42</v>
      </c>
      <c r="L56" s="5">
        <f>'SLT 5'!K56</f>
        <v>0</v>
      </c>
      <c r="M56" s="5">
        <f>'WK1'!K56</f>
        <v>25.59</v>
      </c>
      <c r="N56" s="5">
        <f>'WK2'!K56</f>
        <v>0</v>
      </c>
      <c r="O56" s="5">
        <f>'WK3'!K56</f>
        <v>21.95</v>
      </c>
      <c r="P56" s="5">
        <f>'WK4'!K56</f>
        <v>0</v>
      </c>
      <c r="Q56" s="5">
        <f>'WK5'!K56</f>
        <v>0</v>
      </c>
      <c r="R56" s="5">
        <f>'WK6'!K56</f>
        <v>0</v>
      </c>
      <c r="S56" s="5">
        <f>'WK7'!K56</f>
        <v>0</v>
      </c>
      <c r="T56" s="5">
        <f>'WK8'!K56</f>
        <v>0</v>
      </c>
      <c r="U56" s="5">
        <f>'WK9'!K56</f>
        <v>0</v>
      </c>
      <c r="V56" s="5">
        <f>'WK10'!K56</f>
        <v>0</v>
      </c>
      <c r="W56" s="5">
        <f>'WK11'!K56</f>
        <v>0</v>
      </c>
      <c r="X56" s="5">
        <f>'WK12'!K56</f>
        <v>0</v>
      </c>
      <c r="Y56" s="5">
        <f>'WK13'!K56</f>
        <v>0</v>
      </c>
      <c r="Z56" s="5">
        <f>'WK14'!K56</f>
        <v>0</v>
      </c>
      <c r="AA56" s="88">
        <f>'WK15'!K56</f>
        <v>0</v>
      </c>
    </row>
    <row r="57" spans="1:27">
      <c r="A57" s="2">
        <f t="shared" si="3"/>
        <v>54</v>
      </c>
      <c r="B57" s="1" t="s">
        <v>196</v>
      </c>
      <c r="C57" s="1" t="s">
        <v>84</v>
      </c>
      <c r="D57" s="16">
        <f>'SLT 1'!D57+'SLT 2'!D57+'SLT 3'!D57+'SLT 4'!D57+'SLT 5'!D57+'WK1'!D57+'WK2'!D57+'WK3'!D57+'WK4'!D57+'WK5'!D57+'WK6'!D57+'WK7'!D57+'WK8'!D57+'WK9'!D57+'WK10'!D57+'WK11'!D57+'WK13'!D57+'WK14'!D57+'WK12'!D57+'WK15'!D57</f>
        <v>7</v>
      </c>
      <c r="E57" s="10">
        <f t="shared" si="8"/>
        <v>32.465714285714284</v>
      </c>
      <c r="F57" s="10">
        <f t="shared" si="9"/>
        <v>76.397142857142853</v>
      </c>
      <c r="G57" s="5">
        <f t="shared" si="2"/>
        <v>25.465714285714284</v>
      </c>
      <c r="H57" s="5">
        <f>'SLT 1'!K57</f>
        <v>29.79</v>
      </c>
      <c r="I57" s="5">
        <f>'SLT 2'!K57</f>
        <v>27.63</v>
      </c>
      <c r="J57" s="5">
        <f>'SLT 3'!K57</f>
        <v>20.52</v>
      </c>
      <c r="K57" s="5">
        <f>'SLT 4'!K57</f>
        <v>25.05</v>
      </c>
      <c r="L57" s="5">
        <f>'SLT 5'!K57</f>
        <v>0</v>
      </c>
      <c r="M57" s="5">
        <f>'WK1'!K57</f>
        <v>25.42</v>
      </c>
      <c r="N57" s="5">
        <f>'WK2'!K57</f>
        <v>23.48</v>
      </c>
      <c r="O57" s="5">
        <f>'WK3'!K57</f>
        <v>26.37</v>
      </c>
      <c r="P57" s="5">
        <f>'WK4'!K57</f>
        <v>0</v>
      </c>
      <c r="Q57" s="5">
        <f>'WK5'!K57</f>
        <v>0</v>
      </c>
      <c r="R57" s="5">
        <f>'WK6'!K57</f>
        <v>0</v>
      </c>
      <c r="S57" s="5">
        <f>'WK7'!K57</f>
        <v>0</v>
      </c>
      <c r="T57" s="5">
        <f>'WK8'!K57</f>
        <v>0</v>
      </c>
      <c r="U57" s="5">
        <f>'WK9'!K57</f>
        <v>0</v>
      </c>
      <c r="V57" s="5">
        <f>'WK10'!K57</f>
        <v>0</v>
      </c>
      <c r="W57" s="5">
        <f>'WK11'!K57</f>
        <v>0</v>
      </c>
      <c r="X57" s="5">
        <f>'WK12'!K57</f>
        <v>0</v>
      </c>
      <c r="Y57" s="5">
        <f>'WK13'!K57</f>
        <v>0</v>
      </c>
      <c r="Z57" s="5">
        <f>'WK14'!K57</f>
        <v>0</v>
      </c>
      <c r="AA57" s="88">
        <f>'WK15'!K57</f>
        <v>0</v>
      </c>
    </row>
    <row r="58" spans="1:27">
      <c r="A58" s="2">
        <f t="shared" si="3"/>
        <v>55</v>
      </c>
      <c r="B58" s="1" t="s">
        <v>197</v>
      </c>
      <c r="C58" s="1" t="s">
        <v>72</v>
      </c>
      <c r="D58" s="16">
        <f>'SLT 1'!D58+'SLT 2'!D58+'SLT 3'!D58+'SLT 4'!D58+'SLT 5'!D58+'WK1'!D58+'WK2'!D58+'WK3'!D58+'WK4'!D58+'WK5'!D58+'WK6'!D58+'WK7'!D58+'WK8'!D58+'WK9'!D58+'WK10'!D58+'WK11'!D58+'WK13'!D58+'WK14'!D58+'WK12'!D58+'WK15'!D58</f>
        <v>1</v>
      </c>
      <c r="E58" s="10">
        <f t="shared" si="8"/>
        <v>22.59</v>
      </c>
      <c r="F58" s="10">
        <f t="shared" si="9"/>
        <v>64.77</v>
      </c>
      <c r="G58" s="5">
        <f t="shared" si="2"/>
        <v>21.59</v>
      </c>
      <c r="H58" s="5">
        <f>'SLT 1'!K58</f>
        <v>18.54</v>
      </c>
      <c r="I58" s="5">
        <f>'SLT 2'!K58</f>
        <v>21.53</v>
      </c>
      <c r="J58" s="5">
        <f>'SLT 3'!K58</f>
        <v>0</v>
      </c>
      <c r="K58" s="5">
        <f>'SLT 4'!K58</f>
        <v>0</v>
      </c>
      <c r="L58" s="5">
        <f>'SLT 5'!K58</f>
        <v>0</v>
      </c>
      <c r="M58" s="5">
        <f>'WK1'!K58</f>
        <v>0</v>
      </c>
      <c r="N58" s="5">
        <f>'WK2'!K58</f>
        <v>0</v>
      </c>
      <c r="O58" s="5">
        <f>'WK3'!K58</f>
        <v>24.7</v>
      </c>
      <c r="P58" s="5">
        <f>'WK4'!K58</f>
        <v>0</v>
      </c>
      <c r="Q58" s="5">
        <f>'WK5'!K58</f>
        <v>0</v>
      </c>
      <c r="R58" s="5">
        <f>'WK6'!K58</f>
        <v>0</v>
      </c>
      <c r="S58" s="5">
        <f>'WK7'!K58</f>
        <v>0</v>
      </c>
      <c r="T58" s="5">
        <f>'WK8'!K58</f>
        <v>0</v>
      </c>
      <c r="U58" s="5">
        <f>'WK9'!K58</f>
        <v>0</v>
      </c>
      <c r="V58" s="5">
        <f>'WK10'!K58</f>
        <v>0</v>
      </c>
      <c r="W58" s="5">
        <f>'WK11'!K58</f>
        <v>0</v>
      </c>
      <c r="X58" s="5">
        <f>'WK12'!K58</f>
        <v>0</v>
      </c>
      <c r="Y58" s="5">
        <f>'WK13'!K58</f>
        <v>0</v>
      </c>
      <c r="Z58" s="5">
        <f>'WK14'!K58</f>
        <v>0</v>
      </c>
      <c r="AA58" s="88">
        <f>'WK15'!K58</f>
        <v>0</v>
      </c>
    </row>
    <row r="59" spans="1:27">
      <c r="A59" s="2">
        <f t="shared" si="3"/>
        <v>56</v>
      </c>
      <c r="B59" s="1" t="s">
        <v>198</v>
      </c>
      <c r="C59" s="1" t="s">
        <v>72</v>
      </c>
      <c r="D59" s="16">
        <f>'SLT 1'!D59+'SLT 2'!D59+'SLT 3'!D59+'SLT 4'!D59+'SLT 5'!D59+'WK1'!D59+'WK2'!D59+'WK3'!D59+'WK4'!D59+'WK5'!D59+'WK6'!D59+'WK7'!D59+'WK8'!D59+'WK9'!D59+'WK10'!D59+'WK11'!D59+'WK13'!D59+'WK14'!D59+'WK12'!D59+'WK15'!D59</f>
        <v>4</v>
      </c>
      <c r="E59" s="10">
        <f t="shared" si="8"/>
        <v>32.519999999999996</v>
      </c>
      <c r="F59" s="10">
        <f t="shared" si="9"/>
        <v>85.56</v>
      </c>
      <c r="G59" s="5">
        <f t="shared" si="2"/>
        <v>28.52</v>
      </c>
      <c r="H59" s="5">
        <f>'SLT 1'!K59</f>
        <v>29.91</v>
      </c>
      <c r="I59" s="5">
        <f>'SLT 2'!K59</f>
        <v>25.98</v>
      </c>
      <c r="J59" s="5">
        <f>'SLT 3'!K59</f>
        <v>28.23</v>
      </c>
      <c r="K59" s="5">
        <f>'SLT 4'!K59</f>
        <v>0</v>
      </c>
      <c r="L59" s="5">
        <f>'SLT 5'!K59</f>
        <v>30.36</v>
      </c>
      <c r="M59" s="5">
        <f>'WK1'!K59</f>
        <v>0</v>
      </c>
      <c r="N59" s="5">
        <f>'WK2'!K59</f>
        <v>0</v>
      </c>
      <c r="O59" s="5">
        <f>'WK3'!K59</f>
        <v>28.12</v>
      </c>
      <c r="P59" s="5">
        <f>'WK4'!K59</f>
        <v>0</v>
      </c>
      <c r="Q59" s="5">
        <f>'WK5'!K59</f>
        <v>0</v>
      </c>
      <c r="R59" s="5">
        <f>'WK6'!K59</f>
        <v>0</v>
      </c>
      <c r="S59" s="5">
        <f>'WK7'!K59</f>
        <v>0</v>
      </c>
      <c r="T59" s="5">
        <f>'WK8'!K59</f>
        <v>0</v>
      </c>
      <c r="U59" s="5">
        <f>'WK9'!K59</f>
        <v>0</v>
      </c>
      <c r="V59" s="5">
        <f>'WK10'!K59</f>
        <v>0</v>
      </c>
      <c r="W59" s="5">
        <f>'WK11'!K59</f>
        <v>0</v>
      </c>
      <c r="X59" s="5">
        <f>'WK12'!K59</f>
        <v>0</v>
      </c>
      <c r="Y59" s="5">
        <f>'WK13'!K59</f>
        <v>0</v>
      </c>
      <c r="Z59" s="5">
        <f>'WK14'!K59</f>
        <v>0</v>
      </c>
      <c r="AA59" s="88">
        <f>'WK15'!K59</f>
        <v>0</v>
      </c>
    </row>
    <row r="60" spans="1:27">
      <c r="A60" s="2">
        <f t="shared" si="3"/>
        <v>57</v>
      </c>
      <c r="B60" s="1" t="s">
        <v>199</v>
      </c>
      <c r="C60" s="1" t="s">
        <v>72</v>
      </c>
      <c r="D60" s="16">
        <f>'SLT 1'!D60+'SLT 2'!D60+'SLT 3'!D60+'SLT 4'!D60+'SLT 5'!D60+'WK1'!D60+'WK2'!D60+'WK3'!D60+'WK4'!D60+'WK5'!D60+'WK6'!D60+'WK7'!D60+'WK8'!D60+'WK9'!D60+'WK10'!D60+'WK11'!D60+'WK13'!D60+'WK14'!D60+'WK12'!D60+'WK15'!D60</f>
        <v>4</v>
      </c>
      <c r="E60" s="10">
        <f t="shared" si="8"/>
        <v>26.295999999999999</v>
      </c>
      <c r="F60" s="10">
        <f t="shared" si="9"/>
        <v>66.888000000000005</v>
      </c>
      <c r="G60" s="5">
        <f t="shared" si="2"/>
        <v>22.295999999999999</v>
      </c>
      <c r="H60" s="5">
        <f>'SLT 1'!K60</f>
        <v>17.98</v>
      </c>
      <c r="I60" s="5">
        <f>'SLT 2'!K60</f>
        <v>0</v>
      </c>
      <c r="J60" s="5">
        <f>'SLT 3'!K60</f>
        <v>21.32</v>
      </c>
      <c r="K60" s="5">
        <f>'SLT 4'!K60</f>
        <v>0</v>
      </c>
      <c r="L60" s="5">
        <f>'SLT 5'!K60</f>
        <v>21.78</v>
      </c>
      <c r="M60" s="5">
        <f>'WK1'!K60</f>
        <v>0</v>
      </c>
      <c r="N60" s="5">
        <f>'WK2'!K60</f>
        <v>24.99</v>
      </c>
      <c r="O60" s="5">
        <f>'WK3'!K60</f>
        <v>25.41</v>
      </c>
      <c r="P60" s="5">
        <f>'WK4'!K60</f>
        <v>0</v>
      </c>
      <c r="Q60" s="5">
        <f>'WK5'!K60</f>
        <v>0</v>
      </c>
      <c r="R60" s="5">
        <f>'WK6'!K60</f>
        <v>0</v>
      </c>
      <c r="S60" s="5">
        <f>'WK7'!K60</f>
        <v>0</v>
      </c>
      <c r="T60" s="5">
        <f>'WK8'!K60</f>
        <v>0</v>
      </c>
      <c r="U60" s="5">
        <f>'WK9'!K60</f>
        <v>0</v>
      </c>
      <c r="V60" s="5">
        <f>'WK10'!K60</f>
        <v>0</v>
      </c>
      <c r="W60" s="5">
        <f>'WK11'!K60</f>
        <v>0</v>
      </c>
      <c r="X60" s="5">
        <f>'WK12'!K60</f>
        <v>0</v>
      </c>
      <c r="Y60" s="5">
        <f>'WK13'!K60</f>
        <v>0</v>
      </c>
      <c r="Z60" s="5">
        <f>'WK14'!K60</f>
        <v>0</v>
      </c>
      <c r="AA60" s="88">
        <f>'WK15'!K60</f>
        <v>0</v>
      </c>
    </row>
    <row r="61" spans="1:27">
      <c r="A61" s="2">
        <f t="shared" si="3"/>
        <v>58</v>
      </c>
      <c r="B61" s="1" t="s">
        <v>200</v>
      </c>
      <c r="C61" s="1" t="s">
        <v>72</v>
      </c>
      <c r="D61" s="16">
        <f>'SLT 1'!D61+'SLT 2'!D61+'SLT 3'!D61+'SLT 4'!D61+'SLT 5'!D61+'WK1'!D61+'WK2'!D61+'WK3'!D61+'WK4'!D61+'WK5'!D61+'WK6'!D61+'WK7'!D61+'WK8'!D61+'WK9'!D61+'WK10'!D61+'WK11'!D61+'WK13'!D61+'WK14'!D61+'WK12'!D61+'WK15'!D61</f>
        <v>2</v>
      </c>
      <c r="E61" s="10">
        <f t="shared" si="8"/>
        <v>25.973999999999997</v>
      </c>
      <c r="F61" s="10">
        <f t="shared" si="9"/>
        <v>71.921999999999997</v>
      </c>
      <c r="G61" s="5">
        <f t="shared" si="2"/>
        <v>23.973999999999997</v>
      </c>
      <c r="H61" s="5">
        <f>'SLT 1'!K61</f>
        <v>24</v>
      </c>
      <c r="I61" s="5">
        <f>'SLT 2'!K61</f>
        <v>24.38</v>
      </c>
      <c r="J61" s="5">
        <f>'SLT 3'!K61</f>
        <v>22.38</v>
      </c>
      <c r="K61" s="5">
        <f>'SLT 4'!K61</f>
        <v>0</v>
      </c>
      <c r="L61" s="5">
        <f>'SLT 5'!K61</f>
        <v>0</v>
      </c>
      <c r="M61" s="5">
        <f>'WK1'!K61</f>
        <v>0</v>
      </c>
      <c r="N61" s="5">
        <f>'WK2'!K61</f>
        <v>23.1</v>
      </c>
      <c r="O61" s="5">
        <f>'WK3'!K61</f>
        <v>26.01</v>
      </c>
      <c r="P61" s="5">
        <f>'WK4'!K61</f>
        <v>0</v>
      </c>
      <c r="Q61" s="5">
        <f>'WK5'!K61</f>
        <v>0</v>
      </c>
      <c r="R61" s="5">
        <f>'WK6'!K61</f>
        <v>0</v>
      </c>
      <c r="S61" s="5">
        <f>'WK7'!K61</f>
        <v>0</v>
      </c>
      <c r="T61" s="5">
        <f>'WK8'!K61</f>
        <v>0</v>
      </c>
      <c r="U61" s="5">
        <f>'WK9'!K61</f>
        <v>0</v>
      </c>
      <c r="V61" s="5">
        <f>'WK10'!K61</f>
        <v>0</v>
      </c>
      <c r="W61" s="5">
        <f>'WK11'!K61</f>
        <v>0</v>
      </c>
      <c r="X61" s="5">
        <f>'WK12'!K61</f>
        <v>0</v>
      </c>
      <c r="Y61" s="5">
        <f>'WK13'!K61</f>
        <v>0</v>
      </c>
      <c r="Z61" s="5">
        <f>'WK14'!K61</f>
        <v>0</v>
      </c>
      <c r="AA61" s="88">
        <f>'WK15'!K61</f>
        <v>0</v>
      </c>
    </row>
    <row r="62" spans="1:27">
      <c r="A62" s="2">
        <f t="shared" si="3"/>
        <v>59</v>
      </c>
      <c r="B62" s="1" t="s">
        <v>201</v>
      </c>
      <c r="C62" s="1" t="s">
        <v>72</v>
      </c>
      <c r="D62" s="16">
        <f>'SLT 1'!D62+'SLT 2'!D62+'SLT 3'!D62+'SLT 4'!D62+'SLT 5'!D62+'WK1'!D62+'WK2'!D62+'WK3'!D62+'WK4'!D62+'WK5'!D62+'WK6'!D62+'WK7'!D62+'WK8'!D62+'WK9'!D62+'WK10'!D62+'WK11'!D62+'WK13'!D62+'WK14'!D62+'WK12'!D62+'WK15'!D62</f>
        <v>5</v>
      </c>
      <c r="E62" s="10">
        <f t="shared" si="8"/>
        <v>26.921666666666667</v>
      </c>
      <c r="F62" s="10">
        <f t="shared" si="9"/>
        <v>65.765000000000001</v>
      </c>
      <c r="G62" s="5">
        <f t="shared" si="2"/>
        <v>21.921666666666667</v>
      </c>
      <c r="H62" s="5">
        <f>'SLT 1'!K62</f>
        <v>22.45</v>
      </c>
      <c r="I62" s="5">
        <f>'SLT 2'!K62</f>
        <v>25.05</v>
      </c>
      <c r="J62" s="5">
        <f>'SLT 3'!K62</f>
        <v>22.25</v>
      </c>
      <c r="K62" s="5">
        <f>'SLT 4'!K62</f>
        <v>0</v>
      </c>
      <c r="L62" s="5">
        <f>'SLT 5'!K62</f>
        <v>24.08</v>
      </c>
      <c r="M62" s="5">
        <f>'WK1'!K62</f>
        <v>0</v>
      </c>
      <c r="N62" s="5">
        <f>'WK2'!K62</f>
        <v>18.440000000000001</v>
      </c>
      <c r="O62" s="5">
        <f>'WK3'!K62</f>
        <v>19.260000000000002</v>
      </c>
      <c r="P62" s="5">
        <f>'WK4'!K62</f>
        <v>0</v>
      </c>
      <c r="Q62" s="5">
        <f>'WK5'!K62</f>
        <v>0</v>
      </c>
      <c r="R62" s="5">
        <f>'WK6'!K62</f>
        <v>0</v>
      </c>
      <c r="S62" s="5">
        <f>'WK7'!K62</f>
        <v>0</v>
      </c>
      <c r="T62" s="5">
        <f>'WK8'!K62</f>
        <v>0</v>
      </c>
      <c r="U62" s="5">
        <f>'WK9'!K62</f>
        <v>0</v>
      </c>
      <c r="V62" s="5">
        <f>'WK10'!K62</f>
        <v>0</v>
      </c>
      <c r="W62" s="5">
        <f>'WK11'!K62</f>
        <v>0</v>
      </c>
      <c r="X62" s="5">
        <f>'WK12'!K62</f>
        <v>0</v>
      </c>
      <c r="Y62" s="5">
        <f>'WK13'!K62</f>
        <v>0</v>
      </c>
      <c r="Z62" s="5">
        <f>'WK14'!K62</f>
        <v>0</v>
      </c>
      <c r="AA62" s="88">
        <f>'WK15'!K62</f>
        <v>0</v>
      </c>
    </row>
    <row r="63" spans="1:27">
      <c r="A63" s="2">
        <f t="shared" si="3"/>
        <v>60</v>
      </c>
      <c r="B63" s="1" t="s">
        <v>202</v>
      </c>
      <c r="C63" s="1" t="s">
        <v>72</v>
      </c>
      <c r="D63" s="16">
        <f>'SLT 1'!D63+'SLT 2'!D63+'SLT 3'!D63+'SLT 4'!D63+'SLT 5'!D63+'WK1'!D63+'WK2'!D63+'WK3'!D63+'WK4'!D63+'WK5'!D63+'WK6'!D63+'WK7'!D63+'WK8'!D63+'WK9'!D63+'WK10'!D63+'WK11'!D63+'WK13'!D63+'WK14'!D63+'WK12'!D63+'WK15'!D63</f>
        <v>5</v>
      </c>
      <c r="E63" s="10">
        <f t="shared" si="8"/>
        <v>29.438333333333336</v>
      </c>
      <c r="F63" s="10">
        <f t="shared" si="9"/>
        <v>73.315000000000012</v>
      </c>
      <c r="G63" s="5">
        <f t="shared" si="2"/>
        <v>24.438333333333336</v>
      </c>
      <c r="H63" s="5">
        <f>'SLT 1'!K63</f>
        <v>27.17</v>
      </c>
      <c r="I63" s="5">
        <f>'SLT 2'!K63</f>
        <v>24.15</v>
      </c>
      <c r="J63" s="5">
        <f>'SLT 3'!K63</f>
        <v>23.94</v>
      </c>
      <c r="K63" s="5">
        <f>'SLT 4'!K63</f>
        <v>0</v>
      </c>
      <c r="L63" s="5">
        <f>'SLT 5'!K63</f>
        <v>25.37</v>
      </c>
      <c r="M63" s="5">
        <f>'WK1'!K63</f>
        <v>0</v>
      </c>
      <c r="N63" s="5">
        <f>'WK2'!K63</f>
        <v>25.34</v>
      </c>
      <c r="O63" s="5">
        <f>'WK3'!K63</f>
        <v>20.66</v>
      </c>
      <c r="P63" s="5">
        <f>'WK4'!K63</f>
        <v>0</v>
      </c>
      <c r="Q63" s="5">
        <f>'WK5'!K63</f>
        <v>0</v>
      </c>
      <c r="R63" s="5">
        <f>'WK6'!K63</f>
        <v>0</v>
      </c>
      <c r="S63" s="5">
        <f>'WK7'!K63</f>
        <v>0</v>
      </c>
      <c r="T63" s="5">
        <f>'WK8'!K63</f>
        <v>0</v>
      </c>
      <c r="U63" s="5">
        <f>'WK9'!K63</f>
        <v>0</v>
      </c>
      <c r="V63" s="5">
        <f>'WK10'!K63</f>
        <v>0</v>
      </c>
      <c r="W63" s="5">
        <f>'WK11'!K63</f>
        <v>0</v>
      </c>
      <c r="X63" s="5">
        <f>'WK12'!K63</f>
        <v>0</v>
      </c>
      <c r="Y63" s="5">
        <f>'WK13'!K63</f>
        <v>0</v>
      </c>
      <c r="Z63" s="5">
        <f>'WK14'!K63</f>
        <v>0</v>
      </c>
      <c r="AA63" s="88">
        <f>'WK15'!K63</f>
        <v>0</v>
      </c>
    </row>
    <row r="64" spans="1:27">
      <c r="A64" s="2">
        <f t="shared" si="3"/>
        <v>61</v>
      </c>
      <c r="B64" s="1" t="s">
        <v>203</v>
      </c>
      <c r="C64" s="1" t="s">
        <v>72</v>
      </c>
      <c r="D64" s="16">
        <f>'SLT 1'!D64+'SLT 2'!D64+'SLT 3'!D64+'SLT 4'!D64+'SLT 5'!D64+'WK1'!D64+'WK2'!D64+'WK3'!D64+'WK4'!D64+'WK5'!D64+'WK6'!D64+'WK7'!D64+'WK8'!D64+'WK9'!D64+'WK10'!D64+'WK11'!D64+'WK13'!D64+'WK14'!D64+'WK12'!D64+'WK15'!D64</f>
        <v>4</v>
      </c>
      <c r="E64" s="10">
        <f t="shared" si="8"/>
        <v>28.564</v>
      </c>
      <c r="F64" s="10">
        <f t="shared" si="9"/>
        <v>73.692000000000007</v>
      </c>
      <c r="G64" s="5">
        <f t="shared" si="2"/>
        <v>24.564</v>
      </c>
      <c r="H64" s="5">
        <f>'SLT 1'!K64</f>
        <v>25.1</v>
      </c>
      <c r="I64" s="5">
        <f>'SLT 2'!K64</f>
        <v>0</v>
      </c>
      <c r="J64" s="5">
        <f>'SLT 3'!K64</f>
        <v>25.69</v>
      </c>
      <c r="K64" s="5">
        <f>'SLT 4'!K64</f>
        <v>0</v>
      </c>
      <c r="L64" s="5">
        <f>'SLT 5'!K64</f>
        <v>23.06</v>
      </c>
      <c r="M64" s="5">
        <f>'WK1'!K64</f>
        <v>0</v>
      </c>
      <c r="N64" s="5">
        <f>'WK2'!K64</f>
        <v>22.42</v>
      </c>
      <c r="O64" s="5">
        <f>'WK3'!K64</f>
        <v>26.55</v>
      </c>
      <c r="P64" s="5">
        <f>'WK4'!K64</f>
        <v>0</v>
      </c>
      <c r="Q64" s="5">
        <f>'WK5'!K64</f>
        <v>0</v>
      </c>
      <c r="R64" s="5">
        <f>'WK6'!K64</f>
        <v>0</v>
      </c>
      <c r="S64" s="5">
        <f>'WK7'!K64</f>
        <v>0</v>
      </c>
      <c r="T64" s="5">
        <f>'WK8'!K64</f>
        <v>0</v>
      </c>
      <c r="U64" s="5">
        <f>'WK9'!K64</f>
        <v>0</v>
      </c>
      <c r="V64" s="5">
        <f>'WK10'!K64</f>
        <v>0</v>
      </c>
      <c r="W64" s="5">
        <f>'WK11'!K64</f>
        <v>0</v>
      </c>
      <c r="X64" s="5">
        <f>'WK12'!K64</f>
        <v>0</v>
      </c>
      <c r="Y64" s="5">
        <f>'WK13'!K64</f>
        <v>0</v>
      </c>
      <c r="Z64" s="5">
        <f>'WK14'!K64</f>
        <v>0</v>
      </c>
      <c r="AA64" s="88">
        <f>'WK15'!K64</f>
        <v>0</v>
      </c>
    </row>
    <row r="65" spans="1:27">
      <c r="A65" s="2">
        <f t="shared" si="3"/>
        <v>62</v>
      </c>
      <c r="B65" s="1" t="s">
        <v>204</v>
      </c>
      <c r="C65" s="1" t="s">
        <v>72</v>
      </c>
      <c r="D65" s="16">
        <f>'SLT 1'!D65+'SLT 2'!D65+'SLT 3'!D65+'SLT 4'!D65+'SLT 5'!D65+'WK1'!D65+'WK2'!D65+'WK3'!D65+'WK4'!D65+'WK5'!D65+'WK6'!D65+'WK7'!D65+'WK8'!D65+'WK9'!D65+'WK10'!D65+'WK11'!D65+'WK13'!D65+'WK14'!D65+'WK12'!D65+'WK15'!D65</f>
        <v>6</v>
      </c>
      <c r="E65" s="10">
        <f t="shared" si="8"/>
        <v>32.379999999999995</v>
      </c>
      <c r="F65" s="10">
        <f t="shared" si="9"/>
        <v>79.14</v>
      </c>
      <c r="G65" s="5">
        <f t="shared" si="2"/>
        <v>26.38</v>
      </c>
      <c r="H65" s="5">
        <f>'SLT 1'!K65</f>
        <v>25.37</v>
      </c>
      <c r="I65" s="5">
        <f>'SLT 2'!K65</f>
        <v>25.19</v>
      </c>
      <c r="J65" s="5">
        <f>'SLT 3'!K65</f>
        <v>28.09</v>
      </c>
      <c r="K65" s="5">
        <f>'SLT 4'!K65</f>
        <v>0</v>
      </c>
      <c r="L65" s="5">
        <f>'SLT 5'!K65</f>
        <v>26.03</v>
      </c>
      <c r="M65" s="5">
        <f>'WK1'!K65</f>
        <v>0</v>
      </c>
      <c r="N65" s="5">
        <f>'WK2'!K65</f>
        <v>25.37</v>
      </c>
      <c r="O65" s="5">
        <f>'WK3'!K65</f>
        <v>28.23</v>
      </c>
      <c r="P65" s="5">
        <f>'WK4'!K65</f>
        <v>0</v>
      </c>
      <c r="Q65" s="5">
        <f>'WK5'!K65</f>
        <v>0</v>
      </c>
      <c r="R65" s="5">
        <f>'WK6'!K65</f>
        <v>0</v>
      </c>
      <c r="S65" s="5">
        <f>'WK7'!K65</f>
        <v>0</v>
      </c>
      <c r="T65" s="5">
        <f>'WK8'!K65</f>
        <v>0</v>
      </c>
      <c r="U65" s="5">
        <f>'WK9'!K65</f>
        <v>0</v>
      </c>
      <c r="V65" s="5">
        <f>'WK10'!K65</f>
        <v>0</v>
      </c>
      <c r="W65" s="5">
        <f>'WK11'!K65</f>
        <v>0</v>
      </c>
      <c r="X65" s="5">
        <f>'WK12'!K65</f>
        <v>0</v>
      </c>
      <c r="Y65" s="5">
        <f>'WK13'!K65</f>
        <v>0</v>
      </c>
      <c r="Z65" s="5">
        <f>'WK14'!K65</f>
        <v>0</v>
      </c>
      <c r="AA65" s="88">
        <f>'WK15'!K65</f>
        <v>0</v>
      </c>
    </row>
    <row r="66" spans="1:27">
      <c r="A66" s="2">
        <f t="shared" si="3"/>
        <v>63</v>
      </c>
      <c r="B66" s="1" t="s">
        <v>205</v>
      </c>
      <c r="C66" s="1" t="s">
        <v>72</v>
      </c>
      <c r="D66" s="16">
        <f>'SLT 1'!D66+'SLT 2'!D66+'SLT 3'!D66+'SLT 4'!D66+'SLT 5'!D66+'WK1'!D66+'WK2'!D66+'WK3'!D66+'WK4'!D66+'WK5'!D66+'WK6'!D66+'WK7'!D66+'WK8'!D66+'WK9'!D66+'WK10'!D66+'WK11'!D66+'WK13'!D66+'WK14'!D66+'WK12'!D66+'WK15'!D66</f>
        <v>1</v>
      </c>
      <c r="E66" s="10">
        <f t="shared" si="8"/>
        <v>20.22666666666667</v>
      </c>
      <c r="F66" s="10">
        <f t="shared" si="9"/>
        <v>57.680000000000007</v>
      </c>
      <c r="G66" s="5">
        <f t="shared" si="2"/>
        <v>19.22666666666667</v>
      </c>
      <c r="H66" s="5">
        <f>'SLT 1'!K66</f>
        <v>22.03</v>
      </c>
      <c r="I66" s="5">
        <f>'SLT 2'!K66</f>
        <v>18.350000000000001</v>
      </c>
      <c r="J66" s="5">
        <f>'SLT 3'!K66</f>
        <v>0</v>
      </c>
      <c r="K66" s="5">
        <f>'SLT 4'!K66</f>
        <v>0</v>
      </c>
      <c r="L66" s="5">
        <f>'SLT 5'!K66</f>
        <v>17.3</v>
      </c>
      <c r="M66" s="5">
        <f>'WK1'!K66</f>
        <v>0</v>
      </c>
      <c r="N66" s="5">
        <f>'WK2'!K66</f>
        <v>0</v>
      </c>
      <c r="O66" s="5">
        <f>'WK3'!K66</f>
        <v>0</v>
      </c>
      <c r="P66" s="5">
        <f>'WK4'!K66</f>
        <v>0</v>
      </c>
      <c r="Q66" s="5">
        <f>'WK5'!K66</f>
        <v>0</v>
      </c>
      <c r="R66" s="5">
        <f>'WK6'!K66</f>
        <v>0</v>
      </c>
      <c r="S66" s="5">
        <f>'WK7'!K66</f>
        <v>0</v>
      </c>
      <c r="T66" s="5">
        <f>'WK8'!K66</f>
        <v>0</v>
      </c>
      <c r="U66" s="5">
        <f>'WK9'!K66</f>
        <v>0</v>
      </c>
      <c r="V66" s="5">
        <f>'WK10'!K66</f>
        <v>0</v>
      </c>
      <c r="W66" s="5">
        <f>'WK11'!K66</f>
        <v>0</v>
      </c>
      <c r="X66" s="5">
        <f>'WK12'!K66</f>
        <v>0</v>
      </c>
      <c r="Y66" s="5">
        <f>'WK13'!K66</f>
        <v>0</v>
      </c>
      <c r="Z66" s="5">
        <f>'WK14'!K66</f>
        <v>0</v>
      </c>
      <c r="AA66" s="88">
        <f>'WK15'!K66</f>
        <v>0</v>
      </c>
    </row>
    <row r="67" spans="1:27">
      <c r="A67" s="2">
        <f t="shared" si="3"/>
        <v>64</v>
      </c>
      <c r="B67" s="1" t="s">
        <v>206</v>
      </c>
      <c r="C67" s="1" t="s">
        <v>85</v>
      </c>
      <c r="D67" s="16">
        <f>'SLT 1'!D67+'SLT 2'!D67+'SLT 3'!D67+'SLT 4'!D67+'SLT 5'!D67+'WK1'!D67+'WK2'!D67+'WK3'!D67+'WK4'!D67+'WK5'!D67+'WK6'!D67+'WK7'!D67+'WK8'!D67+'WK9'!D67+'WK10'!D67+'WK11'!D67+'WK13'!D67+'WK14'!D67+'WK12'!D67+'WK15'!D67</f>
        <v>2</v>
      </c>
      <c r="E67" s="10">
        <f t="shared" si="8"/>
        <v>25.33</v>
      </c>
      <c r="F67" s="10">
        <f t="shared" si="9"/>
        <v>69.989999999999995</v>
      </c>
      <c r="G67" s="5">
        <f t="shared" si="2"/>
        <v>23.33</v>
      </c>
      <c r="H67" s="5">
        <f>'SLT 1'!K67</f>
        <v>22.77</v>
      </c>
      <c r="I67" s="5">
        <f>'SLT 2'!K67</f>
        <v>0</v>
      </c>
      <c r="J67" s="5">
        <f>'SLT 3'!K67</f>
        <v>0</v>
      </c>
      <c r="K67" s="5">
        <f>'SLT 4'!K67</f>
        <v>0</v>
      </c>
      <c r="L67" s="5">
        <f>'SLT 5'!K67</f>
        <v>23.63</v>
      </c>
      <c r="M67" s="5">
        <f>'WK1'!K67</f>
        <v>0</v>
      </c>
      <c r="N67" s="5">
        <f>'WK2'!K67</f>
        <v>0</v>
      </c>
      <c r="O67" s="5">
        <f>'WK3'!K67</f>
        <v>23.59</v>
      </c>
      <c r="P67" s="5">
        <f>'WK4'!K67</f>
        <v>0</v>
      </c>
      <c r="Q67" s="5">
        <f>'WK5'!K67</f>
        <v>0</v>
      </c>
      <c r="R67" s="5">
        <f>'WK6'!K67</f>
        <v>0</v>
      </c>
      <c r="S67" s="5">
        <f>'WK7'!K67</f>
        <v>0</v>
      </c>
      <c r="T67" s="5">
        <f>'WK8'!K67</f>
        <v>0</v>
      </c>
      <c r="U67" s="5">
        <f>'WK9'!K67</f>
        <v>0</v>
      </c>
      <c r="V67" s="5">
        <f>'WK10'!K67</f>
        <v>0</v>
      </c>
      <c r="W67" s="5">
        <f>'WK11'!K67</f>
        <v>0</v>
      </c>
      <c r="X67" s="5">
        <f>'WK12'!K67</f>
        <v>0</v>
      </c>
      <c r="Y67" s="5">
        <f>'WK13'!K67</f>
        <v>0</v>
      </c>
      <c r="Z67" s="5">
        <f>'WK14'!K67</f>
        <v>0</v>
      </c>
      <c r="AA67" s="88">
        <f>'WK15'!K67</f>
        <v>0</v>
      </c>
    </row>
    <row r="68" spans="1:27">
      <c r="A68" s="2">
        <f t="shared" si="3"/>
        <v>65</v>
      </c>
      <c r="B68" s="1" t="s">
        <v>236</v>
      </c>
      <c r="C68" s="1" t="s">
        <v>85</v>
      </c>
      <c r="D68" s="16">
        <f>'SLT 1'!D68+'SLT 2'!D68+'SLT 3'!D68+'SLT 4'!D68+'SLT 5'!D68+'WK1'!D68+'WK2'!D68+'WK3'!D68+'WK4'!D68+'WK5'!D68+'WK6'!D68+'WK7'!D68+'WK8'!D68+'WK9'!D68+'WK10'!D68+'WK11'!D68+'WK13'!D68+'WK14'!D68+'WK12'!D68+'WK15'!D68</f>
        <v>3</v>
      </c>
      <c r="E68" s="10">
        <f t="shared" si="8"/>
        <v>27.313333333333333</v>
      </c>
      <c r="F68" s="10">
        <f t="shared" si="9"/>
        <v>72.94</v>
      </c>
      <c r="G68" s="5">
        <f t="shared" si="2"/>
        <v>24.313333333333333</v>
      </c>
      <c r="H68" s="5">
        <f>'SLT 1'!K68</f>
        <v>26.83</v>
      </c>
      <c r="I68" s="5">
        <f>'SLT 2'!K68</f>
        <v>23.05</v>
      </c>
      <c r="J68" s="5">
        <f>'SLT 3'!K68</f>
        <v>0</v>
      </c>
      <c r="K68" s="5">
        <f>'SLT 4'!K68</f>
        <v>26.47</v>
      </c>
      <c r="L68" s="5">
        <f>'SLT 5'!K68</f>
        <v>22.2</v>
      </c>
      <c r="M68" s="5">
        <f>'WK1'!K68</f>
        <v>25.26</v>
      </c>
      <c r="N68" s="5">
        <f>'WK2'!K68</f>
        <v>22.07</v>
      </c>
      <c r="O68" s="5">
        <f>'WK3'!K68</f>
        <v>0</v>
      </c>
      <c r="P68" s="5">
        <f>'WK4'!K68</f>
        <v>0</v>
      </c>
      <c r="Q68" s="5">
        <f>'WK5'!K68</f>
        <v>0</v>
      </c>
      <c r="R68" s="5">
        <f>'WK6'!K68</f>
        <v>0</v>
      </c>
      <c r="S68" s="5">
        <f>'WK7'!K68</f>
        <v>0</v>
      </c>
      <c r="T68" s="5">
        <f>'WK8'!K68</f>
        <v>0</v>
      </c>
      <c r="U68" s="5">
        <f>'WK9'!K68</f>
        <v>0</v>
      </c>
      <c r="V68" s="5">
        <f>'WK10'!K68</f>
        <v>0</v>
      </c>
      <c r="W68" s="5">
        <f>'WK11'!K68</f>
        <v>0</v>
      </c>
      <c r="X68" s="5">
        <f>'WK12'!K68</f>
        <v>0</v>
      </c>
      <c r="Y68" s="5">
        <f>'WK13'!K68</f>
        <v>0</v>
      </c>
      <c r="Z68" s="5">
        <f>'WK14'!K68</f>
        <v>0</v>
      </c>
      <c r="AA68" s="88">
        <f>'WK15'!K68</f>
        <v>0</v>
      </c>
    </row>
    <row r="69" spans="1:27">
      <c r="A69" s="2">
        <f t="shared" si="3"/>
        <v>66</v>
      </c>
      <c r="B69" s="1" t="s">
        <v>207</v>
      </c>
      <c r="C69" s="1" t="s">
        <v>85</v>
      </c>
      <c r="D69" s="16">
        <f>'SLT 1'!D69+'SLT 2'!D69+'SLT 3'!D69+'SLT 4'!D69+'SLT 5'!D69+'WK1'!D69+'WK2'!D69+'WK3'!D69+'WK4'!D69+'WK5'!D69+'WK6'!D69+'WK7'!D69+'WK8'!D69+'WK9'!D69+'WK10'!D69+'WK11'!D69+'WK13'!D69+'WK14'!D69+'WK12'!D69+'WK15'!D69</f>
        <v>1</v>
      </c>
      <c r="E69" s="10">
        <f t="shared" si="8"/>
        <v>19.874285714285715</v>
      </c>
      <c r="F69" s="10">
        <f t="shared" si="9"/>
        <v>56.622857142857143</v>
      </c>
      <c r="G69" s="5">
        <f t="shared" ref="G69:G132" si="10">AVERAGEIF(H69:AA69,"&gt;0")</f>
        <v>18.874285714285715</v>
      </c>
      <c r="H69" s="5">
        <f>'SLT 1'!K69</f>
        <v>21.9</v>
      </c>
      <c r="I69" s="5">
        <f>'SLT 2'!K69</f>
        <v>18.579999999999998</v>
      </c>
      <c r="J69" s="5">
        <f>'SLT 3'!K69</f>
        <v>0</v>
      </c>
      <c r="K69" s="5">
        <f>'SLT 4'!K69</f>
        <v>15.85</v>
      </c>
      <c r="L69" s="5">
        <f>'SLT 5'!K69</f>
        <v>19.309999999999999</v>
      </c>
      <c r="M69" s="5">
        <f>'WK1'!K69</f>
        <v>18.809999999999999</v>
      </c>
      <c r="N69" s="5">
        <f>'WK2'!K69</f>
        <v>18.62</v>
      </c>
      <c r="O69" s="5">
        <f>'WK3'!K69</f>
        <v>19.05</v>
      </c>
      <c r="P69" s="5">
        <f>'WK4'!K69</f>
        <v>0</v>
      </c>
      <c r="Q69" s="5">
        <f>'WK5'!K69</f>
        <v>0</v>
      </c>
      <c r="R69" s="5">
        <f>'WK6'!K69</f>
        <v>0</v>
      </c>
      <c r="S69" s="5">
        <f>'WK7'!K69</f>
        <v>0</v>
      </c>
      <c r="T69" s="5">
        <f>'WK8'!K69</f>
        <v>0</v>
      </c>
      <c r="U69" s="5">
        <f>'WK9'!K69</f>
        <v>0</v>
      </c>
      <c r="V69" s="5">
        <f>'WK10'!K69</f>
        <v>0</v>
      </c>
      <c r="W69" s="5">
        <f>'WK11'!K69</f>
        <v>0</v>
      </c>
      <c r="X69" s="5">
        <f>'WK12'!K69</f>
        <v>0</v>
      </c>
      <c r="Y69" s="5">
        <f>'WK13'!K69</f>
        <v>0</v>
      </c>
      <c r="Z69" s="5">
        <f>'WK14'!K69</f>
        <v>0</v>
      </c>
      <c r="AA69" s="88">
        <f>'WK15'!K69</f>
        <v>0</v>
      </c>
    </row>
    <row r="70" spans="1:27">
      <c r="A70" s="2">
        <f t="shared" ref="A70:A133" si="11">A69+1</f>
        <v>67</v>
      </c>
      <c r="B70" s="1" t="s">
        <v>208</v>
      </c>
      <c r="C70" s="1" t="s">
        <v>85</v>
      </c>
      <c r="D70" s="16">
        <f>'SLT 1'!D70+'SLT 2'!D70+'SLT 3'!D70+'SLT 4'!D70+'SLT 5'!D70+'WK1'!D70+'WK2'!D70+'WK3'!D70+'WK4'!D70+'WK5'!D70+'WK6'!D70+'WK7'!D70+'WK8'!D70+'WK9'!D70+'WK10'!D70+'WK11'!D70+'WK13'!D70+'WK14'!D70+'WK12'!D70+'WK15'!D70</f>
        <v>1</v>
      </c>
      <c r="E70" s="10">
        <f t="shared" si="8"/>
        <v>22.956666666666667</v>
      </c>
      <c r="F70" s="10">
        <f t="shared" si="9"/>
        <v>65.87</v>
      </c>
      <c r="G70" s="5">
        <f t="shared" si="10"/>
        <v>21.956666666666667</v>
      </c>
      <c r="H70" s="5">
        <f>'SLT 1'!K70</f>
        <v>24.88</v>
      </c>
      <c r="I70" s="5">
        <f>'SLT 2'!K70</f>
        <v>20.04</v>
      </c>
      <c r="J70" s="5">
        <f>'SLT 3'!K70</f>
        <v>0</v>
      </c>
      <c r="K70" s="5">
        <f>'SLT 4'!K70</f>
        <v>0</v>
      </c>
      <c r="L70" s="5">
        <f>'SLT 5'!K70</f>
        <v>0</v>
      </c>
      <c r="M70" s="5">
        <f>'WK1'!K70</f>
        <v>0</v>
      </c>
      <c r="N70" s="5">
        <f>'WK2'!K70</f>
        <v>20.95</v>
      </c>
      <c r="O70" s="5">
        <f>'WK3'!K70</f>
        <v>0</v>
      </c>
      <c r="P70" s="5">
        <f>'WK4'!K70</f>
        <v>0</v>
      </c>
      <c r="Q70" s="5">
        <f>'WK5'!K70</f>
        <v>0</v>
      </c>
      <c r="R70" s="5">
        <f>'WK6'!K70</f>
        <v>0</v>
      </c>
      <c r="S70" s="5">
        <f>'WK7'!K70</f>
        <v>0</v>
      </c>
      <c r="T70" s="5">
        <f>'WK8'!K70</f>
        <v>0</v>
      </c>
      <c r="U70" s="5">
        <f>'WK9'!K70</f>
        <v>0</v>
      </c>
      <c r="V70" s="5">
        <f>'WK10'!K70</f>
        <v>0</v>
      </c>
      <c r="W70" s="5">
        <f>'WK11'!K70</f>
        <v>0</v>
      </c>
      <c r="X70" s="5">
        <f>'WK12'!K70</f>
        <v>0</v>
      </c>
      <c r="Y70" s="5">
        <f>'WK13'!K70</f>
        <v>0</v>
      </c>
      <c r="Z70" s="5">
        <f>'WK14'!K70</f>
        <v>0</v>
      </c>
      <c r="AA70" s="88">
        <f>'WK15'!K70</f>
        <v>0</v>
      </c>
    </row>
    <row r="71" spans="1:27">
      <c r="A71" s="2">
        <f t="shared" si="11"/>
        <v>68</v>
      </c>
      <c r="B71" s="1" t="s">
        <v>209</v>
      </c>
      <c r="C71" s="1" t="s">
        <v>85</v>
      </c>
      <c r="D71" s="16">
        <f>'SLT 1'!D71+'SLT 2'!D71+'SLT 3'!D71+'SLT 4'!D71+'SLT 5'!D71+'WK1'!D71+'WK2'!D71+'WK3'!D71+'WK4'!D71+'WK5'!D71+'WK6'!D71+'WK7'!D71+'WK8'!D71+'WK9'!D71+'WK10'!D71+'WK11'!D71+'WK13'!D71+'WK14'!D71+'WK12'!D71+'WK15'!D71</f>
        <v>2</v>
      </c>
      <c r="E71" s="10">
        <f t="shared" si="8"/>
        <v>23.614285714285717</v>
      </c>
      <c r="F71" s="10">
        <f t="shared" si="9"/>
        <v>64.842857142857156</v>
      </c>
      <c r="G71" s="5">
        <f t="shared" si="10"/>
        <v>21.614285714285717</v>
      </c>
      <c r="H71" s="5">
        <f>'SLT 1'!K71</f>
        <v>21.41</v>
      </c>
      <c r="I71" s="5">
        <f>'SLT 2'!K71</f>
        <v>20.25</v>
      </c>
      <c r="J71" s="5">
        <f>'SLT 3'!K71</f>
        <v>0</v>
      </c>
      <c r="K71" s="5">
        <f>'SLT 4'!K71</f>
        <v>19.48</v>
      </c>
      <c r="L71" s="5">
        <f>'SLT 5'!K71</f>
        <v>20.59</v>
      </c>
      <c r="M71" s="5">
        <f>'WK1'!K71</f>
        <v>19.64</v>
      </c>
      <c r="N71" s="5">
        <f>'WK2'!K71</f>
        <v>25.37</v>
      </c>
      <c r="O71" s="5">
        <f>'WK3'!K71</f>
        <v>24.56</v>
      </c>
      <c r="P71" s="5">
        <f>'WK4'!K71</f>
        <v>0</v>
      </c>
      <c r="Q71" s="5">
        <f>'WK5'!K71</f>
        <v>0</v>
      </c>
      <c r="R71" s="5">
        <f>'WK6'!K71</f>
        <v>0</v>
      </c>
      <c r="S71" s="5">
        <f>'WK7'!K71</f>
        <v>0</v>
      </c>
      <c r="T71" s="5">
        <f>'WK8'!K71</f>
        <v>0</v>
      </c>
      <c r="U71" s="5">
        <f>'WK9'!K71</f>
        <v>0</v>
      </c>
      <c r="V71" s="5">
        <f>'WK10'!K71</f>
        <v>0</v>
      </c>
      <c r="W71" s="5">
        <f>'WK11'!K71</f>
        <v>0</v>
      </c>
      <c r="X71" s="5">
        <f>'WK12'!K71</f>
        <v>0</v>
      </c>
      <c r="Y71" s="5">
        <f>'WK13'!K71</f>
        <v>0</v>
      </c>
      <c r="Z71" s="5">
        <f>'WK14'!K71</f>
        <v>0</v>
      </c>
      <c r="AA71" s="88">
        <f>'WK15'!K71</f>
        <v>0</v>
      </c>
    </row>
    <row r="72" spans="1:27">
      <c r="A72" s="2">
        <f t="shared" si="11"/>
        <v>69</v>
      </c>
      <c r="B72" s="1" t="s">
        <v>210</v>
      </c>
      <c r="C72" s="1" t="s">
        <v>85</v>
      </c>
      <c r="D72" s="16">
        <f>'SLT 1'!D72+'SLT 2'!D72+'SLT 3'!D72+'SLT 4'!D72+'SLT 5'!D72+'WK1'!D72+'WK2'!D72+'WK3'!D72+'WK4'!D72+'WK5'!D72+'WK6'!D72+'WK7'!D72+'WK8'!D72+'WK9'!D72+'WK10'!D72+'WK11'!D72+'WK13'!D72+'WK14'!D72+'WK12'!D72+'WK15'!D72</f>
        <v>3</v>
      </c>
      <c r="E72" s="10">
        <f t="shared" si="8"/>
        <v>30.119999999999997</v>
      </c>
      <c r="F72" s="10">
        <f t="shared" si="9"/>
        <v>81.359999999999985</v>
      </c>
      <c r="G72" s="5">
        <f t="shared" si="10"/>
        <v>27.119999999999997</v>
      </c>
      <c r="H72" s="5">
        <f>'SLT 1'!K72</f>
        <v>24.38</v>
      </c>
      <c r="I72" s="5">
        <f>'SLT 2'!K72</f>
        <v>27.47</v>
      </c>
      <c r="J72" s="5">
        <f>'SLT 3'!K72</f>
        <v>0</v>
      </c>
      <c r="K72" s="5">
        <f>'SLT 4'!K72</f>
        <v>26.72</v>
      </c>
      <c r="L72" s="5">
        <f>'SLT 5'!K72</f>
        <v>29.91</v>
      </c>
      <c r="M72" s="5">
        <f>'WK1'!K72</f>
        <v>0</v>
      </c>
      <c r="N72" s="5">
        <f>'WK2'!K72</f>
        <v>0</v>
      </c>
      <c r="O72" s="5">
        <f>'WK3'!K72</f>
        <v>0</v>
      </c>
      <c r="P72" s="5">
        <f>'WK4'!K72</f>
        <v>0</v>
      </c>
      <c r="Q72" s="5">
        <f>'WK5'!K72</f>
        <v>0</v>
      </c>
      <c r="R72" s="5">
        <f>'WK6'!K72</f>
        <v>0</v>
      </c>
      <c r="S72" s="5">
        <f>'WK7'!K72</f>
        <v>0</v>
      </c>
      <c r="T72" s="5">
        <f>'WK8'!K72</f>
        <v>0</v>
      </c>
      <c r="U72" s="5">
        <f>'WK9'!K72</f>
        <v>0</v>
      </c>
      <c r="V72" s="5">
        <f>'WK10'!K72</f>
        <v>0</v>
      </c>
      <c r="W72" s="5">
        <f>'WK11'!K72</f>
        <v>0</v>
      </c>
      <c r="X72" s="5">
        <f>'WK12'!K72</f>
        <v>0</v>
      </c>
      <c r="Y72" s="5">
        <f>'WK13'!K72</f>
        <v>0</v>
      </c>
      <c r="Z72" s="5">
        <f>'WK14'!K72</f>
        <v>0</v>
      </c>
      <c r="AA72" s="88">
        <f>'WK15'!K72</f>
        <v>0</v>
      </c>
    </row>
    <row r="73" spans="1:27">
      <c r="A73" s="2">
        <f t="shared" si="11"/>
        <v>70</v>
      </c>
      <c r="B73" s="1" t="s">
        <v>211</v>
      </c>
      <c r="C73" s="1" t="s">
        <v>85</v>
      </c>
      <c r="D73" s="16">
        <f>'SLT 1'!D73+'SLT 2'!D73+'SLT 3'!D73+'SLT 4'!D73+'SLT 5'!D73+'WK1'!D73+'WK2'!D73+'WK3'!D73+'WK4'!D73+'WK5'!D73+'WK6'!D73+'WK7'!D73+'WK8'!D73+'WK9'!D73+'WK10'!D73+'WK11'!D73+'WK13'!D73+'WK14'!D73+'WK12'!D73+'WK15'!D73</f>
        <v>2</v>
      </c>
      <c r="E73" s="10">
        <f t="shared" si="8"/>
        <v>23.592500000000001</v>
      </c>
      <c r="F73" s="10">
        <f t="shared" si="9"/>
        <v>64.777500000000003</v>
      </c>
      <c r="G73" s="5">
        <f t="shared" si="10"/>
        <v>21.592500000000001</v>
      </c>
      <c r="H73" s="5">
        <f>'SLT 1'!K73</f>
        <v>21.8</v>
      </c>
      <c r="I73" s="5">
        <f>'SLT 2'!K73</f>
        <v>0</v>
      </c>
      <c r="J73" s="5">
        <f>'SLT 3'!K73</f>
        <v>0</v>
      </c>
      <c r="K73" s="5">
        <f>'SLT 4'!K73</f>
        <v>21.55</v>
      </c>
      <c r="L73" s="5">
        <f>'SLT 5'!K73</f>
        <v>0</v>
      </c>
      <c r="M73" s="5">
        <f>'WK1'!K73</f>
        <v>23.15</v>
      </c>
      <c r="N73" s="5">
        <f>'WK2'!K73</f>
        <v>19.87</v>
      </c>
      <c r="O73" s="5">
        <f>'WK3'!K73</f>
        <v>0</v>
      </c>
      <c r="P73" s="5">
        <f>'WK4'!K73</f>
        <v>0</v>
      </c>
      <c r="Q73" s="5">
        <f>'WK5'!K73</f>
        <v>0</v>
      </c>
      <c r="R73" s="5">
        <f>'WK6'!K73</f>
        <v>0</v>
      </c>
      <c r="S73" s="5">
        <f>'WK7'!K73</f>
        <v>0</v>
      </c>
      <c r="T73" s="5">
        <f>'WK8'!K73</f>
        <v>0</v>
      </c>
      <c r="U73" s="5">
        <f>'WK9'!K73</f>
        <v>0</v>
      </c>
      <c r="V73" s="5">
        <f>'WK10'!K73</f>
        <v>0</v>
      </c>
      <c r="W73" s="5">
        <f>'WK11'!K73</f>
        <v>0</v>
      </c>
      <c r="X73" s="5">
        <f>'WK12'!K73</f>
        <v>0</v>
      </c>
      <c r="Y73" s="5">
        <f>'WK13'!K73</f>
        <v>0</v>
      </c>
      <c r="Z73" s="5">
        <f>'WK14'!K73</f>
        <v>0</v>
      </c>
      <c r="AA73" s="88">
        <f>'WK15'!K73</f>
        <v>0</v>
      </c>
    </row>
    <row r="74" spans="1:27">
      <c r="A74" s="2">
        <f t="shared" si="11"/>
        <v>71</v>
      </c>
      <c r="B74" s="1" t="s">
        <v>212</v>
      </c>
      <c r="C74" s="1" t="s">
        <v>85</v>
      </c>
      <c r="D74" s="16">
        <f>'SLT 1'!D74+'SLT 2'!D74+'SLT 3'!D74+'SLT 4'!D74+'SLT 5'!D74+'WK1'!D74+'WK2'!D74+'WK3'!D74+'WK4'!D74+'WK5'!D74+'WK6'!D74+'WK7'!D74+'WK8'!D74+'WK9'!D74+'WK10'!D74+'WK11'!D74+'WK13'!D74+'WK14'!D74+'WK12'!D74+'WK15'!D74</f>
        <v>1</v>
      </c>
      <c r="E74" s="10">
        <f t="shared" si="8"/>
        <v>20.162500000000001</v>
      </c>
      <c r="F74" s="10">
        <f t="shared" si="9"/>
        <v>57.487500000000004</v>
      </c>
      <c r="G74" s="5">
        <f t="shared" si="10"/>
        <v>19.162500000000001</v>
      </c>
      <c r="H74" s="5">
        <f>'SLT 1'!K74</f>
        <v>18.79</v>
      </c>
      <c r="I74" s="5">
        <f>'SLT 2'!K74</f>
        <v>0</v>
      </c>
      <c r="J74" s="5">
        <f>'SLT 3'!K74</f>
        <v>0</v>
      </c>
      <c r="K74" s="5">
        <f>'SLT 4'!K74</f>
        <v>15.9</v>
      </c>
      <c r="L74" s="5">
        <f>'SLT 5'!K74</f>
        <v>0</v>
      </c>
      <c r="M74" s="5">
        <f>'WK1'!K74</f>
        <v>19.39</v>
      </c>
      <c r="N74" s="5">
        <f>'WK2'!K74</f>
        <v>0</v>
      </c>
      <c r="O74" s="5">
        <f>'WK3'!K74</f>
        <v>22.57</v>
      </c>
      <c r="P74" s="5">
        <f>'WK4'!K74</f>
        <v>0</v>
      </c>
      <c r="Q74" s="5">
        <f>'WK5'!K74</f>
        <v>0</v>
      </c>
      <c r="R74" s="5">
        <f>'WK6'!K74</f>
        <v>0</v>
      </c>
      <c r="S74" s="5">
        <f>'WK7'!K74</f>
        <v>0</v>
      </c>
      <c r="T74" s="5">
        <f>'WK8'!K74</f>
        <v>0</v>
      </c>
      <c r="U74" s="5">
        <f>'WK9'!K74</f>
        <v>0</v>
      </c>
      <c r="V74" s="5">
        <f>'WK10'!K74</f>
        <v>0</v>
      </c>
      <c r="W74" s="5">
        <f>'WK11'!K74</f>
        <v>0</v>
      </c>
      <c r="X74" s="5">
        <f>'WK12'!K74</f>
        <v>0</v>
      </c>
      <c r="Y74" s="5">
        <f>'WK13'!K74</f>
        <v>0</v>
      </c>
      <c r="Z74" s="5">
        <f>'WK14'!K74</f>
        <v>0</v>
      </c>
      <c r="AA74" s="88">
        <f>'WK15'!K74</f>
        <v>0</v>
      </c>
    </row>
    <row r="75" spans="1:27">
      <c r="A75" s="2">
        <f t="shared" si="11"/>
        <v>72</v>
      </c>
      <c r="B75" s="1" t="s">
        <v>213</v>
      </c>
      <c r="C75" s="1" t="s">
        <v>85</v>
      </c>
      <c r="D75" s="16">
        <f>'SLT 1'!D75+'SLT 2'!D75+'SLT 3'!D75+'SLT 4'!D75+'SLT 5'!D75+'WK1'!D75+'WK2'!D75+'WK3'!D75+'WK4'!D75+'WK5'!D75+'WK6'!D75+'WK7'!D75+'WK8'!D75+'WK9'!D75+'WK10'!D75+'WK11'!D75+'WK13'!D75+'WK14'!D75+'WK12'!D75+'WK15'!D75</f>
        <v>3</v>
      </c>
      <c r="E75" s="10">
        <f t="shared" si="8"/>
        <v>25.118333333333336</v>
      </c>
      <c r="F75" s="10">
        <f t="shared" si="9"/>
        <v>66.355000000000004</v>
      </c>
      <c r="G75" s="5">
        <f t="shared" si="10"/>
        <v>22.118333333333336</v>
      </c>
      <c r="H75" s="5">
        <f>'SLT 1'!K75</f>
        <v>22.46</v>
      </c>
      <c r="I75" s="5">
        <f>'SLT 2'!K75</f>
        <v>20.85</v>
      </c>
      <c r="J75" s="5">
        <f>'SLT 3'!K75</f>
        <v>0</v>
      </c>
      <c r="K75" s="5">
        <f>'SLT 4'!K75</f>
        <v>0</v>
      </c>
      <c r="L75" s="5">
        <f>'SLT 5'!K75</f>
        <v>23.98</v>
      </c>
      <c r="M75" s="5">
        <f>'WK1'!K75</f>
        <v>22.24</v>
      </c>
      <c r="N75" s="5">
        <f>'WK2'!K75</f>
        <v>22.61</v>
      </c>
      <c r="O75" s="5">
        <f>'WK3'!K75</f>
        <v>20.57</v>
      </c>
      <c r="P75" s="5">
        <f>'WK4'!K75</f>
        <v>0</v>
      </c>
      <c r="Q75" s="5">
        <f>'WK5'!K75</f>
        <v>0</v>
      </c>
      <c r="R75" s="5">
        <f>'WK6'!K75</f>
        <v>0</v>
      </c>
      <c r="S75" s="5">
        <f>'WK7'!K75</f>
        <v>0</v>
      </c>
      <c r="T75" s="5">
        <f>'WK8'!K75</f>
        <v>0</v>
      </c>
      <c r="U75" s="5">
        <f>'WK9'!K75</f>
        <v>0</v>
      </c>
      <c r="V75" s="5">
        <f>'WK10'!K75</f>
        <v>0</v>
      </c>
      <c r="W75" s="5">
        <f>'WK11'!K75</f>
        <v>0</v>
      </c>
      <c r="X75" s="5">
        <f>'WK12'!K75</f>
        <v>0</v>
      </c>
      <c r="Y75" s="5">
        <f>'WK13'!K75</f>
        <v>0</v>
      </c>
      <c r="Z75" s="5">
        <f>'WK14'!K75</f>
        <v>0</v>
      </c>
      <c r="AA75" s="88">
        <f>'WK15'!K75</f>
        <v>0</v>
      </c>
    </row>
    <row r="76" spans="1:27">
      <c r="A76" s="2">
        <f t="shared" si="11"/>
        <v>73</v>
      </c>
      <c r="B76" s="1" t="s">
        <v>214</v>
      </c>
      <c r="C76" s="1" t="s">
        <v>45</v>
      </c>
      <c r="D76" s="16">
        <f>'SLT 1'!D76+'SLT 2'!D76+'SLT 3'!D76+'SLT 4'!D76+'SLT 5'!D76+'WK1'!D76+'WK2'!D76+'WK3'!D76+'WK4'!D76+'WK5'!D76+'WK6'!D76+'WK7'!D76+'WK8'!D76+'WK9'!D76+'WK10'!D76+'WK11'!D76+'WK13'!D76+'WK14'!D76+'WK12'!D76+'WK15'!D76</f>
        <v>3</v>
      </c>
      <c r="E76" s="10">
        <f t="shared" si="8"/>
        <v>25.95</v>
      </c>
      <c r="F76" s="10">
        <f t="shared" si="9"/>
        <v>68.849999999999994</v>
      </c>
      <c r="G76" s="5">
        <f t="shared" si="10"/>
        <v>22.95</v>
      </c>
      <c r="H76" s="5">
        <f>'SLT 1'!K76</f>
        <v>23.86</v>
      </c>
      <c r="I76" s="5">
        <f>'SLT 2'!K76</f>
        <v>23.05</v>
      </c>
      <c r="J76" s="5">
        <f>'SLT 3'!K76</f>
        <v>0</v>
      </c>
      <c r="K76" s="5">
        <f>'SLT 4'!K76</f>
        <v>0</v>
      </c>
      <c r="L76" s="5">
        <f>'SLT 5'!K76</f>
        <v>23.34</v>
      </c>
      <c r="M76" s="5">
        <f>'WK1'!K76</f>
        <v>21.55</v>
      </c>
      <c r="N76" s="5">
        <f>'WK2'!K76</f>
        <v>0</v>
      </c>
      <c r="O76" s="5">
        <f>'WK3'!K76</f>
        <v>0</v>
      </c>
      <c r="P76" s="5">
        <f>'WK4'!K76</f>
        <v>0</v>
      </c>
      <c r="Q76" s="5">
        <f>'WK5'!K76</f>
        <v>0</v>
      </c>
      <c r="R76" s="5">
        <f>'WK6'!K76</f>
        <v>0</v>
      </c>
      <c r="S76" s="5">
        <f>'WK7'!K76</f>
        <v>0</v>
      </c>
      <c r="T76" s="5">
        <f>'WK8'!K76</f>
        <v>0</v>
      </c>
      <c r="U76" s="5">
        <f>'WK9'!K76</f>
        <v>0</v>
      </c>
      <c r="V76" s="5">
        <f>'WK10'!K76</f>
        <v>0</v>
      </c>
      <c r="W76" s="5">
        <f>'WK11'!K76</f>
        <v>0</v>
      </c>
      <c r="X76" s="5">
        <f>'WK12'!K76</f>
        <v>0</v>
      </c>
      <c r="Y76" s="5">
        <f>'WK13'!K76</f>
        <v>0</v>
      </c>
      <c r="Z76" s="5">
        <f>'WK14'!K76</f>
        <v>0</v>
      </c>
      <c r="AA76" s="88">
        <f>'WK15'!K76</f>
        <v>0</v>
      </c>
    </row>
    <row r="77" spans="1:27">
      <c r="A77" s="2">
        <f t="shared" si="11"/>
        <v>74</v>
      </c>
      <c r="B77" s="1" t="s">
        <v>215</v>
      </c>
      <c r="C77" s="1" t="s">
        <v>45</v>
      </c>
      <c r="D77" s="16">
        <f>'SLT 1'!D77+'SLT 2'!D77+'SLT 3'!D77+'SLT 4'!D77+'SLT 5'!D77+'WK1'!D77+'WK2'!D77+'WK3'!D77+'WK4'!D77+'WK5'!D77+'WK6'!D77+'WK7'!D77+'WK8'!D77+'WK9'!D77+'WK10'!D77+'WK11'!D77+'WK13'!D77+'WK14'!D77+'WK12'!D77+'WK15'!D77</f>
        <v>1</v>
      </c>
      <c r="E77" s="10">
        <f t="shared" si="8"/>
        <v>21.983333333333334</v>
      </c>
      <c r="F77" s="10">
        <f t="shared" si="9"/>
        <v>62.95</v>
      </c>
      <c r="G77" s="5">
        <f t="shared" si="10"/>
        <v>20.983333333333334</v>
      </c>
      <c r="H77" s="5">
        <f>'SLT 1'!K77</f>
        <v>22.25</v>
      </c>
      <c r="I77" s="5">
        <f>'SLT 2'!K77</f>
        <v>18.25</v>
      </c>
      <c r="J77" s="5">
        <f>'SLT 3'!K77</f>
        <v>22.45</v>
      </c>
      <c r="K77" s="5">
        <f>'SLT 4'!K77</f>
        <v>0</v>
      </c>
      <c r="L77" s="5">
        <f>'SLT 5'!K77</f>
        <v>0</v>
      </c>
      <c r="M77" s="5">
        <f>'WK1'!K77</f>
        <v>0</v>
      </c>
      <c r="N77" s="5">
        <f>'WK2'!K77</f>
        <v>0</v>
      </c>
      <c r="O77" s="5">
        <f>'WK3'!K77</f>
        <v>0</v>
      </c>
      <c r="P77" s="5">
        <f>'WK4'!K77</f>
        <v>0</v>
      </c>
      <c r="Q77" s="5">
        <f>'WK5'!K77</f>
        <v>0</v>
      </c>
      <c r="R77" s="5">
        <f>'WK6'!K77</f>
        <v>0</v>
      </c>
      <c r="S77" s="5">
        <f>'WK7'!K77</f>
        <v>0</v>
      </c>
      <c r="T77" s="5">
        <f>'WK8'!K77</f>
        <v>0</v>
      </c>
      <c r="U77" s="5">
        <f>'WK9'!K77</f>
        <v>0</v>
      </c>
      <c r="V77" s="5">
        <f>'WK10'!K77</f>
        <v>0</v>
      </c>
      <c r="W77" s="5">
        <f>'WK11'!K77</f>
        <v>0</v>
      </c>
      <c r="X77" s="5">
        <f>'WK12'!K77</f>
        <v>0</v>
      </c>
      <c r="Y77" s="5">
        <f>'WK13'!K77</f>
        <v>0</v>
      </c>
      <c r="Z77" s="5">
        <f>'WK14'!K77</f>
        <v>0</v>
      </c>
      <c r="AA77" s="88">
        <f>'WK15'!K77</f>
        <v>0</v>
      </c>
    </row>
    <row r="78" spans="1:27">
      <c r="A78" s="2">
        <f t="shared" si="11"/>
        <v>75</v>
      </c>
      <c r="B78" s="1" t="s">
        <v>216</v>
      </c>
      <c r="C78" s="1" t="s">
        <v>45</v>
      </c>
      <c r="D78" s="16">
        <f>'SLT 1'!D78+'SLT 2'!D78+'SLT 3'!D78+'SLT 4'!D78+'SLT 5'!D78+'WK1'!D78+'WK2'!D78+'WK3'!D78+'WK4'!D78+'WK5'!D78+'WK6'!D78+'WK7'!D78+'WK8'!D78+'WK9'!D78+'WK10'!D78+'WK11'!D78+'WK13'!D78+'WK14'!D78+'WK12'!D78+'WK15'!D78</f>
        <v>5</v>
      </c>
      <c r="E78" s="10">
        <f t="shared" si="8"/>
        <v>29.034285714285712</v>
      </c>
      <c r="F78" s="10">
        <f t="shared" si="9"/>
        <v>72.102857142857133</v>
      </c>
      <c r="G78" s="5">
        <f t="shared" si="10"/>
        <v>24.034285714285712</v>
      </c>
      <c r="H78" s="5">
        <f>'SLT 1'!K78</f>
        <v>24.51</v>
      </c>
      <c r="I78" s="5">
        <f>'SLT 2'!K78</f>
        <v>24.27</v>
      </c>
      <c r="J78" s="5">
        <f>'SLT 3'!K78</f>
        <v>22.52</v>
      </c>
      <c r="K78" s="5">
        <f>'SLT 4'!K78</f>
        <v>0</v>
      </c>
      <c r="L78" s="5">
        <f>'SLT 5'!K78</f>
        <v>26.72</v>
      </c>
      <c r="M78" s="5">
        <f>'WK1'!K78</f>
        <v>23.3</v>
      </c>
      <c r="N78" s="5">
        <f>'WK2'!K78</f>
        <v>23.35</v>
      </c>
      <c r="O78" s="5">
        <f>'WK3'!K78</f>
        <v>23.57</v>
      </c>
      <c r="P78" s="5">
        <f>'WK4'!K78</f>
        <v>0</v>
      </c>
      <c r="Q78" s="5">
        <f>'WK5'!K78</f>
        <v>0</v>
      </c>
      <c r="R78" s="5">
        <f>'WK6'!K78</f>
        <v>0</v>
      </c>
      <c r="S78" s="5">
        <f>'WK7'!K78</f>
        <v>0</v>
      </c>
      <c r="T78" s="5">
        <f>'WK8'!K78</f>
        <v>0</v>
      </c>
      <c r="U78" s="5">
        <f>'WK9'!K78</f>
        <v>0</v>
      </c>
      <c r="V78" s="5">
        <f>'WK10'!K78</f>
        <v>0</v>
      </c>
      <c r="W78" s="5">
        <f>'WK11'!K78</f>
        <v>0</v>
      </c>
      <c r="X78" s="5">
        <f>'WK12'!K78</f>
        <v>0</v>
      </c>
      <c r="Y78" s="5">
        <f>'WK13'!K78</f>
        <v>0</v>
      </c>
      <c r="Z78" s="5">
        <f>'WK14'!K78</f>
        <v>0</v>
      </c>
      <c r="AA78" s="88">
        <f>'WK15'!K78</f>
        <v>0</v>
      </c>
    </row>
    <row r="79" spans="1:27">
      <c r="A79" s="2">
        <f t="shared" si="11"/>
        <v>76</v>
      </c>
      <c r="B79" s="1" t="s">
        <v>217</v>
      </c>
      <c r="C79" s="1" t="s">
        <v>45</v>
      </c>
      <c r="D79" s="16">
        <f>'SLT 1'!D79+'SLT 2'!D79+'SLT 3'!D79+'SLT 4'!D79+'SLT 5'!D79+'WK1'!D79+'WK2'!D79+'WK3'!D79+'WK4'!D79+'WK5'!D79+'WK6'!D79+'WK7'!D79+'WK8'!D79+'WK9'!D79+'WK10'!D79+'WK11'!D79+'WK13'!D79+'WK14'!D79+'WK12'!D79+'WK15'!D79</f>
        <v>4</v>
      </c>
      <c r="E79" s="10">
        <f t="shared" si="8"/>
        <v>26.621428571428574</v>
      </c>
      <c r="F79" s="10">
        <f t="shared" si="9"/>
        <v>67.864285714285728</v>
      </c>
      <c r="G79" s="5">
        <f t="shared" si="10"/>
        <v>22.621428571428574</v>
      </c>
      <c r="H79" s="5">
        <f>'SLT 1'!K79</f>
        <v>22.18</v>
      </c>
      <c r="I79" s="5">
        <f>'SLT 2'!K79</f>
        <v>20.54</v>
      </c>
      <c r="J79" s="5">
        <f>'SLT 3'!K79</f>
        <v>23.23</v>
      </c>
      <c r="K79" s="5">
        <f>'SLT 4'!K79</f>
        <v>0</v>
      </c>
      <c r="L79" s="5">
        <f>'SLT 5'!K79</f>
        <v>22.09</v>
      </c>
      <c r="M79" s="5">
        <f>'WK1'!K79</f>
        <v>22.77</v>
      </c>
      <c r="N79" s="5">
        <f>'WK2'!K79</f>
        <v>26.37</v>
      </c>
      <c r="O79" s="5">
        <f>'WK3'!K79</f>
        <v>21.17</v>
      </c>
      <c r="P79" s="5">
        <f>'WK4'!K79</f>
        <v>0</v>
      </c>
      <c r="Q79" s="5">
        <f>'WK5'!K79</f>
        <v>0</v>
      </c>
      <c r="R79" s="5">
        <f>'WK6'!K79</f>
        <v>0</v>
      </c>
      <c r="S79" s="5">
        <f>'WK7'!K79</f>
        <v>0</v>
      </c>
      <c r="T79" s="5">
        <f>'WK8'!K79</f>
        <v>0</v>
      </c>
      <c r="U79" s="5">
        <f>'WK9'!K79</f>
        <v>0</v>
      </c>
      <c r="V79" s="5">
        <f>'WK10'!K79</f>
        <v>0</v>
      </c>
      <c r="W79" s="5">
        <f>'WK11'!K79</f>
        <v>0</v>
      </c>
      <c r="X79" s="5">
        <f>'WK12'!K79</f>
        <v>0</v>
      </c>
      <c r="Y79" s="5">
        <f>'WK13'!K79</f>
        <v>0</v>
      </c>
      <c r="Z79" s="5">
        <f>'WK14'!K79</f>
        <v>0</v>
      </c>
      <c r="AA79" s="88">
        <f>'WK15'!K79</f>
        <v>0</v>
      </c>
    </row>
    <row r="80" spans="1:27">
      <c r="A80" s="2">
        <f t="shared" si="11"/>
        <v>77</v>
      </c>
      <c r="B80" s="1" t="s">
        <v>218</v>
      </c>
      <c r="C80" s="1" t="s">
        <v>45</v>
      </c>
      <c r="D80" s="16">
        <f>'SLT 1'!D80+'SLT 2'!D80+'SLT 3'!D80+'SLT 4'!D80+'SLT 5'!D80+'WK1'!D80+'WK2'!D80+'WK3'!D80+'WK4'!D80+'WK5'!D80+'WK6'!D80+'WK7'!D80+'WK8'!D80+'WK9'!D80+'WK10'!D80+'WK11'!D80+'WK13'!D80+'WK14'!D80+'WK12'!D80+'WK15'!D80</f>
        <v>4</v>
      </c>
      <c r="E80" s="10">
        <f t="shared" si="8"/>
        <v>30.905999999999999</v>
      </c>
      <c r="F80" s="10">
        <f t="shared" si="9"/>
        <v>80.717999999999989</v>
      </c>
      <c r="G80" s="5">
        <f t="shared" si="10"/>
        <v>26.905999999999999</v>
      </c>
      <c r="H80" s="5">
        <f>'SLT 1'!K80</f>
        <v>28.53</v>
      </c>
      <c r="I80" s="5">
        <f>'SLT 2'!K80</f>
        <v>0</v>
      </c>
      <c r="J80" s="5">
        <f>'SLT 3'!K80</f>
        <v>0</v>
      </c>
      <c r="K80" s="5">
        <f>'SLT 4'!K80</f>
        <v>0</v>
      </c>
      <c r="L80" s="5">
        <f>'SLT 5'!K80</f>
        <v>26.74</v>
      </c>
      <c r="M80" s="5">
        <f>'WK1'!K80</f>
        <v>27.83</v>
      </c>
      <c r="N80" s="5">
        <f>'WK2'!K80</f>
        <v>25.78</v>
      </c>
      <c r="O80" s="5">
        <f>'WK3'!K80</f>
        <v>25.65</v>
      </c>
      <c r="P80" s="5">
        <f>'WK4'!K80</f>
        <v>0</v>
      </c>
      <c r="Q80" s="5">
        <f>'WK5'!K80</f>
        <v>0</v>
      </c>
      <c r="R80" s="5">
        <f>'WK6'!K80</f>
        <v>0</v>
      </c>
      <c r="S80" s="5">
        <f>'WK7'!K80</f>
        <v>0</v>
      </c>
      <c r="T80" s="5">
        <f>'WK8'!K80</f>
        <v>0</v>
      </c>
      <c r="U80" s="5">
        <f>'WK9'!K80</f>
        <v>0</v>
      </c>
      <c r="V80" s="5">
        <f>'WK10'!K80</f>
        <v>0</v>
      </c>
      <c r="W80" s="5">
        <f>'WK11'!K80</f>
        <v>0</v>
      </c>
      <c r="X80" s="5">
        <f>'WK12'!K80</f>
        <v>0</v>
      </c>
      <c r="Y80" s="5">
        <f>'WK13'!K80</f>
        <v>0</v>
      </c>
      <c r="Z80" s="5">
        <f>'WK14'!K80</f>
        <v>0</v>
      </c>
      <c r="AA80" s="88">
        <f>'WK15'!K80</f>
        <v>0</v>
      </c>
    </row>
    <row r="81" spans="1:27">
      <c r="A81" s="2">
        <f t="shared" si="11"/>
        <v>78</v>
      </c>
      <c r="B81" s="1" t="s">
        <v>219</v>
      </c>
      <c r="C81" s="1" t="s">
        <v>45</v>
      </c>
      <c r="D81" s="16">
        <f>'SLT 1'!D81+'SLT 2'!D81+'SLT 3'!D81+'SLT 4'!D81+'SLT 5'!D81+'WK1'!D81+'WK2'!D81+'WK3'!D81+'WK4'!D81+'WK5'!D81+'WK6'!D81+'WK7'!D81+'WK8'!D81+'WK9'!D81+'WK10'!D81+'WK11'!D81+'WK13'!D81+'WK14'!D81+'WK12'!D81+'WK15'!D81</f>
        <v>7</v>
      </c>
      <c r="E81" s="10">
        <f t="shared" si="8"/>
        <v>34.414285714285718</v>
      </c>
      <c r="F81" s="10">
        <f t="shared" si="9"/>
        <v>82.242857142857162</v>
      </c>
      <c r="G81" s="5">
        <f t="shared" si="10"/>
        <v>27.414285714285718</v>
      </c>
      <c r="H81" s="5">
        <f>'SLT 1'!K81</f>
        <v>26.37</v>
      </c>
      <c r="I81" s="5">
        <f>'SLT 2'!K81</f>
        <v>27.08</v>
      </c>
      <c r="J81" s="5">
        <f>'SLT 3'!K81</f>
        <v>31.31</v>
      </c>
      <c r="K81" s="5">
        <f>'SLT 4'!K81</f>
        <v>0</v>
      </c>
      <c r="L81" s="5">
        <f>'SLT 5'!K81</f>
        <v>26.03</v>
      </c>
      <c r="M81" s="5">
        <f>'WK1'!K81</f>
        <v>27.45</v>
      </c>
      <c r="N81" s="5">
        <f>'WK2'!K81</f>
        <v>23.3</v>
      </c>
      <c r="O81" s="5">
        <f>'WK3'!K81</f>
        <v>30.36</v>
      </c>
      <c r="P81" s="5">
        <f>'WK4'!K81</f>
        <v>0</v>
      </c>
      <c r="Q81" s="5">
        <f>'WK5'!K81</f>
        <v>0</v>
      </c>
      <c r="R81" s="5">
        <f>'WK6'!K81</f>
        <v>0</v>
      </c>
      <c r="S81" s="5">
        <f>'WK7'!K81</f>
        <v>0</v>
      </c>
      <c r="T81" s="5">
        <f>'WK8'!K81</f>
        <v>0</v>
      </c>
      <c r="U81" s="5">
        <f>'WK9'!K81</f>
        <v>0</v>
      </c>
      <c r="V81" s="5">
        <f>'WK10'!K81</f>
        <v>0</v>
      </c>
      <c r="W81" s="5">
        <f>'WK11'!K81</f>
        <v>0</v>
      </c>
      <c r="X81" s="5">
        <f>'WK12'!K81</f>
        <v>0</v>
      </c>
      <c r="Y81" s="5">
        <f>'WK13'!K81</f>
        <v>0</v>
      </c>
      <c r="Z81" s="5">
        <f>'WK14'!K81</f>
        <v>0</v>
      </c>
      <c r="AA81" s="88">
        <f>'WK15'!K81</f>
        <v>0</v>
      </c>
    </row>
    <row r="82" spans="1:27">
      <c r="A82" s="2">
        <f t="shared" si="11"/>
        <v>79</v>
      </c>
      <c r="B82" s="1" t="s">
        <v>220</v>
      </c>
      <c r="C82" s="1" t="s">
        <v>45</v>
      </c>
      <c r="D82" s="16">
        <f>'SLT 1'!D82+'SLT 2'!D82+'SLT 3'!D82+'SLT 4'!D82+'SLT 5'!D82+'WK1'!D82+'WK2'!D82+'WK3'!D82+'WK4'!D82+'WK5'!D82+'WK6'!D82+'WK7'!D82+'WK8'!D82+'WK9'!D82+'WK10'!D82+'WK11'!D82+'WK13'!D82+'WK14'!D82+'WK12'!D82+'WK15'!D82</f>
        <v>4</v>
      </c>
      <c r="E82" s="10">
        <f t="shared" si="8"/>
        <v>28.405999999999999</v>
      </c>
      <c r="F82" s="10">
        <f t="shared" si="9"/>
        <v>73.217999999999989</v>
      </c>
      <c r="G82" s="5">
        <f t="shared" si="10"/>
        <v>24.405999999999999</v>
      </c>
      <c r="H82" s="5">
        <f>'SLT 1'!K82</f>
        <v>27.94</v>
      </c>
      <c r="I82" s="5">
        <f>'SLT 2'!K82</f>
        <v>0</v>
      </c>
      <c r="J82" s="5">
        <f>'SLT 3'!K82</f>
        <v>24.44</v>
      </c>
      <c r="K82" s="5">
        <f>'SLT 4'!K82</f>
        <v>0</v>
      </c>
      <c r="L82" s="5">
        <f>'SLT 5'!K82</f>
        <v>24.62</v>
      </c>
      <c r="M82" s="5">
        <f>'WK1'!K82</f>
        <v>0</v>
      </c>
      <c r="N82" s="5">
        <f>'WK2'!K82</f>
        <v>21.08</v>
      </c>
      <c r="O82" s="5">
        <f>'WK3'!K82</f>
        <v>23.95</v>
      </c>
      <c r="P82" s="5">
        <f>'WK4'!K82</f>
        <v>0</v>
      </c>
      <c r="Q82" s="5">
        <f>'WK5'!K82</f>
        <v>0</v>
      </c>
      <c r="R82" s="5">
        <f>'WK6'!K82</f>
        <v>0</v>
      </c>
      <c r="S82" s="5">
        <f>'WK7'!K82</f>
        <v>0</v>
      </c>
      <c r="T82" s="5">
        <f>'WK8'!K82</f>
        <v>0</v>
      </c>
      <c r="U82" s="5">
        <f>'WK9'!K82</f>
        <v>0</v>
      </c>
      <c r="V82" s="5">
        <f>'WK10'!K82</f>
        <v>0</v>
      </c>
      <c r="W82" s="5">
        <f>'WK11'!K82</f>
        <v>0</v>
      </c>
      <c r="X82" s="5">
        <f>'WK12'!K82</f>
        <v>0</v>
      </c>
      <c r="Y82" s="5">
        <f>'WK13'!K82</f>
        <v>0</v>
      </c>
      <c r="Z82" s="5">
        <f>'WK14'!K82</f>
        <v>0</v>
      </c>
      <c r="AA82" s="88">
        <f>'WK15'!K82</f>
        <v>0</v>
      </c>
    </row>
    <row r="83" spans="1:27">
      <c r="A83" s="2">
        <f t="shared" si="11"/>
        <v>80</v>
      </c>
      <c r="B83" s="1" t="s">
        <v>221</v>
      </c>
      <c r="C83" s="1" t="s">
        <v>45</v>
      </c>
      <c r="D83" s="16">
        <f>'SLT 1'!D83+'SLT 2'!D83+'SLT 3'!D83+'SLT 4'!D83+'SLT 5'!D83+'WK1'!D83+'WK2'!D83+'WK3'!D83+'WK4'!D83+'WK5'!D83+'WK6'!D83+'WK7'!D83+'WK8'!D83+'WK9'!D83+'WK10'!D83+'WK11'!D83+'WK13'!D83+'WK14'!D83+'WK12'!D83+'WK15'!D83</f>
        <v>7</v>
      </c>
      <c r="E83" s="10">
        <f t="shared" si="8"/>
        <v>35.037142857142854</v>
      </c>
      <c r="F83" s="10">
        <f t="shared" si="9"/>
        <v>84.111428571428576</v>
      </c>
      <c r="G83" s="5">
        <f t="shared" si="10"/>
        <v>28.037142857142857</v>
      </c>
      <c r="H83" s="5">
        <f>'SLT 1'!K83</f>
        <v>28.63</v>
      </c>
      <c r="I83" s="5">
        <f>'SLT 2'!K83</f>
        <v>26.72</v>
      </c>
      <c r="J83" s="5">
        <f>'SLT 3'!K83</f>
        <v>27.83</v>
      </c>
      <c r="K83" s="5">
        <f>'SLT 4'!K83</f>
        <v>0</v>
      </c>
      <c r="L83" s="5">
        <f>'SLT 5'!K83</f>
        <v>28.63</v>
      </c>
      <c r="M83" s="5">
        <f>'WK1'!K83</f>
        <v>25.05</v>
      </c>
      <c r="N83" s="5">
        <f>'WK2'!K83</f>
        <v>29.04</v>
      </c>
      <c r="O83" s="5">
        <f>'WK3'!K83</f>
        <v>30.36</v>
      </c>
      <c r="P83" s="5">
        <f>'WK4'!K83</f>
        <v>0</v>
      </c>
      <c r="Q83" s="5">
        <f>'WK5'!K83</f>
        <v>0</v>
      </c>
      <c r="R83" s="5">
        <f>'WK6'!K83</f>
        <v>0</v>
      </c>
      <c r="S83" s="5">
        <f>'WK7'!K83</f>
        <v>0</v>
      </c>
      <c r="T83" s="5">
        <f>'WK8'!K83</f>
        <v>0</v>
      </c>
      <c r="U83" s="5">
        <f>'WK9'!K83</f>
        <v>0</v>
      </c>
      <c r="V83" s="5">
        <f>'WK10'!K83</f>
        <v>0</v>
      </c>
      <c r="W83" s="5">
        <f>'WK11'!K83</f>
        <v>0</v>
      </c>
      <c r="X83" s="5">
        <f>'WK12'!K83</f>
        <v>0</v>
      </c>
      <c r="Y83" s="5">
        <f>'WK13'!K83</f>
        <v>0</v>
      </c>
      <c r="Z83" s="5">
        <f>'WK14'!K83</f>
        <v>0</v>
      </c>
      <c r="AA83" s="88">
        <f>'WK15'!K83</f>
        <v>0</v>
      </c>
    </row>
    <row r="84" spans="1:27">
      <c r="A84" s="2">
        <f t="shared" si="11"/>
        <v>81</v>
      </c>
      <c r="B84" s="1" t="s">
        <v>222</v>
      </c>
      <c r="C84" s="1" t="s">
        <v>45</v>
      </c>
      <c r="D84" s="16">
        <f>'SLT 1'!D84+'SLT 2'!D84+'SLT 3'!D84+'SLT 4'!D84+'SLT 5'!D84+'WK1'!D84+'WK2'!D84+'WK3'!D84+'WK4'!D84+'WK5'!D84+'WK6'!D84+'WK7'!D84+'WK8'!D84+'WK9'!D84+'WK10'!D84+'WK11'!D84+'WK13'!D84+'WK14'!D84+'WK12'!D84+'WK15'!D84</f>
        <v>1</v>
      </c>
      <c r="E84" s="10">
        <f t="shared" si="8"/>
        <v>15.905000000000001</v>
      </c>
      <c r="F84" s="10">
        <f t="shared" si="9"/>
        <v>44.715000000000003</v>
      </c>
      <c r="G84" s="5">
        <f t="shared" si="10"/>
        <v>14.905000000000001</v>
      </c>
      <c r="H84" s="5">
        <f>'SLT 1'!K84</f>
        <v>15.64</v>
      </c>
      <c r="I84" s="5">
        <f>'SLT 2'!K84</f>
        <v>0</v>
      </c>
      <c r="J84" s="5">
        <f>'SLT 3'!K84</f>
        <v>14.17</v>
      </c>
      <c r="K84" s="5">
        <f>'SLT 4'!K84</f>
        <v>0</v>
      </c>
      <c r="L84" s="5">
        <f>'SLT 5'!K84</f>
        <v>0</v>
      </c>
      <c r="M84" s="5">
        <f>'WK1'!K84</f>
        <v>0</v>
      </c>
      <c r="N84" s="5">
        <f>'WK2'!K84</f>
        <v>0</v>
      </c>
      <c r="O84" s="5">
        <f>'WK3'!K84</f>
        <v>0</v>
      </c>
      <c r="P84" s="5">
        <f>'WK4'!K84</f>
        <v>0</v>
      </c>
      <c r="Q84" s="5">
        <f>'WK5'!K84</f>
        <v>0</v>
      </c>
      <c r="R84" s="5">
        <f>'WK6'!K84</f>
        <v>0</v>
      </c>
      <c r="S84" s="5">
        <f>'WK7'!K84</f>
        <v>0</v>
      </c>
      <c r="T84" s="5">
        <f>'WK8'!K84</f>
        <v>0</v>
      </c>
      <c r="U84" s="5">
        <f>'WK9'!K84</f>
        <v>0</v>
      </c>
      <c r="V84" s="5">
        <f>'WK10'!K84</f>
        <v>0</v>
      </c>
      <c r="W84" s="5">
        <f>'WK11'!K84</f>
        <v>0</v>
      </c>
      <c r="X84" s="5">
        <f>'WK12'!K84</f>
        <v>0</v>
      </c>
      <c r="Y84" s="5">
        <f>'WK13'!K84</f>
        <v>0</v>
      </c>
      <c r="Z84" s="5">
        <f>'WK14'!K84</f>
        <v>0</v>
      </c>
      <c r="AA84" s="88">
        <f>'WK15'!K84</f>
        <v>0</v>
      </c>
    </row>
    <row r="85" spans="1:27">
      <c r="A85" s="2">
        <f t="shared" si="11"/>
        <v>82</v>
      </c>
      <c r="B85" s="1" t="s">
        <v>223</v>
      </c>
      <c r="C85" s="1" t="s">
        <v>133</v>
      </c>
      <c r="D85" s="16">
        <f>'SLT 1'!D85+'SLT 2'!D85+'SLT 3'!D85+'SLT 4'!D85+'SLT 5'!D85+'WK1'!D85+'WK2'!D85+'WK3'!D85+'WK4'!D85+'WK5'!D85+'WK6'!D85+'WK7'!D85+'WK8'!D85+'WK9'!D85+'WK10'!D85+'WK11'!D85+'WK13'!D85+'WK14'!D85+'WK12'!D85+'WK15'!D85</f>
        <v>0</v>
      </c>
      <c r="E85" s="10">
        <f t="shared" ref="E85:E148" si="12">D85+G85</f>
        <v>19.795000000000002</v>
      </c>
      <c r="F85" s="10">
        <f t="shared" ref="F85:F148" si="13">G85*3</f>
        <v>59.385000000000005</v>
      </c>
      <c r="G85" s="5">
        <f t="shared" si="10"/>
        <v>19.795000000000002</v>
      </c>
      <c r="H85" s="5">
        <f>'SLT 1'!K85</f>
        <v>19.350000000000001</v>
      </c>
      <c r="I85" s="5">
        <f>'SLT 2'!K85</f>
        <v>0</v>
      </c>
      <c r="J85" s="5">
        <f>'SLT 3'!K85</f>
        <v>0</v>
      </c>
      <c r="K85" s="5">
        <f>'SLT 4'!K85</f>
        <v>20.239999999999998</v>
      </c>
      <c r="L85" s="5">
        <f>'SLT 5'!K85</f>
        <v>0</v>
      </c>
      <c r="M85" s="5">
        <f>'WK1'!K85</f>
        <v>0</v>
      </c>
      <c r="N85" s="5">
        <f>'WK2'!K85</f>
        <v>0</v>
      </c>
      <c r="O85" s="5">
        <f>'WK3'!K85</f>
        <v>0</v>
      </c>
      <c r="P85" s="5">
        <f>'WK4'!K85</f>
        <v>0</v>
      </c>
      <c r="Q85" s="5">
        <f>'WK5'!K85</f>
        <v>0</v>
      </c>
      <c r="R85" s="5">
        <f>'WK6'!K85</f>
        <v>0</v>
      </c>
      <c r="S85" s="5">
        <f>'WK7'!K85</f>
        <v>0</v>
      </c>
      <c r="T85" s="5">
        <f>'WK8'!K85</f>
        <v>0</v>
      </c>
      <c r="U85" s="5">
        <f>'WK9'!K85</f>
        <v>0</v>
      </c>
      <c r="V85" s="5">
        <f>'WK10'!K85</f>
        <v>0</v>
      </c>
      <c r="W85" s="5">
        <f>'WK11'!K85</f>
        <v>0</v>
      </c>
      <c r="X85" s="5">
        <f>'WK12'!K85</f>
        <v>0</v>
      </c>
      <c r="Y85" s="5">
        <f>'WK13'!K85</f>
        <v>0</v>
      </c>
      <c r="Z85" s="5">
        <f>'WK14'!K85</f>
        <v>0</v>
      </c>
      <c r="AA85" s="88">
        <f>'WK15'!K85</f>
        <v>0</v>
      </c>
    </row>
    <row r="86" spans="1:27">
      <c r="A86" s="2">
        <f t="shared" si="11"/>
        <v>83</v>
      </c>
      <c r="B86" s="1" t="s">
        <v>224</v>
      </c>
      <c r="C86" s="1" t="s">
        <v>133</v>
      </c>
      <c r="D86" s="16">
        <f>'SLT 1'!D86+'SLT 2'!D86+'SLT 3'!D86+'SLT 4'!D86+'SLT 5'!D86+'WK1'!D86+'WK2'!D86+'WK3'!D86+'WK4'!D86+'WK5'!D86+'WK6'!D86+'WK7'!D86+'WK8'!D86+'WK9'!D86+'WK10'!D86+'WK11'!D86+'WK13'!D86+'WK14'!D86+'WK12'!D86+'WK15'!D86</f>
        <v>5</v>
      </c>
      <c r="E86" s="10">
        <f t="shared" si="12"/>
        <v>28.574000000000002</v>
      </c>
      <c r="F86" s="10">
        <f t="shared" si="13"/>
        <v>70.722000000000008</v>
      </c>
      <c r="G86" s="5">
        <f t="shared" si="10"/>
        <v>23.574000000000002</v>
      </c>
      <c r="H86" s="5">
        <f>'SLT 1'!K86</f>
        <v>22.67</v>
      </c>
      <c r="I86" s="5">
        <f>'SLT 2'!K86</f>
        <v>0</v>
      </c>
      <c r="J86" s="5">
        <f>'SLT 3'!K86</f>
        <v>0</v>
      </c>
      <c r="K86" s="5">
        <f>'SLT 4'!K86</f>
        <v>27.45</v>
      </c>
      <c r="L86" s="5">
        <f>'SLT 5'!K86</f>
        <v>0</v>
      </c>
      <c r="M86" s="5">
        <f>'WK1'!K86</f>
        <v>22.25</v>
      </c>
      <c r="N86" s="5">
        <f>'WK2'!K86</f>
        <v>24.13</v>
      </c>
      <c r="O86" s="5">
        <f>'WK3'!K86</f>
        <v>21.37</v>
      </c>
      <c r="P86" s="5">
        <f>'WK4'!K86</f>
        <v>0</v>
      </c>
      <c r="Q86" s="5">
        <f>'WK5'!K86</f>
        <v>0</v>
      </c>
      <c r="R86" s="5">
        <f>'WK6'!K86</f>
        <v>0</v>
      </c>
      <c r="S86" s="5">
        <f>'WK7'!K86</f>
        <v>0</v>
      </c>
      <c r="T86" s="5">
        <f>'WK8'!K86</f>
        <v>0</v>
      </c>
      <c r="U86" s="5">
        <f>'WK9'!K86</f>
        <v>0</v>
      </c>
      <c r="V86" s="5">
        <f>'WK10'!K86</f>
        <v>0</v>
      </c>
      <c r="W86" s="5">
        <f>'WK11'!K86</f>
        <v>0</v>
      </c>
      <c r="X86" s="5">
        <f>'WK12'!K86</f>
        <v>0</v>
      </c>
      <c r="Y86" s="5">
        <f>'WK13'!K86</f>
        <v>0</v>
      </c>
      <c r="Z86" s="5">
        <f>'WK14'!K86</f>
        <v>0</v>
      </c>
      <c r="AA86" s="88">
        <f>'WK15'!K86</f>
        <v>0</v>
      </c>
    </row>
    <row r="87" spans="1:27">
      <c r="A87" s="2">
        <f t="shared" si="11"/>
        <v>84</v>
      </c>
      <c r="B87" s="1" t="s">
        <v>225</v>
      </c>
      <c r="C87" s="1" t="s">
        <v>133</v>
      </c>
      <c r="D87" s="16">
        <f>'SLT 1'!D87+'SLT 2'!D87+'SLT 3'!D87+'SLT 4'!D87+'SLT 5'!D87+'WK1'!D87+'WK2'!D87+'WK3'!D87+'WK4'!D87+'WK5'!D87+'WK6'!D87+'WK7'!D87+'WK8'!D87+'WK9'!D87+'WK10'!D87+'WK11'!D87+'WK13'!D87+'WK14'!D87+'WK12'!D87+'WK15'!D87</f>
        <v>2</v>
      </c>
      <c r="E87" s="10">
        <f t="shared" si="12"/>
        <v>26.79</v>
      </c>
      <c r="F87" s="10">
        <f t="shared" si="13"/>
        <v>74.37</v>
      </c>
      <c r="G87" s="5">
        <f t="shared" si="10"/>
        <v>24.79</v>
      </c>
      <c r="H87" s="5">
        <f>'SLT 1'!K87</f>
        <v>23.55</v>
      </c>
      <c r="I87" s="5">
        <f>'SLT 2'!K87</f>
        <v>26.03</v>
      </c>
      <c r="J87" s="5">
        <f>'SLT 3'!K87</f>
        <v>0</v>
      </c>
      <c r="K87" s="5">
        <f>'SLT 4'!K87</f>
        <v>0</v>
      </c>
      <c r="L87" s="5">
        <f>'SLT 5'!K87</f>
        <v>0</v>
      </c>
      <c r="M87" s="5">
        <f>'WK1'!K87</f>
        <v>0</v>
      </c>
      <c r="N87" s="5">
        <f>'WK2'!K87</f>
        <v>0</v>
      </c>
      <c r="O87" s="5">
        <f>'WK3'!K87</f>
        <v>0</v>
      </c>
      <c r="P87" s="5">
        <f>'WK4'!K87</f>
        <v>0</v>
      </c>
      <c r="Q87" s="5">
        <f>'WK5'!K87</f>
        <v>0</v>
      </c>
      <c r="R87" s="5">
        <f>'WK6'!K87</f>
        <v>0</v>
      </c>
      <c r="S87" s="5">
        <f>'WK7'!K87</f>
        <v>0</v>
      </c>
      <c r="T87" s="5">
        <f>'WK8'!K87</f>
        <v>0</v>
      </c>
      <c r="U87" s="5">
        <f>'WK9'!K87</f>
        <v>0</v>
      </c>
      <c r="V87" s="5">
        <f>'WK10'!K87</f>
        <v>0</v>
      </c>
      <c r="W87" s="5">
        <f>'WK11'!K87</f>
        <v>0</v>
      </c>
      <c r="X87" s="5">
        <f>'WK12'!K87</f>
        <v>0</v>
      </c>
      <c r="Y87" s="5">
        <f>'WK13'!K87</f>
        <v>0</v>
      </c>
      <c r="Z87" s="5">
        <f>'WK14'!K87</f>
        <v>0</v>
      </c>
      <c r="AA87" s="88">
        <f>'WK15'!K87</f>
        <v>0</v>
      </c>
    </row>
    <row r="88" spans="1:27">
      <c r="A88" s="2">
        <f t="shared" si="11"/>
        <v>85</v>
      </c>
      <c r="B88" s="1" t="s">
        <v>226</v>
      </c>
      <c r="C88" s="1" t="s">
        <v>133</v>
      </c>
      <c r="D88" s="16">
        <f>'SLT 1'!D88+'SLT 2'!D88+'SLT 3'!D88+'SLT 4'!D88+'SLT 5'!D88+'WK1'!D88+'WK2'!D88+'WK3'!D88+'WK4'!D88+'WK5'!D88+'WK6'!D88+'WK7'!D88+'WK8'!D88+'WK9'!D88+'WK10'!D88+'WK11'!D88+'WK13'!D88+'WK14'!D88+'WK12'!D88+'WK15'!D88</f>
        <v>3</v>
      </c>
      <c r="E88" s="10">
        <f t="shared" si="12"/>
        <v>24.0275</v>
      </c>
      <c r="F88" s="10">
        <f t="shared" si="13"/>
        <v>63.082499999999996</v>
      </c>
      <c r="G88" s="5">
        <f t="shared" si="10"/>
        <v>21.0275</v>
      </c>
      <c r="H88" s="5">
        <f>'SLT 1'!K88</f>
        <v>20.100000000000001</v>
      </c>
      <c r="I88" s="5">
        <f>'SLT 2'!K88</f>
        <v>20.96</v>
      </c>
      <c r="J88" s="5">
        <f>'SLT 3'!K88</f>
        <v>0</v>
      </c>
      <c r="K88" s="5">
        <f>'SLT 4'!K88</f>
        <v>0</v>
      </c>
      <c r="L88" s="5">
        <f>'SLT 5'!K88</f>
        <v>0</v>
      </c>
      <c r="M88" s="5">
        <f>'WK1'!K88</f>
        <v>23.83</v>
      </c>
      <c r="N88" s="5">
        <f>'WK2'!K88</f>
        <v>0</v>
      </c>
      <c r="O88" s="5">
        <f>'WK3'!K88</f>
        <v>19.22</v>
      </c>
      <c r="P88" s="5">
        <f>'WK4'!K88</f>
        <v>0</v>
      </c>
      <c r="Q88" s="5">
        <f>'WK5'!K88</f>
        <v>0</v>
      </c>
      <c r="R88" s="5">
        <f>'WK6'!K88</f>
        <v>0</v>
      </c>
      <c r="S88" s="5">
        <f>'WK7'!K88</f>
        <v>0</v>
      </c>
      <c r="T88" s="5">
        <f>'WK8'!K88</f>
        <v>0</v>
      </c>
      <c r="U88" s="5">
        <f>'WK9'!K88</f>
        <v>0</v>
      </c>
      <c r="V88" s="5">
        <f>'WK10'!K88</f>
        <v>0</v>
      </c>
      <c r="W88" s="5">
        <f>'WK11'!K88</f>
        <v>0</v>
      </c>
      <c r="X88" s="5">
        <f>'WK12'!K88</f>
        <v>0</v>
      </c>
      <c r="Y88" s="5">
        <f>'WK13'!K88</f>
        <v>0</v>
      </c>
      <c r="Z88" s="5">
        <f>'WK14'!K88</f>
        <v>0</v>
      </c>
      <c r="AA88" s="88">
        <f>'WK15'!K88</f>
        <v>0</v>
      </c>
    </row>
    <row r="89" spans="1:27">
      <c r="A89" s="2">
        <f t="shared" si="11"/>
        <v>86</v>
      </c>
      <c r="B89" s="1" t="s">
        <v>227</v>
      </c>
      <c r="C89" s="1" t="s">
        <v>133</v>
      </c>
      <c r="D89" s="16">
        <f>'SLT 1'!D89+'SLT 2'!D89+'SLT 3'!D89+'SLT 4'!D89+'SLT 5'!D89+'WK1'!D89+'WK2'!D89+'WK3'!D89+'WK4'!D89+'WK5'!D89+'WK6'!D89+'WK7'!D89+'WK8'!D89+'WK9'!D89+'WK10'!D89+'WK11'!D89+'WK13'!D89+'WK14'!D89+'WK12'!D89+'WK15'!D89</f>
        <v>5</v>
      </c>
      <c r="E89" s="10">
        <f t="shared" si="12"/>
        <v>29.504285714285714</v>
      </c>
      <c r="F89" s="10">
        <f t="shared" si="13"/>
        <v>73.512857142857143</v>
      </c>
      <c r="G89" s="5">
        <f t="shared" si="10"/>
        <v>24.504285714285714</v>
      </c>
      <c r="H89" s="5">
        <f>'SLT 1'!K89</f>
        <v>26.52</v>
      </c>
      <c r="I89" s="5">
        <f>'SLT 2'!K89</f>
        <v>24.14</v>
      </c>
      <c r="J89" s="5">
        <f>'SLT 3'!K89</f>
        <v>0</v>
      </c>
      <c r="K89" s="5">
        <f>'SLT 4'!K89</f>
        <v>23.45</v>
      </c>
      <c r="L89" s="5">
        <f>'SLT 5'!K89</f>
        <v>22.86</v>
      </c>
      <c r="M89" s="5">
        <f>'WK1'!K89</f>
        <v>24.95</v>
      </c>
      <c r="N89" s="5">
        <f>'WK2'!K89</f>
        <v>22.52</v>
      </c>
      <c r="O89" s="5">
        <f>'WK3'!K89</f>
        <v>27.09</v>
      </c>
      <c r="P89" s="5">
        <f>'WK4'!K89</f>
        <v>0</v>
      </c>
      <c r="Q89" s="5">
        <f>'WK5'!K89</f>
        <v>0</v>
      </c>
      <c r="R89" s="5">
        <f>'WK6'!K89</f>
        <v>0</v>
      </c>
      <c r="S89" s="5">
        <f>'WK7'!K89</f>
        <v>0</v>
      </c>
      <c r="T89" s="5">
        <f>'WK8'!K89</f>
        <v>0</v>
      </c>
      <c r="U89" s="5">
        <f>'WK9'!K89</f>
        <v>0</v>
      </c>
      <c r="V89" s="5">
        <f>'WK10'!K89</f>
        <v>0</v>
      </c>
      <c r="W89" s="5">
        <f>'WK11'!K89</f>
        <v>0</v>
      </c>
      <c r="X89" s="5">
        <f>'WK12'!K89</f>
        <v>0</v>
      </c>
      <c r="Y89" s="5">
        <f>'WK13'!K89</f>
        <v>0</v>
      </c>
      <c r="Z89" s="5">
        <f>'WK14'!K89</f>
        <v>0</v>
      </c>
      <c r="AA89" s="88">
        <f>'WK15'!K89</f>
        <v>0</v>
      </c>
    </row>
    <row r="90" spans="1:27">
      <c r="A90" s="2">
        <f t="shared" si="11"/>
        <v>87</v>
      </c>
      <c r="B90" s="1" t="s">
        <v>228</v>
      </c>
      <c r="C90" s="1" t="s">
        <v>133</v>
      </c>
      <c r="D90" s="16">
        <f>'SLT 1'!D90+'SLT 2'!D90+'SLT 3'!D90+'SLT 4'!D90+'SLT 5'!D90+'WK1'!D90+'WK2'!D90+'WK3'!D90+'WK4'!D90+'WK5'!D90+'WK6'!D90+'WK7'!D90+'WK8'!D90+'WK9'!D90+'WK10'!D90+'WK11'!D90+'WK13'!D90+'WK14'!D90+'WK12'!D90+'WK15'!D90</f>
        <v>0</v>
      </c>
      <c r="E90" s="10">
        <f t="shared" si="12"/>
        <v>18.926666666666666</v>
      </c>
      <c r="F90" s="10">
        <f t="shared" si="13"/>
        <v>56.78</v>
      </c>
      <c r="G90" s="5">
        <f t="shared" si="10"/>
        <v>18.926666666666666</v>
      </c>
      <c r="H90" s="5">
        <f>'SLT 1'!K90</f>
        <v>20.04</v>
      </c>
      <c r="I90" s="5">
        <f>'SLT 2'!K90</f>
        <v>18.16</v>
      </c>
      <c r="J90" s="5">
        <f>'SLT 3'!K90</f>
        <v>0</v>
      </c>
      <c r="K90" s="5">
        <f>'SLT 4'!K90</f>
        <v>0</v>
      </c>
      <c r="L90" s="5">
        <f>'SLT 5'!K90</f>
        <v>18.579999999999998</v>
      </c>
      <c r="M90" s="5">
        <f>'WK1'!K90</f>
        <v>0</v>
      </c>
      <c r="N90" s="5">
        <f>'WK2'!K90</f>
        <v>0</v>
      </c>
      <c r="O90" s="5">
        <f>'WK3'!K90</f>
        <v>0</v>
      </c>
      <c r="P90" s="5">
        <f>'WK4'!K90</f>
        <v>0</v>
      </c>
      <c r="Q90" s="5">
        <f>'WK5'!K90</f>
        <v>0</v>
      </c>
      <c r="R90" s="5">
        <f>'WK6'!K90</f>
        <v>0</v>
      </c>
      <c r="S90" s="5">
        <f>'WK7'!K90</f>
        <v>0</v>
      </c>
      <c r="T90" s="5">
        <f>'WK8'!K90</f>
        <v>0</v>
      </c>
      <c r="U90" s="5">
        <f>'WK9'!K90</f>
        <v>0</v>
      </c>
      <c r="V90" s="5">
        <f>'WK10'!K90</f>
        <v>0</v>
      </c>
      <c r="W90" s="5">
        <f>'WK11'!K90</f>
        <v>0</v>
      </c>
      <c r="X90" s="5">
        <f>'WK12'!K90</f>
        <v>0</v>
      </c>
      <c r="Y90" s="5">
        <f>'WK13'!K90</f>
        <v>0</v>
      </c>
      <c r="Z90" s="5">
        <f>'WK14'!K90</f>
        <v>0</v>
      </c>
      <c r="AA90" s="88">
        <f>'WK15'!K90</f>
        <v>0</v>
      </c>
    </row>
    <row r="91" spans="1:27">
      <c r="A91" s="2">
        <f t="shared" si="11"/>
        <v>88</v>
      </c>
      <c r="B91" s="1" t="s">
        <v>229</v>
      </c>
      <c r="C91" s="1" t="s">
        <v>133</v>
      </c>
      <c r="D91" s="16">
        <f>'SLT 1'!D91+'SLT 2'!D91+'SLT 3'!D91+'SLT 4'!D91+'SLT 5'!D91+'WK1'!D91+'WK2'!D91+'WK3'!D91+'WK4'!D91+'WK5'!D91+'WK6'!D91+'WK7'!D91+'WK8'!D91+'WK9'!D91+'WK10'!D91+'WK11'!D91+'WK13'!D91+'WK14'!D91+'WK12'!D91+'WK15'!D91</f>
        <v>3</v>
      </c>
      <c r="E91" s="10">
        <f t="shared" si="12"/>
        <v>26.358333333333334</v>
      </c>
      <c r="F91" s="10">
        <f t="shared" si="13"/>
        <v>70.075000000000003</v>
      </c>
      <c r="G91" s="5">
        <f t="shared" si="10"/>
        <v>23.358333333333334</v>
      </c>
      <c r="H91" s="5">
        <f>'SLT 1'!K91</f>
        <v>27.29</v>
      </c>
      <c r="I91" s="5">
        <f>'SLT 2'!K91</f>
        <v>0</v>
      </c>
      <c r="J91" s="5">
        <f>'SLT 3'!K91</f>
        <v>0</v>
      </c>
      <c r="K91" s="5">
        <f>'SLT 4'!K91</f>
        <v>23.03</v>
      </c>
      <c r="L91" s="5">
        <f>'SLT 5'!K91</f>
        <v>22.46</v>
      </c>
      <c r="M91" s="5">
        <f>'WK1'!K91</f>
        <v>21.61</v>
      </c>
      <c r="N91" s="5">
        <f>'WK2'!K91</f>
        <v>22.8</v>
      </c>
      <c r="O91" s="5">
        <f>'WK3'!K91</f>
        <v>22.96</v>
      </c>
      <c r="P91" s="5">
        <f>'WK4'!K91</f>
        <v>0</v>
      </c>
      <c r="Q91" s="5">
        <f>'WK5'!K91</f>
        <v>0</v>
      </c>
      <c r="R91" s="5">
        <f>'WK6'!K91</f>
        <v>0</v>
      </c>
      <c r="S91" s="5">
        <f>'WK7'!K91</f>
        <v>0</v>
      </c>
      <c r="T91" s="5">
        <f>'WK8'!K91</f>
        <v>0</v>
      </c>
      <c r="U91" s="5">
        <f>'WK9'!K91</f>
        <v>0</v>
      </c>
      <c r="V91" s="5">
        <f>'WK10'!K91</f>
        <v>0</v>
      </c>
      <c r="W91" s="5">
        <f>'WK11'!K91</f>
        <v>0</v>
      </c>
      <c r="X91" s="5">
        <f>'WK12'!K91</f>
        <v>0</v>
      </c>
      <c r="Y91" s="5">
        <f>'WK13'!K91</f>
        <v>0</v>
      </c>
      <c r="Z91" s="5">
        <f>'WK14'!K91</f>
        <v>0</v>
      </c>
      <c r="AA91" s="88">
        <f>'WK15'!K91</f>
        <v>0</v>
      </c>
    </row>
    <row r="92" spans="1:27">
      <c r="A92" s="2">
        <f t="shared" si="11"/>
        <v>89</v>
      </c>
      <c r="B92" s="1" t="s">
        <v>230</v>
      </c>
      <c r="C92" s="1" t="s">
        <v>133</v>
      </c>
      <c r="D92" s="16">
        <f>'SLT 1'!D92+'SLT 2'!D92+'SLT 3'!D92+'SLT 4'!D92+'SLT 5'!D92+'WK1'!D92+'WK2'!D92+'WK3'!D92+'WK4'!D92+'WK5'!D92+'WK6'!D92+'WK7'!D92+'WK8'!D92+'WK9'!D92+'WK10'!D92+'WK11'!D92+'WK13'!D92+'WK14'!D92+'WK12'!D92+'WK15'!D92</f>
        <v>4</v>
      </c>
      <c r="E92" s="10">
        <f t="shared" si="12"/>
        <v>25.914285714285715</v>
      </c>
      <c r="F92" s="10">
        <f t="shared" si="13"/>
        <v>65.742857142857147</v>
      </c>
      <c r="G92" s="5">
        <f t="shared" si="10"/>
        <v>21.914285714285715</v>
      </c>
      <c r="H92" s="5">
        <f>'SLT 1'!K92</f>
        <v>21.51</v>
      </c>
      <c r="I92" s="5">
        <f>'SLT 2'!K92</f>
        <v>21.3</v>
      </c>
      <c r="J92" s="5">
        <f>'SLT 3'!K92</f>
        <v>0</v>
      </c>
      <c r="K92" s="5">
        <f>'SLT 4'!K92</f>
        <v>21.78</v>
      </c>
      <c r="L92" s="5">
        <f>'SLT 5'!K92</f>
        <v>22.32</v>
      </c>
      <c r="M92" s="5">
        <f>'WK1'!K92</f>
        <v>23.3</v>
      </c>
      <c r="N92" s="5">
        <f>'WK2'!K92</f>
        <v>23.03</v>
      </c>
      <c r="O92" s="5">
        <f>'WK3'!K92</f>
        <v>20.16</v>
      </c>
      <c r="P92" s="5">
        <f>'WK4'!K92</f>
        <v>0</v>
      </c>
      <c r="Q92" s="5">
        <f>'WK5'!K92</f>
        <v>0</v>
      </c>
      <c r="R92" s="5">
        <f>'WK6'!K92</f>
        <v>0</v>
      </c>
      <c r="S92" s="5">
        <f>'WK7'!K92</f>
        <v>0</v>
      </c>
      <c r="T92" s="5">
        <f>'WK8'!K92</f>
        <v>0</v>
      </c>
      <c r="U92" s="5">
        <f>'WK9'!K92</f>
        <v>0</v>
      </c>
      <c r="V92" s="5">
        <f>'WK10'!K92</f>
        <v>0</v>
      </c>
      <c r="W92" s="5">
        <f>'WK11'!K92</f>
        <v>0</v>
      </c>
      <c r="X92" s="5">
        <f>'WK12'!K92</f>
        <v>0</v>
      </c>
      <c r="Y92" s="5">
        <f>'WK13'!K92</f>
        <v>0</v>
      </c>
      <c r="Z92" s="5">
        <f>'WK14'!K92</f>
        <v>0</v>
      </c>
      <c r="AA92" s="88">
        <f>'WK15'!K92</f>
        <v>0</v>
      </c>
    </row>
    <row r="93" spans="1:27">
      <c r="A93" s="2">
        <f t="shared" si="11"/>
        <v>90</v>
      </c>
      <c r="B93" s="1" t="s">
        <v>231</v>
      </c>
      <c r="C93" s="1" t="s">
        <v>133</v>
      </c>
      <c r="D93" s="16">
        <f>'SLT 1'!D93+'SLT 2'!D93+'SLT 3'!D93+'SLT 4'!D93+'SLT 5'!D93+'WK1'!D93+'WK2'!D93+'WK3'!D93+'WK4'!D93+'WK5'!D93+'WK6'!D93+'WK7'!D93+'WK8'!D93+'WK9'!D93+'WK10'!D93+'WK11'!D93+'WK13'!D93+'WK14'!D93+'WK12'!D93+'WK15'!D93</f>
        <v>3</v>
      </c>
      <c r="E93" s="10">
        <f t="shared" si="12"/>
        <v>23.49</v>
      </c>
      <c r="F93" s="10">
        <f t="shared" si="13"/>
        <v>61.47</v>
      </c>
      <c r="G93" s="5">
        <f t="shared" si="10"/>
        <v>20.49</v>
      </c>
      <c r="H93" s="5">
        <f>'SLT 1'!K93</f>
        <v>19.649999999999999</v>
      </c>
      <c r="I93" s="5">
        <f>'SLT 2'!K93</f>
        <v>20.09</v>
      </c>
      <c r="J93" s="5">
        <f>'SLT 3'!K93</f>
        <v>0</v>
      </c>
      <c r="K93" s="5">
        <f>'SLT 4'!K93</f>
        <v>0</v>
      </c>
      <c r="L93" s="5">
        <f>'SLT 5'!K93</f>
        <v>0</v>
      </c>
      <c r="M93" s="5">
        <f>'WK1'!K93</f>
        <v>0</v>
      </c>
      <c r="N93" s="5">
        <f>'WK2'!K93</f>
        <v>21.73</v>
      </c>
      <c r="O93" s="5">
        <f>'WK3'!K93</f>
        <v>0</v>
      </c>
      <c r="P93" s="5">
        <f>'WK4'!K93</f>
        <v>0</v>
      </c>
      <c r="Q93" s="5">
        <f>'WK5'!K93</f>
        <v>0</v>
      </c>
      <c r="R93" s="5">
        <f>'WK6'!K93</f>
        <v>0</v>
      </c>
      <c r="S93" s="5">
        <f>'WK7'!K93</f>
        <v>0</v>
      </c>
      <c r="T93" s="5">
        <f>'WK8'!K93</f>
        <v>0</v>
      </c>
      <c r="U93" s="5">
        <f>'WK9'!K93</f>
        <v>0</v>
      </c>
      <c r="V93" s="5">
        <f>'WK10'!K93</f>
        <v>0</v>
      </c>
      <c r="W93" s="5">
        <f>'WK11'!K93</f>
        <v>0</v>
      </c>
      <c r="X93" s="5">
        <f>'WK12'!K93</f>
        <v>0</v>
      </c>
      <c r="Y93" s="5">
        <f>'WK13'!K93</f>
        <v>0</v>
      </c>
      <c r="Z93" s="5">
        <f>'WK14'!K93</f>
        <v>0</v>
      </c>
      <c r="AA93" s="88">
        <f>'WK15'!K93</f>
        <v>0</v>
      </c>
    </row>
    <row r="94" spans="1:27">
      <c r="A94" s="2">
        <f t="shared" si="11"/>
        <v>91</v>
      </c>
      <c r="B94" s="1" t="s">
        <v>233</v>
      </c>
      <c r="C94" s="1" t="s">
        <v>133</v>
      </c>
      <c r="D94" s="16">
        <f>'SLT 1'!D94+'SLT 2'!D94+'SLT 3'!D94+'SLT 4'!D94+'SLT 5'!D94+'WK1'!D94+'WK2'!D94+'WK3'!D94+'WK4'!D94+'WK5'!D94+'WK6'!D94+'WK7'!D94+'WK8'!D94+'WK9'!D94+'WK10'!D94+'WK11'!D94+'WK13'!D94+'WK14'!D94+'WK12'!D94+'WK15'!D94</f>
        <v>0</v>
      </c>
      <c r="E94" s="10">
        <f t="shared" si="12"/>
        <v>18.39</v>
      </c>
      <c r="F94" s="10">
        <f t="shared" si="13"/>
        <v>55.17</v>
      </c>
      <c r="G94" s="5">
        <f t="shared" si="10"/>
        <v>18.39</v>
      </c>
      <c r="H94" s="5">
        <f>'SLT 1'!K94</f>
        <v>0</v>
      </c>
      <c r="I94" s="5">
        <f>'SLT 2'!K94</f>
        <v>18.420000000000002</v>
      </c>
      <c r="J94" s="5">
        <f>'SLT 3'!K94</f>
        <v>0</v>
      </c>
      <c r="K94" s="5">
        <f>'SLT 4'!K94</f>
        <v>17.13</v>
      </c>
      <c r="L94" s="5">
        <f>'SLT 5'!K94</f>
        <v>19.66</v>
      </c>
      <c r="M94" s="5">
        <f>'WK1'!K94</f>
        <v>18.350000000000001</v>
      </c>
      <c r="N94" s="5">
        <f>'WK2'!K94</f>
        <v>0</v>
      </c>
      <c r="O94" s="5">
        <f>'WK3'!K94</f>
        <v>0</v>
      </c>
      <c r="P94" s="5">
        <f>'WK4'!K94</f>
        <v>0</v>
      </c>
      <c r="Q94" s="5">
        <f>'WK5'!K94</f>
        <v>0</v>
      </c>
      <c r="R94" s="5">
        <f>'WK6'!K94</f>
        <v>0</v>
      </c>
      <c r="S94" s="5">
        <f>'WK7'!K94</f>
        <v>0</v>
      </c>
      <c r="T94" s="5">
        <f>'WK8'!K94</f>
        <v>0</v>
      </c>
      <c r="U94" s="5">
        <f>'WK9'!K94</f>
        <v>0</v>
      </c>
      <c r="V94" s="5">
        <f>'WK10'!K94</f>
        <v>0</v>
      </c>
      <c r="W94" s="5">
        <f>'WK11'!K94</f>
        <v>0</v>
      </c>
      <c r="X94" s="5">
        <f>'WK12'!K94</f>
        <v>0</v>
      </c>
      <c r="Y94" s="5">
        <f>'WK13'!K94</f>
        <v>0</v>
      </c>
      <c r="Z94" s="5">
        <f>'WK14'!K94</f>
        <v>0</v>
      </c>
      <c r="AA94" s="88">
        <f>'WK15'!K94</f>
        <v>0</v>
      </c>
    </row>
    <row r="95" spans="1:27">
      <c r="A95" s="2">
        <f t="shared" si="11"/>
        <v>92</v>
      </c>
      <c r="B95" s="1" t="s">
        <v>234</v>
      </c>
      <c r="C95" s="1" t="s">
        <v>133</v>
      </c>
      <c r="D95" s="16">
        <f>'SLT 1'!D95+'SLT 2'!D95+'SLT 3'!D95+'SLT 4'!D95+'SLT 5'!D95+'WK1'!D95+'WK2'!D95+'WK3'!D95+'WK4'!D95+'WK5'!D95+'WK6'!D95+'WK7'!D95+'WK8'!D95+'WK9'!D95+'WK10'!D95+'WK11'!D95+'WK13'!D95+'WK14'!D95+'WK12'!D95+'WK15'!D95</f>
        <v>3</v>
      </c>
      <c r="E95" s="10">
        <f t="shared" si="12"/>
        <v>23.841666666666669</v>
      </c>
      <c r="F95" s="10">
        <f t="shared" si="13"/>
        <v>62.525000000000006</v>
      </c>
      <c r="G95" s="5">
        <f t="shared" si="10"/>
        <v>20.841666666666669</v>
      </c>
      <c r="H95" s="5">
        <f>'SLT 1'!K95</f>
        <v>0</v>
      </c>
      <c r="I95" s="5">
        <f>'SLT 2'!K95</f>
        <v>21.39</v>
      </c>
      <c r="J95" s="5">
        <f>'SLT 3'!K95</f>
        <v>0</v>
      </c>
      <c r="K95" s="5">
        <f>'SLT 4'!K95</f>
        <v>21.28</v>
      </c>
      <c r="L95" s="5">
        <f>'SLT 5'!K95</f>
        <v>22.31</v>
      </c>
      <c r="M95" s="5">
        <f>'WK1'!K95</f>
        <v>20.82</v>
      </c>
      <c r="N95" s="5">
        <f>'WK2'!K95</f>
        <v>19.600000000000001</v>
      </c>
      <c r="O95" s="5">
        <f>'WK3'!K95</f>
        <v>19.649999999999999</v>
      </c>
      <c r="P95" s="5">
        <f>'WK4'!K95</f>
        <v>0</v>
      </c>
      <c r="Q95" s="5">
        <f>'WK5'!K95</f>
        <v>0</v>
      </c>
      <c r="R95" s="5">
        <f>'WK6'!K95</f>
        <v>0</v>
      </c>
      <c r="S95" s="5">
        <f>'WK7'!K95</f>
        <v>0</v>
      </c>
      <c r="T95" s="5">
        <f>'WK8'!K95</f>
        <v>0</v>
      </c>
      <c r="U95" s="5">
        <f>'WK9'!K95</f>
        <v>0</v>
      </c>
      <c r="V95" s="5">
        <f>'WK10'!K95</f>
        <v>0</v>
      </c>
      <c r="W95" s="5">
        <f>'WK11'!K95</f>
        <v>0</v>
      </c>
      <c r="X95" s="5">
        <f>'WK12'!K95</f>
        <v>0</v>
      </c>
      <c r="Y95" s="5">
        <f>'WK13'!K95</f>
        <v>0</v>
      </c>
      <c r="Z95" s="5">
        <f>'WK14'!K95</f>
        <v>0</v>
      </c>
      <c r="AA95" s="88">
        <f>'WK15'!K95</f>
        <v>0</v>
      </c>
    </row>
    <row r="96" spans="1:27">
      <c r="A96" s="2">
        <f t="shared" si="11"/>
        <v>93</v>
      </c>
      <c r="B96" s="1" t="s">
        <v>235</v>
      </c>
      <c r="C96" s="1" t="s">
        <v>133</v>
      </c>
      <c r="D96" s="16">
        <f>'SLT 1'!D96+'SLT 2'!D96+'SLT 3'!D96+'SLT 4'!D96+'SLT 5'!D96+'WK1'!D96+'WK2'!D96+'WK3'!D96+'WK4'!D96+'WK5'!D96+'WK6'!D96+'WK7'!D96+'WK8'!D96+'WK9'!D96+'WK10'!D96+'WK11'!D96+'WK13'!D96+'WK14'!D96+'WK12'!D96+'WK15'!D96</f>
        <v>2</v>
      </c>
      <c r="E96" s="10">
        <f t="shared" si="12"/>
        <v>22.849999999999998</v>
      </c>
      <c r="F96" s="10">
        <f t="shared" si="13"/>
        <v>62.55</v>
      </c>
      <c r="G96" s="5">
        <f t="shared" si="10"/>
        <v>20.849999999999998</v>
      </c>
      <c r="H96" s="5">
        <f>'SLT 1'!K96</f>
        <v>0</v>
      </c>
      <c r="I96" s="5">
        <f>'SLT 2'!K96</f>
        <v>24.44</v>
      </c>
      <c r="J96" s="5">
        <f>'SLT 3'!K96</f>
        <v>0</v>
      </c>
      <c r="K96" s="5">
        <f>'SLT 4'!K96</f>
        <v>16.37</v>
      </c>
      <c r="L96" s="5">
        <f>'SLT 5'!K96</f>
        <v>0</v>
      </c>
      <c r="M96" s="5">
        <f>'WK1'!K96</f>
        <v>21.74</v>
      </c>
      <c r="N96" s="5">
        <f>'WK2'!K96</f>
        <v>0</v>
      </c>
      <c r="O96" s="5">
        <f>'WK3'!K96</f>
        <v>0</v>
      </c>
      <c r="P96" s="5">
        <f>'WK4'!K96</f>
        <v>0</v>
      </c>
      <c r="Q96" s="5">
        <f>'WK5'!K96</f>
        <v>0</v>
      </c>
      <c r="R96" s="5">
        <f>'WK6'!K96</f>
        <v>0</v>
      </c>
      <c r="S96" s="5">
        <f>'WK7'!K96</f>
        <v>0</v>
      </c>
      <c r="T96" s="5">
        <f>'WK8'!K96</f>
        <v>0</v>
      </c>
      <c r="U96" s="5">
        <f>'WK9'!K96</f>
        <v>0</v>
      </c>
      <c r="V96" s="5">
        <f>'WK10'!K96</f>
        <v>0</v>
      </c>
      <c r="W96" s="5">
        <f>'WK11'!K96</f>
        <v>0</v>
      </c>
      <c r="X96" s="5">
        <f>'WK12'!K96</f>
        <v>0</v>
      </c>
      <c r="Y96" s="5">
        <f>'WK13'!K96</f>
        <v>0</v>
      </c>
      <c r="Z96" s="5">
        <f>'WK14'!K96</f>
        <v>0</v>
      </c>
      <c r="AA96" s="88">
        <f>'WK15'!K96</f>
        <v>0</v>
      </c>
    </row>
    <row r="97" spans="1:27">
      <c r="A97" s="2">
        <f t="shared" si="11"/>
        <v>94</v>
      </c>
      <c r="B97" s="1" t="s">
        <v>237</v>
      </c>
      <c r="C97" s="1" t="s">
        <v>85</v>
      </c>
      <c r="D97" s="16">
        <f>'SLT 1'!D97+'SLT 2'!D97+'SLT 3'!D97+'SLT 4'!D97+'SLT 5'!D97+'WK1'!D97+'WK2'!D97+'WK3'!D97+'WK4'!D97+'WK5'!D97+'WK6'!D97+'WK7'!D97+'WK8'!D97+'WK9'!D97+'WK10'!D97+'WK11'!D97+'WK13'!D97+'WK14'!D97+'WK12'!D97+'WK15'!D97</f>
        <v>1</v>
      </c>
      <c r="E97" s="10">
        <f t="shared" si="12"/>
        <v>22.73</v>
      </c>
      <c r="F97" s="10">
        <f t="shared" si="13"/>
        <v>65.19</v>
      </c>
      <c r="G97" s="5">
        <f t="shared" si="10"/>
        <v>21.73</v>
      </c>
      <c r="H97" s="5">
        <f>'SLT 1'!K97</f>
        <v>0</v>
      </c>
      <c r="I97" s="5">
        <f>'SLT 2'!K97</f>
        <v>21.73</v>
      </c>
      <c r="J97" s="5">
        <f>'SLT 3'!K97</f>
        <v>0</v>
      </c>
      <c r="K97" s="5">
        <f>'SLT 4'!K97</f>
        <v>0</v>
      </c>
      <c r="L97" s="5">
        <f>'SLT 5'!K97</f>
        <v>0</v>
      </c>
      <c r="M97" s="5">
        <f>'WK1'!K97</f>
        <v>0</v>
      </c>
      <c r="N97" s="5">
        <f>'WK2'!K97</f>
        <v>0</v>
      </c>
      <c r="O97" s="5">
        <f>'WK3'!K97</f>
        <v>0</v>
      </c>
      <c r="P97" s="5">
        <f>'WK4'!K97</f>
        <v>0</v>
      </c>
      <c r="Q97" s="5">
        <f>'WK5'!K97</f>
        <v>0</v>
      </c>
      <c r="R97" s="5">
        <f>'WK6'!K97</f>
        <v>0</v>
      </c>
      <c r="S97" s="5">
        <f>'WK7'!K97</f>
        <v>0</v>
      </c>
      <c r="T97" s="5">
        <f>'WK8'!K97</f>
        <v>0</v>
      </c>
      <c r="U97" s="5">
        <f>'WK9'!K97</f>
        <v>0</v>
      </c>
      <c r="V97" s="5">
        <f>'WK10'!K97</f>
        <v>0</v>
      </c>
      <c r="W97" s="5">
        <f>'WK11'!K97</f>
        <v>0</v>
      </c>
      <c r="X97" s="5">
        <f>'WK12'!K97</f>
        <v>0</v>
      </c>
      <c r="Y97" s="5">
        <f>'WK13'!K97</f>
        <v>0</v>
      </c>
      <c r="Z97" s="5">
        <f>'WK14'!K97</f>
        <v>0</v>
      </c>
      <c r="AA97" s="88">
        <f>'WK15'!K97</f>
        <v>0</v>
      </c>
    </row>
    <row r="98" spans="1:27">
      <c r="A98" s="2">
        <f t="shared" si="11"/>
        <v>95</v>
      </c>
      <c r="B98" s="1" t="s">
        <v>238</v>
      </c>
      <c r="C98" s="1" t="s">
        <v>85</v>
      </c>
      <c r="D98" s="16">
        <f>'SLT 1'!D98+'SLT 2'!D98+'SLT 3'!D98+'SLT 4'!D98+'SLT 5'!D98+'WK1'!D98+'WK2'!D98+'WK3'!D98+'WK4'!D98+'WK5'!D98+'WK6'!D98+'WK7'!D98+'WK8'!D98+'WK9'!D98+'WK10'!D98+'WK11'!D98+'WK13'!D98+'WK14'!D98+'WK12'!D98+'WK15'!D98</f>
        <v>2</v>
      </c>
      <c r="E98" s="10">
        <f t="shared" si="12"/>
        <v>22.5075</v>
      </c>
      <c r="F98" s="10">
        <f t="shared" si="13"/>
        <v>61.522500000000001</v>
      </c>
      <c r="G98" s="5">
        <f t="shared" si="10"/>
        <v>20.5075</v>
      </c>
      <c r="H98" s="5">
        <f>'SLT 1'!K98</f>
        <v>0</v>
      </c>
      <c r="I98" s="5">
        <f>'SLT 2'!K98</f>
        <v>18.809999999999999</v>
      </c>
      <c r="J98" s="5">
        <f>'SLT 3'!K98</f>
        <v>0</v>
      </c>
      <c r="K98" s="5">
        <f>'SLT 4'!K98</f>
        <v>0</v>
      </c>
      <c r="L98" s="5">
        <f>'SLT 5'!K98</f>
        <v>20.100000000000001</v>
      </c>
      <c r="M98" s="5">
        <f>'WK1'!K98</f>
        <v>0</v>
      </c>
      <c r="N98" s="5">
        <f>'WK2'!K98</f>
        <v>19.940000000000001</v>
      </c>
      <c r="O98" s="5">
        <f>'WK3'!K98</f>
        <v>23.18</v>
      </c>
      <c r="P98" s="5">
        <f>'WK4'!K98</f>
        <v>0</v>
      </c>
      <c r="Q98" s="5">
        <f>'WK5'!K98</f>
        <v>0</v>
      </c>
      <c r="R98" s="5">
        <f>'WK6'!K98</f>
        <v>0</v>
      </c>
      <c r="S98" s="5">
        <f>'WK7'!K98</f>
        <v>0</v>
      </c>
      <c r="T98" s="5">
        <f>'WK8'!K98</f>
        <v>0</v>
      </c>
      <c r="U98" s="5">
        <f>'WK9'!K98</f>
        <v>0</v>
      </c>
      <c r="V98" s="5">
        <f>'WK10'!K98</f>
        <v>0</v>
      </c>
      <c r="W98" s="5">
        <f>'WK11'!K98</f>
        <v>0</v>
      </c>
      <c r="X98" s="5">
        <f>'WK12'!K98</f>
        <v>0</v>
      </c>
      <c r="Y98" s="5">
        <f>'WK13'!K98</f>
        <v>0</v>
      </c>
      <c r="Z98" s="5">
        <f>'WK14'!K98</f>
        <v>0</v>
      </c>
      <c r="AA98" s="88">
        <f>'WK15'!K98</f>
        <v>0</v>
      </c>
    </row>
    <row r="99" spans="1:27">
      <c r="A99" s="2">
        <f t="shared" si="11"/>
        <v>96</v>
      </c>
      <c r="B99" s="1" t="s">
        <v>239</v>
      </c>
      <c r="C99" s="1" t="s">
        <v>130</v>
      </c>
      <c r="D99" s="16">
        <f>'SLT 1'!D99+'SLT 2'!D99+'SLT 3'!D99+'SLT 4'!D99+'SLT 5'!D99+'WK1'!D99+'WK2'!D99+'WK3'!D99+'WK4'!D99+'WK5'!D99+'WK6'!D99+'WK7'!D99+'WK8'!D99+'WK9'!D99+'WK10'!D99+'WK11'!D99+'WK13'!D99+'WK14'!D99+'WK12'!D99+'WK15'!D99</f>
        <v>0</v>
      </c>
      <c r="E99" s="10">
        <f t="shared" si="12"/>
        <v>17.440000000000001</v>
      </c>
      <c r="F99" s="10">
        <f t="shared" si="13"/>
        <v>52.320000000000007</v>
      </c>
      <c r="G99" s="5">
        <f t="shared" si="10"/>
        <v>17.440000000000001</v>
      </c>
      <c r="H99" s="5">
        <f>'SLT 1'!K99</f>
        <v>0</v>
      </c>
      <c r="I99" s="5">
        <f>'SLT 2'!K99</f>
        <v>17.440000000000001</v>
      </c>
      <c r="J99" s="5">
        <f>'SLT 3'!K99</f>
        <v>0</v>
      </c>
      <c r="K99" s="5">
        <f>'SLT 4'!K99</f>
        <v>0</v>
      </c>
      <c r="L99" s="5">
        <f>'SLT 5'!K99</f>
        <v>0</v>
      </c>
      <c r="M99" s="5">
        <f>'WK1'!K99</f>
        <v>0</v>
      </c>
      <c r="N99" s="5">
        <f>'WK2'!K99</f>
        <v>0</v>
      </c>
      <c r="O99" s="5">
        <f>'WK3'!K99</f>
        <v>0</v>
      </c>
      <c r="P99" s="5">
        <f>'WK4'!K99</f>
        <v>0</v>
      </c>
      <c r="Q99" s="5">
        <f>'WK5'!K99</f>
        <v>0</v>
      </c>
      <c r="R99" s="5">
        <f>'WK6'!K99</f>
        <v>0</v>
      </c>
      <c r="S99" s="5">
        <f>'WK7'!K99</f>
        <v>0</v>
      </c>
      <c r="T99" s="5">
        <f>'WK8'!K99</f>
        <v>0</v>
      </c>
      <c r="U99" s="5">
        <f>'WK9'!K99</f>
        <v>0</v>
      </c>
      <c r="V99" s="5">
        <f>'WK10'!K99</f>
        <v>0</v>
      </c>
      <c r="W99" s="5">
        <f>'WK11'!K99</f>
        <v>0</v>
      </c>
      <c r="X99" s="5">
        <f>'WK12'!K99</f>
        <v>0</v>
      </c>
      <c r="Y99" s="5">
        <f>'WK13'!K99</f>
        <v>0</v>
      </c>
      <c r="Z99" s="5">
        <f>'WK14'!K99</f>
        <v>0</v>
      </c>
      <c r="AA99" s="88">
        <f>'WK15'!K99</f>
        <v>0</v>
      </c>
    </row>
    <row r="100" spans="1:27">
      <c r="A100" s="2">
        <f t="shared" si="11"/>
        <v>97</v>
      </c>
      <c r="B100" s="1" t="s">
        <v>240</v>
      </c>
      <c r="C100" s="1" t="s">
        <v>130</v>
      </c>
      <c r="D100" s="16">
        <f>'SLT 1'!D100+'SLT 2'!D100+'SLT 3'!D100+'SLT 4'!D100+'SLT 5'!D100+'WK1'!D100+'WK2'!D100+'WK3'!D100+'WK4'!D100+'WK5'!D100+'WK6'!D100+'WK7'!D100+'WK8'!D100+'WK9'!D100+'WK10'!D100+'WK11'!D100+'WK13'!D100+'WK14'!D100+'WK12'!D100+'WK15'!D100</f>
        <v>0</v>
      </c>
      <c r="E100" s="10">
        <f t="shared" si="12"/>
        <v>19.829999999999998</v>
      </c>
      <c r="F100" s="10">
        <f t="shared" si="13"/>
        <v>59.489999999999995</v>
      </c>
      <c r="G100" s="5">
        <f t="shared" si="10"/>
        <v>19.829999999999998</v>
      </c>
      <c r="H100" s="5">
        <f>'SLT 1'!K100</f>
        <v>0</v>
      </c>
      <c r="I100" s="5">
        <f>'SLT 2'!K100</f>
        <v>19.829999999999998</v>
      </c>
      <c r="J100" s="5">
        <f>'SLT 3'!K100</f>
        <v>0</v>
      </c>
      <c r="K100" s="5">
        <f>'SLT 4'!K100</f>
        <v>0</v>
      </c>
      <c r="L100" s="5">
        <f>'SLT 5'!K100</f>
        <v>0</v>
      </c>
      <c r="M100" s="5">
        <f>'WK1'!K100</f>
        <v>0</v>
      </c>
      <c r="N100" s="5">
        <f>'WK2'!K100</f>
        <v>0</v>
      </c>
      <c r="O100" s="5">
        <f>'WK3'!K100</f>
        <v>0</v>
      </c>
      <c r="P100" s="5">
        <f>'WK4'!K100</f>
        <v>0</v>
      </c>
      <c r="Q100" s="5">
        <f>'WK5'!K100</f>
        <v>0</v>
      </c>
      <c r="R100" s="5">
        <f>'WK6'!K100</f>
        <v>0</v>
      </c>
      <c r="S100" s="5">
        <f>'WK7'!K100</f>
        <v>0</v>
      </c>
      <c r="T100" s="5">
        <f>'WK8'!K100</f>
        <v>0</v>
      </c>
      <c r="U100" s="5">
        <f>'WK9'!K100</f>
        <v>0</v>
      </c>
      <c r="V100" s="5">
        <f>'WK10'!K100</f>
        <v>0</v>
      </c>
      <c r="W100" s="5">
        <f>'WK11'!K100</f>
        <v>0</v>
      </c>
      <c r="X100" s="5">
        <f>'WK12'!K100</f>
        <v>0</v>
      </c>
      <c r="Y100" s="5">
        <f>'WK13'!K100</f>
        <v>0</v>
      </c>
      <c r="Z100" s="5">
        <f>'WK14'!K100</f>
        <v>0</v>
      </c>
      <c r="AA100" s="88">
        <f>'WK15'!K100</f>
        <v>0</v>
      </c>
    </row>
    <row r="101" spans="1:27">
      <c r="A101" s="2">
        <f t="shared" si="11"/>
        <v>98</v>
      </c>
      <c r="B101" s="1" t="s">
        <v>241</v>
      </c>
      <c r="C101" s="1" t="s">
        <v>130</v>
      </c>
      <c r="D101" s="16">
        <f>'SLT 1'!D101+'SLT 2'!D101+'SLT 3'!D101+'SLT 4'!D101+'SLT 5'!D101+'WK1'!D101+'WK2'!D101+'WK3'!D101+'WK4'!D101+'WK5'!D101+'WK6'!D101+'WK7'!D101+'WK8'!D101+'WK9'!D101+'WK10'!D101+'WK11'!D101+'WK13'!D101+'WK14'!D101+'WK12'!D101+'WK15'!D101</f>
        <v>1</v>
      </c>
      <c r="E101" s="10">
        <f t="shared" si="12"/>
        <v>19.813333333333333</v>
      </c>
      <c r="F101" s="10">
        <f t="shared" si="13"/>
        <v>56.44</v>
      </c>
      <c r="G101" s="5">
        <f t="shared" si="10"/>
        <v>18.813333333333333</v>
      </c>
      <c r="H101" s="5">
        <f>'SLT 1'!K101</f>
        <v>0</v>
      </c>
      <c r="I101" s="5">
        <f>'SLT 2'!K101</f>
        <v>19.399999999999999</v>
      </c>
      <c r="J101" s="5">
        <f>'SLT 3'!K101</f>
        <v>19.649999999999999</v>
      </c>
      <c r="K101" s="5">
        <f>'SLT 4'!K101</f>
        <v>0</v>
      </c>
      <c r="L101" s="5">
        <f>'SLT 5'!K101</f>
        <v>17.39</v>
      </c>
      <c r="M101" s="5">
        <f>'WK1'!K101</f>
        <v>0</v>
      </c>
      <c r="N101" s="5">
        <f>'WK2'!K101</f>
        <v>0</v>
      </c>
      <c r="O101" s="5">
        <f>'WK3'!K101</f>
        <v>0</v>
      </c>
      <c r="P101" s="5">
        <f>'WK4'!K101</f>
        <v>0</v>
      </c>
      <c r="Q101" s="5">
        <f>'WK5'!K101</f>
        <v>0</v>
      </c>
      <c r="R101" s="5">
        <f>'WK6'!K101</f>
        <v>0</v>
      </c>
      <c r="S101" s="5">
        <f>'WK7'!K101</f>
        <v>0</v>
      </c>
      <c r="T101" s="5">
        <f>'WK8'!K101</f>
        <v>0</v>
      </c>
      <c r="U101" s="5">
        <f>'WK9'!K101</f>
        <v>0</v>
      </c>
      <c r="V101" s="5">
        <f>'WK10'!K101</f>
        <v>0</v>
      </c>
      <c r="W101" s="5">
        <f>'WK11'!K101</f>
        <v>0</v>
      </c>
      <c r="X101" s="5">
        <f>'WK12'!K101</f>
        <v>0</v>
      </c>
      <c r="Y101" s="5">
        <f>'WK13'!K101</f>
        <v>0</v>
      </c>
      <c r="Z101" s="5">
        <f>'WK14'!K101</f>
        <v>0</v>
      </c>
      <c r="AA101" s="88">
        <f>'WK15'!K101</f>
        <v>0</v>
      </c>
    </row>
    <row r="102" spans="1:27">
      <c r="A102" s="2">
        <f t="shared" si="11"/>
        <v>99</v>
      </c>
      <c r="B102" s="1" t="s">
        <v>242</v>
      </c>
      <c r="C102" s="1" t="s">
        <v>130</v>
      </c>
      <c r="D102" s="16">
        <f>'SLT 1'!D102+'SLT 2'!D102+'SLT 3'!D102+'SLT 4'!D102+'SLT 5'!D102+'WK1'!D102+'WK2'!D102+'WK3'!D102+'WK4'!D102+'WK5'!D102+'WK6'!D102+'WK7'!D102+'WK8'!D102+'WK9'!D102+'WK10'!D102+'WK11'!D102+'WK13'!D102+'WK14'!D102+'WK12'!D102+'WK15'!D102</f>
        <v>1</v>
      </c>
      <c r="E102" s="10">
        <f t="shared" si="12"/>
        <v>20.036666666666665</v>
      </c>
      <c r="F102" s="10">
        <f t="shared" si="13"/>
        <v>57.11</v>
      </c>
      <c r="G102" s="5">
        <f t="shared" si="10"/>
        <v>19.036666666666665</v>
      </c>
      <c r="H102" s="5">
        <f>'SLT 1'!K102</f>
        <v>0</v>
      </c>
      <c r="I102" s="5">
        <f>'SLT 2'!K102</f>
        <v>20</v>
      </c>
      <c r="J102" s="5">
        <f>'SLT 3'!K102</f>
        <v>0</v>
      </c>
      <c r="K102" s="5">
        <f>'SLT 4'!K102</f>
        <v>18.36</v>
      </c>
      <c r="L102" s="5">
        <f>'SLT 5'!K102</f>
        <v>0</v>
      </c>
      <c r="M102" s="5">
        <f>'WK1'!K102</f>
        <v>17.75</v>
      </c>
      <c r="N102" s="5">
        <f>'WK2'!K102</f>
        <v>15.56</v>
      </c>
      <c r="O102" s="5">
        <f>'WK3'!K102</f>
        <v>21.26</v>
      </c>
      <c r="P102" s="5">
        <f>'WK4'!K102</f>
        <v>21.29</v>
      </c>
      <c r="Q102" s="5">
        <f>'WK5'!K102</f>
        <v>0</v>
      </c>
      <c r="R102" s="5">
        <f>'WK6'!K102</f>
        <v>0</v>
      </c>
      <c r="S102" s="5">
        <f>'WK7'!K102</f>
        <v>0</v>
      </c>
      <c r="T102" s="5">
        <f>'WK8'!K102</f>
        <v>0</v>
      </c>
      <c r="U102" s="5">
        <f>'WK9'!K102</f>
        <v>0</v>
      </c>
      <c r="V102" s="5">
        <f>'WK10'!K102</f>
        <v>0</v>
      </c>
      <c r="W102" s="5">
        <f>'WK11'!K102</f>
        <v>0</v>
      </c>
      <c r="X102" s="5">
        <f>'WK12'!K102</f>
        <v>0</v>
      </c>
      <c r="Y102" s="5">
        <f>'WK13'!K102</f>
        <v>0</v>
      </c>
      <c r="Z102" s="5">
        <f>'WK14'!K102</f>
        <v>0</v>
      </c>
      <c r="AA102" s="88">
        <f>'WK15'!K102</f>
        <v>0</v>
      </c>
    </row>
    <row r="103" spans="1:27">
      <c r="A103" s="2">
        <f t="shared" si="11"/>
        <v>100</v>
      </c>
      <c r="B103" s="1" t="s">
        <v>243</v>
      </c>
      <c r="C103" s="1" t="s">
        <v>130</v>
      </c>
      <c r="D103" s="16">
        <f>'SLT 1'!D103+'SLT 2'!D103+'SLT 3'!D103+'SLT 4'!D103+'SLT 5'!D103+'WK1'!D103+'WK2'!D103+'WK3'!D103+'WK4'!D103+'WK5'!D103+'WK6'!D103+'WK7'!D103+'WK8'!D103+'WK9'!D103+'WK10'!D103+'WK11'!D103+'WK13'!D103+'WK14'!D103+'WK12'!D103+'WK15'!D103</f>
        <v>1</v>
      </c>
      <c r="E103" s="10">
        <f t="shared" si="12"/>
        <v>20.779999999999998</v>
      </c>
      <c r="F103" s="10">
        <f t="shared" si="13"/>
        <v>59.339999999999989</v>
      </c>
      <c r="G103" s="5">
        <f t="shared" si="10"/>
        <v>19.779999999999998</v>
      </c>
      <c r="H103" s="5">
        <f>'SLT 1'!K103</f>
        <v>0</v>
      </c>
      <c r="I103" s="5">
        <f>'SLT 2'!K103</f>
        <v>21.56</v>
      </c>
      <c r="J103" s="5">
        <f>'SLT 3'!K103</f>
        <v>0</v>
      </c>
      <c r="K103" s="5">
        <f>'SLT 4'!K103</f>
        <v>0</v>
      </c>
      <c r="L103" s="5">
        <f>'SLT 5'!K103</f>
        <v>20.48</v>
      </c>
      <c r="M103" s="5">
        <f>'WK1'!K103</f>
        <v>18.59</v>
      </c>
      <c r="N103" s="5">
        <f>'WK2'!K103</f>
        <v>19.48</v>
      </c>
      <c r="O103" s="5">
        <f>'WK3'!K103</f>
        <v>16.579999999999998</v>
      </c>
      <c r="P103" s="5">
        <f>'WK4'!K103</f>
        <v>21.99</v>
      </c>
      <c r="Q103" s="5">
        <f>'WK5'!K103</f>
        <v>0</v>
      </c>
      <c r="R103" s="5">
        <f>'WK6'!K103</f>
        <v>0</v>
      </c>
      <c r="S103" s="5">
        <f>'WK7'!K103</f>
        <v>0</v>
      </c>
      <c r="T103" s="5">
        <f>'WK8'!K103</f>
        <v>0</v>
      </c>
      <c r="U103" s="5">
        <f>'WK9'!K103</f>
        <v>0</v>
      </c>
      <c r="V103" s="5">
        <f>'WK10'!K103</f>
        <v>0</v>
      </c>
      <c r="W103" s="5">
        <f>'WK11'!K103</f>
        <v>0</v>
      </c>
      <c r="X103" s="5">
        <f>'WK12'!K103</f>
        <v>0</v>
      </c>
      <c r="Y103" s="5">
        <f>'WK13'!K103</f>
        <v>0</v>
      </c>
      <c r="Z103" s="5">
        <f>'WK14'!K103</f>
        <v>0</v>
      </c>
      <c r="AA103" s="88">
        <f>'WK15'!K103</f>
        <v>0</v>
      </c>
    </row>
    <row r="104" spans="1:27">
      <c r="A104" s="2">
        <f t="shared" si="11"/>
        <v>101</v>
      </c>
      <c r="B104" s="1" t="s">
        <v>244</v>
      </c>
      <c r="C104" s="1" t="s">
        <v>130</v>
      </c>
      <c r="D104" s="16">
        <f>'SLT 1'!D104+'SLT 2'!D104+'SLT 3'!D104+'SLT 4'!D104+'SLT 5'!D104+'WK1'!D104+'WK2'!D104+'WK3'!D104+'WK4'!D104+'WK5'!D104+'WK6'!D104+'WK7'!D104+'WK8'!D104+'WK9'!D104+'WK10'!D104+'WK11'!D104+'WK13'!D104+'WK14'!D104+'WK12'!D104+'WK15'!D104</f>
        <v>4</v>
      </c>
      <c r="E104" s="10">
        <f t="shared" si="12"/>
        <v>28.88571428571429</v>
      </c>
      <c r="F104" s="10">
        <f t="shared" si="13"/>
        <v>74.657142857142873</v>
      </c>
      <c r="G104" s="5">
        <f t="shared" si="10"/>
        <v>24.88571428571429</v>
      </c>
      <c r="H104" s="5">
        <f>'SLT 1'!K104</f>
        <v>0</v>
      </c>
      <c r="I104" s="5">
        <f>'SLT 2'!K104</f>
        <v>26.03</v>
      </c>
      <c r="J104" s="5">
        <f>'SLT 3'!K104</f>
        <v>23.56</v>
      </c>
      <c r="K104" s="5">
        <f>'SLT 4'!K104</f>
        <v>23.3</v>
      </c>
      <c r="L104" s="5">
        <f>'SLT 5'!K104</f>
        <v>0</v>
      </c>
      <c r="M104" s="5">
        <f>'WK1'!K104</f>
        <v>22.37</v>
      </c>
      <c r="N104" s="5">
        <f>'WK2'!K104</f>
        <v>26.05</v>
      </c>
      <c r="O104" s="5">
        <f>'WK3'!K104</f>
        <v>25.3</v>
      </c>
      <c r="P104" s="5">
        <f>'WK4'!K104</f>
        <v>27.59</v>
      </c>
      <c r="Q104" s="5">
        <f>'WK5'!K104</f>
        <v>0</v>
      </c>
      <c r="R104" s="5">
        <f>'WK6'!K104</f>
        <v>0</v>
      </c>
      <c r="S104" s="5">
        <f>'WK7'!K104</f>
        <v>0</v>
      </c>
      <c r="T104" s="5">
        <f>'WK8'!K104</f>
        <v>0</v>
      </c>
      <c r="U104" s="5">
        <f>'WK9'!K104</f>
        <v>0</v>
      </c>
      <c r="V104" s="5">
        <f>'WK10'!K104</f>
        <v>0</v>
      </c>
      <c r="W104" s="5">
        <f>'WK11'!K104</f>
        <v>0</v>
      </c>
      <c r="X104" s="5">
        <f>'WK12'!K104</f>
        <v>0</v>
      </c>
      <c r="Y104" s="5">
        <f>'WK13'!K104</f>
        <v>0</v>
      </c>
      <c r="Z104" s="5">
        <f>'WK14'!K104</f>
        <v>0</v>
      </c>
      <c r="AA104" s="88">
        <f>'WK15'!K104</f>
        <v>0</v>
      </c>
    </row>
    <row r="105" spans="1:27">
      <c r="A105" s="2">
        <f t="shared" si="11"/>
        <v>102</v>
      </c>
      <c r="B105" s="1" t="s">
        <v>246</v>
      </c>
      <c r="C105" s="1" t="s">
        <v>130</v>
      </c>
      <c r="D105" s="16">
        <f>'SLT 1'!D105+'SLT 2'!D105+'SLT 3'!D105+'SLT 4'!D105+'SLT 5'!D105+'WK1'!D105+'WK2'!D105+'WK3'!D105+'WK4'!D105+'WK5'!D105+'WK6'!D105+'WK7'!D105+'WK8'!D105+'WK9'!D105+'WK10'!D105+'WK11'!D105+'WK13'!D105+'WK14'!D105+'WK12'!D105+'WK15'!D105</f>
        <v>1</v>
      </c>
      <c r="E105" s="10">
        <f t="shared" si="12"/>
        <v>23.59</v>
      </c>
      <c r="F105" s="10">
        <f t="shared" si="13"/>
        <v>67.77</v>
      </c>
      <c r="G105" s="5">
        <f t="shared" si="10"/>
        <v>22.59</v>
      </c>
      <c r="H105" s="5">
        <f>'SLT 1'!K105</f>
        <v>0</v>
      </c>
      <c r="I105" s="5">
        <f>'SLT 2'!K105</f>
        <v>24.52</v>
      </c>
      <c r="J105" s="5">
        <f>'SLT 3'!K105</f>
        <v>20.75</v>
      </c>
      <c r="K105" s="5">
        <f>'SLT 4'!K105</f>
        <v>22.44</v>
      </c>
      <c r="L105" s="5">
        <f>'SLT 5'!K105</f>
        <v>23.44</v>
      </c>
      <c r="M105" s="5">
        <f>'WK1'!K105</f>
        <v>0</v>
      </c>
      <c r="N105" s="5">
        <f>'WK2'!K105</f>
        <v>0</v>
      </c>
      <c r="O105" s="5">
        <f>'WK3'!K105</f>
        <v>24.95</v>
      </c>
      <c r="P105" s="5">
        <f>'WK4'!K105</f>
        <v>19.440000000000001</v>
      </c>
      <c r="Q105" s="5">
        <f>'WK5'!K105</f>
        <v>0</v>
      </c>
      <c r="R105" s="5">
        <f>'WK6'!K105</f>
        <v>0</v>
      </c>
      <c r="S105" s="5">
        <f>'WK7'!K105</f>
        <v>0</v>
      </c>
      <c r="T105" s="5">
        <f>'WK8'!K105</f>
        <v>0</v>
      </c>
      <c r="U105" s="5">
        <f>'WK9'!K105</f>
        <v>0</v>
      </c>
      <c r="V105" s="5">
        <f>'WK10'!K105</f>
        <v>0</v>
      </c>
      <c r="W105" s="5">
        <f>'WK11'!K105</f>
        <v>0</v>
      </c>
      <c r="X105" s="5">
        <f>'WK12'!K105</f>
        <v>0</v>
      </c>
      <c r="Y105" s="5">
        <f>'WK13'!K105</f>
        <v>0</v>
      </c>
      <c r="Z105" s="5">
        <f>'WK14'!K105</f>
        <v>0</v>
      </c>
      <c r="AA105" s="88">
        <f>'WK15'!K105</f>
        <v>0</v>
      </c>
    </row>
    <row r="106" spans="1:27">
      <c r="A106" s="2">
        <f t="shared" si="11"/>
        <v>103</v>
      </c>
      <c r="B106" s="1" t="s">
        <v>245</v>
      </c>
      <c r="C106" s="1" t="s">
        <v>130</v>
      </c>
      <c r="D106" s="16">
        <f>'SLT 1'!D106+'SLT 2'!D106+'SLT 3'!D106+'SLT 4'!D106+'SLT 5'!D106+'WK1'!D106+'WK2'!D106+'WK3'!D106+'WK4'!D106+'WK5'!D106+'WK6'!D106+'WK7'!D106+'WK8'!D106+'WK9'!D106+'WK10'!D106+'WK11'!D106+'WK13'!D106+'WK14'!D106+'WK12'!D106+'WK15'!D106</f>
        <v>4</v>
      </c>
      <c r="E106" s="10">
        <f t="shared" si="12"/>
        <v>22.604285714285716</v>
      </c>
      <c r="F106" s="10">
        <f t="shared" si="13"/>
        <v>55.812857142857148</v>
      </c>
      <c r="G106" s="5">
        <f t="shared" si="10"/>
        <v>18.604285714285716</v>
      </c>
      <c r="H106" s="5">
        <f>'SLT 1'!K106</f>
        <v>0</v>
      </c>
      <c r="I106" s="5">
        <f>'SLT 2'!K106</f>
        <v>19.59</v>
      </c>
      <c r="J106" s="5">
        <f>'SLT 3'!K106</f>
        <v>19.23</v>
      </c>
      <c r="K106" s="5">
        <f>'SLT 4'!K106</f>
        <v>0</v>
      </c>
      <c r="L106" s="5">
        <f>'SLT 5'!K106</f>
        <v>16.96</v>
      </c>
      <c r="M106" s="5">
        <f>'WK1'!K106</f>
        <v>18.48</v>
      </c>
      <c r="N106" s="5">
        <f>'WK2'!K106</f>
        <v>20.71</v>
      </c>
      <c r="O106" s="5">
        <f>'WK3'!K106</f>
        <v>18.12</v>
      </c>
      <c r="P106" s="5">
        <f>'WK4'!K106</f>
        <v>17.14</v>
      </c>
      <c r="Q106" s="5">
        <f>'WK5'!K106</f>
        <v>0</v>
      </c>
      <c r="R106" s="5">
        <f>'WK6'!K106</f>
        <v>0</v>
      </c>
      <c r="S106" s="5">
        <f>'WK7'!K106</f>
        <v>0</v>
      </c>
      <c r="T106" s="5">
        <f>'WK8'!K106</f>
        <v>0</v>
      </c>
      <c r="U106" s="5">
        <f>'WK9'!K106</f>
        <v>0</v>
      </c>
      <c r="V106" s="5">
        <f>'WK10'!K106</f>
        <v>0</v>
      </c>
      <c r="W106" s="5">
        <f>'WK11'!K106</f>
        <v>0</v>
      </c>
      <c r="X106" s="5">
        <f>'WK12'!K106</f>
        <v>0</v>
      </c>
      <c r="Y106" s="5">
        <f>'WK13'!K106</f>
        <v>0</v>
      </c>
      <c r="Z106" s="5">
        <f>'WK14'!K106</f>
        <v>0</v>
      </c>
      <c r="AA106" s="88">
        <f>'WK15'!K106</f>
        <v>0</v>
      </c>
    </row>
    <row r="107" spans="1:27">
      <c r="A107" s="2">
        <f t="shared" si="11"/>
        <v>104</v>
      </c>
      <c r="B107" s="1" t="s">
        <v>247</v>
      </c>
      <c r="C107" s="1" t="s">
        <v>130</v>
      </c>
      <c r="D107" s="16">
        <f>'SLT 1'!D107+'SLT 2'!D107+'SLT 3'!D107+'SLT 4'!D107+'SLT 5'!D107+'WK1'!D107+'WK2'!D107+'WK3'!D107+'WK4'!D107+'WK5'!D107+'WK6'!D107+'WK7'!D107+'WK8'!D107+'WK9'!D107+'WK10'!D107+'WK11'!D107+'WK13'!D107+'WK14'!D107+'WK12'!D107+'WK15'!D107</f>
        <v>0</v>
      </c>
      <c r="E107" s="10">
        <f t="shared" si="12"/>
        <v>20.82</v>
      </c>
      <c r="F107" s="10">
        <f t="shared" si="13"/>
        <v>62.46</v>
      </c>
      <c r="G107" s="5">
        <f t="shared" si="10"/>
        <v>20.82</v>
      </c>
      <c r="H107" s="5">
        <f>'SLT 1'!K107</f>
        <v>0</v>
      </c>
      <c r="I107" s="5">
        <f>'SLT 2'!K107</f>
        <v>21.35</v>
      </c>
      <c r="J107" s="5">
        <f>'SLT 3'!K107</f>
        <v>0</v>
      </c>
      <c r="K107" s="5">
        <f>'SLT 4'!K107</f>
        <v>0</v>
      </c>
      <c r="L107" s="5">
        <f>'SLT 5'!K107</f>
        <v>20.29</v>
      </c>
      <c r="M107" s="5">
        <f>'WK1'!K107</f>
        <v>0</v>
      </c>
      <c r="N107" s="5">
        <f>'WK2'!K107</f>
        <v>0</v>
      </c>
      <c r="O107" s="5">
        <f>'WK3'!K107</f>
        <v>0</v>
      </c>
      <c r="P107" s="5">
        <f>'WK4'!K107</f>
        <v>0</v>
      </c>
      <c r="Q107" s="5">
        <f>'WK5'!K107</f>
        <v>0</v>
      </c>
      <c r="R107" s="5">
        <f>'WK6'!K107</f>
        <v>0</v>
      </c>
      <c r="S107" s="5">
        <f>'WK7'!K107</f>
        <v>0</v>
      </c>
      <c r="T107" s="5">
        <f>'WK8'!K107</f>
        <v>0</v>
      </c>
      <c r="U107" s="5">
        <f>'WK9'!K107</f>
        <v>0</v>
      </c>
      <c r="V107" s="5">
        <f>'WK10'!K107</f>
        <v>0</v>
      </c>
      <c r="W107" s="5">
        <f>'WK11'!K107</f>
        <v>0</v>
      </c>
      <c r="X107" s="5">
        <f>'WK12'!K107</f>
        <v>0</v>
      </c>
      <c r="Y107" s="5">
        <f>'WK13'!K107</f>
        <v>0</v>
      </c>
      <c r="Z107" s="5">
        <f>'WK14'!K107</f>
        <v>0</v>
      </c>
      <c r="AA107" s="88">
        <f>'WK15'!K107</f>
        <v>0</v>
      </c>
    </row>
    <row r="108" spans="1:27">
      <c r="A108" s="2">
        <f t="shared" si="11"/>
        <v>105</v>
      </c>
      <c r="B108" s="1" t="s">
        <v>248</v>
      </c>
      <c r="C108" s="1" t="s">
        <v>85</v>
      </c>
      <c r="D108" s="16">
        <f>'SLT 1'!D108+'SLT 2'!D108+'SLT 3'!D108+'SLT 4'!D108+'SLT 5'!D108+'WK1'!D108+'WK2'!D108+'WK3'!D108+'WK4'!D108+'WK5'!D108+'WK6'!D108+'WK7'!D108+'WK8'!D108+'WK9'!D108+'WK10'!D108+'WK11'!D108+'WK13'!D108+'WK14'!D108+'WK12'!D108+'WK15'!D108</f>
        <v>0</v>
      </c>
      <c r="E108" s="10">
        <f t="shared" si="12"/>
        <v>19.833333333333332</v>
      </c>
      <c r="F108" s="10">
        <f t="shared" si="13"/>
        <v>59.5</v>
      </c>
      <c r="G108" s="5">
        <f t="shared" si="10"/>
        <v>19.833333333333332</v>
      </c>
      <c r="H108" s="5">
        <f>'SLT 1'!K108</f>
        <v>0</v>
      </c>
      <c r="I108" s="5">
        <f>'SLT 2'!K108</f>
        <v>20.85</v>
      </c>
      <c r="J108" s="5">
        <f>'SLT 3'!K108</f>
        <v>0</v>
      </c>
      <c r="K108" s="5">
        <f>'SLT 4'!K108</f>
        <v>0</v>
      </c>
      <c r="L108" s="5">
        <f>'SLT 5'!K108</f>
        <v>0</v>
      </c>
      <c r="M108" s="5">
        <f>'WK1'!K108</f>
        <v>18.93</v>
      </c>
      <c r="N108" s="5">
        <f>'WK2'!K108</f>
        <v>19.72</v>
      </c>
      <c r="O108" s="5">
        <f>'WK3'!K108</f>
        <v>0</v>
      </c>
      <c r="P108" s="5">
        <f>'WK4'!K108</f>
        <v>0</v>
      </c>
      <c r="Q108" s="5">
        <f>'WK5'!K108</f>
        <v>0</v>
      </c>
      <c r="R108" s="5">
        <f>'WK6'!K108</f>
        <v>0</v>
      </c>
      <c r="S108" s="5">
        <f>'WK7'!K108</f>
        <v>0</v>
      </c>
      <c r="T108" s="5">
        <f>'WK8'!K108</f>
        <v>0</v>
      </c>
      <c r="U108" s="5">
        <f>'WK9'!K108</f>
        <v>0</v>
      </c>
      <c r="V108" s="5">
        <f>'WK10'!K108</f>
        <v>0</v>
      </c>
      <c r="W108" s="5">
        <f>'WK11'!K108</f>
        <v>0</v>
      </c>
      <c r="X108" s="5">
        <f>'WK12'!K108</f>
        <v>0</v>
      </c>
      <c r="Y108" s="5">
        <f>'WK13'!K108</f>
        <v>0</v>
      </c>
      <c r="Z108" s="5">
        <f>'WK14'!K108</f>
        <v>0</v>
      </c>
      <c r="AA108" s="88">
        <f>'WK15'!K108</f>
        <v>0</v>
      </c>
    </row>
    <row r="109" spans="1:27">
      <c r="A109" s="2">
        <f t="shared" si="11"/>
        <v>106</v>
      </c>
      <c r="B109" s="1" t="s">
        <v>249</v>
      </c>
      <c r="C109" s="1" t="s">
        <v>84</v>
      </c>
      <c r="D109" s="16">
        <f>'SLT 1'!D109+'SLT 2'!D109+'SLT 3'!D109+'SLT 4'!D109+'SLT 5'!D109+'WK1'!D109+'WK2'!D109+'WK3'!D109+'WK4'!D109+'WK5'!D109+'WK6'!D109+'WK7'!D109+'WK8'!D109+'WK9'!D109+'WK10'!D109+'WK11'!D109+'WK13'!D109+'WK14'!D109+'WK12'!D109+'WK15'!D109</f>
        <v>1</v>
      </c>
      <c r="E109" s="10">
        <f t="shared" si="12"/>
        <v>21.509999999999998</v>
      </c>
      <c r="F109" s="10">
        <f t="shared" si="13"/>
        <v>61.529999999999994</v>
      </c>
      <c r="G109" s="5">
        <f t="shared" si="10"/>
        <v>20.509999999999998</v>
      </c>
      <c r="H109" s="5">
        <f>'SLT 1'!K109</f>
        <v>0</v>
      </c>
      <c r="I109" s="5">
        <f>'SLT 2'!K109</f>
        <v>20.97</v>
      </c>
      <c r="J109" s="5">
        <f>'SLT 3'!K109</f>
        <v>19.059999999999999</v>
      </c>
      <c r="K109" s="5">
        <f>'SLT 4'!K109</f>
        <v>23.3</v>
      </c>
      <c r="L109" s="5">
        <f>'SLT 5'!K109</f>
        <v>0</v>
      </c>
      <c r="M109" s="5">
        <f>'WK1'!K109</f>
        <v>18.71</v>
      </c>
      <c r="N109" s="5">
        <f>'WK2'!K109</f>
        <v>0</v>
      </c>
      <c r="O109" s="5">
        <f>'WK3'!K109</f>
        <v>0</v>
      </c>
      <c r="P109" s="5">
        <f>'WK4'!K109</f>
        <v>0</v>
      </c>
      <c r="Q109" s="5">
        <f>'WK5'!K109</f>
        <v>0</v>
      </c>
      <c r="R109" s="5">
        <f>'WK6'!K109</f>
        <v>0</v>
      </c>
      <c r="S109" s="5">
        <f>'WK7'!K109</f>
        <v>0</v>
      </c>
      <c r="T109" s="5">
        <f>'WK8'!K109</f>
        <v>0</v>
      </c>
      <c r="U109" s="5">
        <f>'WK9'!K109</f>
        <v>0</v>
      </c>
      <c r="V109" s="5">
        <f>'WK10'!K109</f>
        <v>0</v>
      </c>
      <c r="W109" s="5">
        <f>'WK11'!K109</f>
        <v>0</v>
      </c>
      <c r="X109" s="5">
        <f>'WK12'!K109</f>
        <v>0</v>
      </c>
      <c r="Y109" s="5">
        <f>'WK13'!K109</f>
        <v>0</v>
      </c>
      <c r="Z109" s="5">
        <f>'WK14'!K109</f>
        <v>0</v>
      </c>
      <c r="AA109" s="88">
        <f>'WK15'!K109</f>
        <v>0</v>
      </c>
    </row>
    <row r="110" spans="1:27">
      <c r="A110" s="2">
        <f t="shared" si="11"/>
        <v>107</v>
      </c>
      <c r="B110" s="1" t="s">
        <v>250</v>
      </c>
      <c r="C110" s="1" t="s">
        <v>84</v>
      </c>
      <c r="D110" s="16">
        <f>'SLT 1'!D110+'SLT 2'!D110+'SLT 3'!D110+'SLT 4'!D110+'SLT 5'!D110+'WK1'!D110+'WK2'!D110+'WK3'!D110+'WK4'!D110+'WK5'!D110+'WK6'!D110+'WK7'!D110+'WK8'!D110+'WK9'!D110+'WK10'!D110+'WK11'!D110+'WK13'!D110+'WK14'!D110+'WK12'!D110+'WK15'!D110</f>
        <v>3</v>
      </c>
      <c r="E110" s="10">
        <f t="shared" si="12"/>
        <v>24.486666666666668</v>
      </c>
      <c r="F110" s="10">
        <f t="shared" si="13"/>
        <v>64.460000000000008</v>
      </c>
      <c r="G110" s="5">
        <f t="shared" si="10"/>
        <v>21.486666666666668</v>
      </c>
      <c r="H110" s="5">
        <f>'SLT 1'!K110</f>
        <v>0</v>
      </c>
      <c r="I110" s="5">
        <f>'SLT 2'!K110</f>
        <v>20.3</v>
      </c>
      <c r="J110" s="5">
        <f>'SLT 3'!K110</f>
        <v>23.71</v>
      </c>
      <c r="K110" s="5">
        <f>'SLT 4'!K110</f>
        <v>0</v>
      </c>
      <c r="L110" s="5">
        <f>'SLT 5'!K110</f>
        <v>0</v>
      </c>
      <c r="M110" s="5">
        <f>'WK1'!K110</f>
        <v>0</v>
      </c>
      <c r="N110" s="5">
        <f>'WK2'!K110</f>
        <v>20.45</v>
      </c>
      <c r="O110" s="5">
        <f>'WK3'!K110</f>
        <v>0</v>
      </c>
      <c r="P110" s="5">
        <f>'WK4'!K110</f>
        <v>0</v>
      </c>
      <c r="Q110" s="5">
        <f>'WK5'!K110</f>
        <v>0</v>
      </c>
      <c r="R110" s="5">
        <f>'WK6'!K110</f>
        <v>0</v>
      </c>
      <c r="S110" s="5">
        <f>'WK7'!K110</f>
        <v>0</v>
      </c>
      <c r="T110" s="5">
        <f>'WK8'!K110</f>
        <v>0</v>
      </c>
      <c r="U110" s="5">
        <f>'WK9'!K110</f>
        <v>0</v>
      </c>
      <c r="V110" s="5">
        <f>'WK10'!K110</f>
        <v>0</v>
      </c>
      <c r="W110" s="5">
        <f>'WK11'!K110</f>
        <v>0</v>
      </c>
      <c r="X110" s="5">
        <f>'WK12'!K110</f>
        <v>0</v>
      </c>
      <c r="Y110" s="5">
        <f>'WK13'!K110</f>
        <v>0</v>
      </c>
      <c r="Z110" s="5">
        <f>'WK14'!K110</f>
        <v>0</v>
      </c>
      <c r="AA110" s="88">
        <f>'WK15'!K110</f>
        <v>0</v>
      </c>
    </row>
    <row r="111" spans="1:27">
      <c r="A111" s="2">
        <f t="shared" si="11"/>
        <v>108</v>
      </c>
      <c r="B111" s="1" t="s">
        <v>293</v>
      </c>
      <c r="C111" s="1" t="s">
        <v>72</v>
      </c>
      <c r="D111" s="16">
        <f>'SLT 1'!D111+'SLT 2'!D111+'SLT 3'!D111+'SLT 4'!D111+'SLT 5'!D111+'WK1'!D111+'WK2'!D111+'WK3'!D111+'WK4'!D111+'WK5'!D111+'WK6'!D111+'WK7'!D111+'WK8'!D111+'WK9'!D111+'WK10'!D111+'WK11'!D111+'WK13'!D111+'WK14'!D111+'WK12'!D111+'WK15'!D111</f>
        <v>2</v>
      </c>
      <c r="E111" s="10">
        <f t="shared" si="12"/>
        <v>20.266666666666666</v>
      </c>
      <c r="F111" s="10">
        <f t="shared" si="13"/>
        <v>54.8</v>
      </c>
      <c r="G111" s="5">
        <f t="shared" si="10"/>
        <v>18.266666666666666</v>
      </c>
      <c r="H111" s="5">
        <f>'SLT 1'!K111</f>
        <v>0</v>
      </c>
      <c r="I111" s="5">
        <f>'SLT 2'!K111</f>
        <v>16.04</v>
      </c>
      <c r="J111" s="5">
        <f>'SLT 3'!K111</f>
        <v>20.34</v>
      </c>
      <c r="K111" s="5">
        <f>'SLT 4'!K111</f>
        <v>0</v>
      </c>
      <c r="L111" s="5">
        <f>'SLT 5'!K111</f>
        <v>0</v>
      </c>
      <c r="M111" s="5">
        <f>'WK1'!K111</f>
        <v>0</v>
      </c>
      <c r="N111" s="5">
        <f>'WK2'!K111</f>
        <v>18.420000000000002</v>
      </c>
      <c r="O111" s="5">
        <f>'WK3'!K111</f>
        <v>0</v>
      </c>
      <c r="P111" s="5">
        <f>'WK4'!K111</f>
        <v>0</v>
      </c>
      <c r="Q111" s="5">
        <f>'WK5'!K111</f>
        <v>0</v>
      </c>
      <c r="R111" s="5">
        <f>'WK6'!K111</f>
        <v>0</v>
      </c>
      <c r="S111" s="5">
        <f>'WK7'!K111</f>
        <v>0</v>
      </c>
      <c r="T111" s="5">
        <f>'WK8'!K111</f>
        <v>0</v>
      </c>
      <c r="U111" s="5">
        <f>'WK9'!K111</f>
        <v>0</v>
      </c>
      <c r="V111" s="5">
        <f>'WK10'!K111</f>
        <v>0</v>
      </c>
      <c r="W111" s="5">
        <f>'WK11'!K111</f>
        <v>0</v>
      </c>
      <c r="X111" s="5">
        <f>'WK12'!K111</f>
        <v>0</v>
      </c>
      <c r="Y111" s="5">
        <f>'WK13'!K111</f>
        <v>0</v>
      </c>
      <c r="Z111" s="5">
        <f>'WK14'!K111</f>
        <v>0</v>
      </c>
      <c r="AA111" s="88">
        <f>'WK15'!K111</f>
        <v>0</v>
      </c>
    </row>
    <row r="112" spans="1:27">
      <c r="A112" s="2">
        <f t="shared" si="11"/>
        <v>109</v>
      </c>
      <c r="B112" s="1" t="s">
        <v>251</v>
      </c>
      <c r="C112" s="1" t="s">
        <v>72</v>
      </c>
      <c r="D112" s="16">
        <f>'SLT 1'!D112+'SLT 2'!D112+'SLT 3'!D112+'SLT 4'!D112+'SLT 5'!D112+'WK1'!D112+'WK2'!D112+'WK3'!D112+'WK4'!D112+'WK5'!D112+'WK6'!D112+'WK7'!D112+'WK8'!D112+'WK9'!D112+'WK10'!D112+'WK11'!D112+'WK13'!D112+'WK14'!D112+'WK12'!D112+'WK15'!D112</f>
        <v>3</v>
      </c>
      <c r="E112" s="10">
        <f t="shared" si="12"/>
        <v>25.47</v>
      </c>
      <c r="F112" s="10">
        <f t="shared" si="13"/>
        <v>67.41</v>
      </c>
      <c r="G112" s="5">
        <f t="shared" si="10"/>
        <v>22.47</v>
      </c>
      <c r="H112" s="5">
        <f>'SLT 1'!K112</f>
        <v>0</v>
      </c>
      <c r="I112" s="5">
        <f>'SLT 2'!K112</f>
        <v>22.32</v>
      </c>
      <c r="J112" s="5">
        <f>'SLT 3'!K112</f>
        <v>0</v>
      </c>
      <c r="K112" s="5">
        <f>'SLT 4'!K112</f>
        <v>0</v>
      </c>
      <c r="L112" s="5">
        <f>'SLT 5'!K112</f>
        <v>22.52</v>
      </c>
      <c r="M112" s="5">
        <f>'WK1'!K112</f>
        <v>0</v>
      </c>
      <c r="N112" s="5">
        <f>'WK2'!K112</f>
        <v>22.57</v>
      </c>
      <c r="O112" s="5">
        <f>'WK3'!K112</f>
        <v>0</v>
      </c>
      <c r="P112" s="5">
        <f>'WK4'!K112</f>
        <v>0</v>
      </c>
      <c r="Q112" s="5">
        <f>'WK5'!K112</f>
        <v>0</v>
      </c>
      <c r="R112" s="5">
        <f>'WK6'!K112</f>
        <v>0</v>
      </c>
      <c r="S112" s="5">
        <f>'WK7'!K112</f>
        <v>0</v>
      </c>
      <c r="T112" s="5">
        <f>'WK8'!K112</f>
        <v>0</v>
      </c>
      <c r="U112" s="5">
        <f>'WK9'!K112</f>
        <v>0</v>
      </c>
      <c r="V112" s="5">
        <f>'WK10'!K112</f>
        <v>0</v>
      </c>
      <c r="W112" s="5">
        <f>'WK11'!K112</f>
        <v>0</v>
      </c>
      <c r="X112" s="5">
        <f>'WK12'!K112</f>
        <v>0</v>
      </c>
      <c r="Y112" s="5">
        <f>'WK13'!K112</f>
        <v>0</v>
      </c>
      <c r="Z112" s="5">
        <f>'WK14'!K112</f>
        <v>0</v>
      </c>
      <c r="AA112" s="88">
        <f>'WK15'!K112</f>
        <v>0</v>
      </c>
    </row>
    <row r="113" spans="1:27">
      <c r="A113" s="2">
        <f t="shared" si="11"/>
        <v>110</v>
      </c>
      <c r="B113" s="1" t="s">
        <v>252</v>
      </c>
      <c r="C113" s="1" t="s">
        <v>292</v>
      </c>
      <c r="D113" s="16">
        <f>'SLT 1'!D113+'SLT 2'!D113+'SLT 3'!D113+'SLT 4'!D113+'SLT 5'!D113+'WK1'!D113+'WK2'!D113+'WK3'!D113+'WK4'!D113+'WK5'!D113+'WK6'!D113+'WK7'!D113+'WK8'!D113+'WK9'!D113+'WK10'!D113+'WK11'!D113+'WK13'!D113+'WK14'!D113+'WK12'!D113+'WK15'!D113</f>
        <v>1</v>
      </c>
      <c r="E113" s="10">
        <f t="shared" si="12"/>
        <v>17.324999999999999</v>
      </c>
      <c r="F113" s="10">
        <f t="shared" si="13"/>
        <v>48.974999999999994</v>
      </c>
      <c r="G113" s="5">
        <f t="shared" si="10"/>
        <v>16.324999999999999</v>
      </c>
      <c r="H113" s="5">
        <f>'SLT 1'!K113</f>
        <v>0</v>
      </c>
      <c r="I113" s="5">
        <f>'SLT 2'!K113</f>
        <v>16.059999999999999</v>
      </c>
      <c r="J113" s="5">
        <f>'SLT 3'!K113</f>
        <v>0</v>
      </c>
      <c r="K113" s="5">
        <f>'SLT 4'!K113</f>
        <v>16.59</v>
      </c>
      <c r="L113" s="5">
        <f>'SLT 5'!K113</f>
        <v>0</v>
      </c>
      <c r="M113" s="5">
        <f>'WK1'!K113</f>
        <v>0</v>
      </c>
      <c r="N113" s="5">
        <f>'WK2'!K113</f>
        <v>0</v>
      </c>
      <c r="O113" s="5">
        <f>'WK3'!K113</f>
        <v>0</v>
      </c>
      <c r="P113" s="5">
        <f>'WK4'!K113</f>
        <v>0</v>
      </c>
      <c r="Q113" s="5">
        <f>'WK5'!K113</f>
        <v>0</v>
      </c>
      <c r="R113" s="5">
        <f>'WK6'!K113</f>
        <v>0</v>
      </c>
      <c r="S113" s="5">
        <f>'WK7'!K113</f>
        <v>0</v>
      </c>
      <c r="T113" s="5">
        <f>'WK8'!K113</f>
        <v>0</v>
      </c>
      <c r="U113" s="5">
        <f>'WK9'!K113</f>
        <v>0</v>
      </c>
      <c r="V113" s="5">
        <f>'WK10'!K113</f>
        <v>0</v>
      </c>
      <c r="W113" s="5">
        <f>'WK11'!K113</f>
        <v>0</v>
      </c>
      <c r="X113" s="5">
        <f>'WK12'!K113</f>
        <v>0</v>
      </c>
      <c r="Y113" s="5">
        <f>'WK13'!K113</f>
        <v>0</v>
      </c>
      <c r="Z113" s="5">
        <f>'WK14'!K113</f>
        <v>0</v>
      </c>
      <c r="AA113" s="88">
        <f>'WK15'!K113</f>
        <v>0</v>
      </c>
    </row>
    <row r="114" spans="1:27">
      <c r="A114" s="2">
        <f t="shared" si="11"/>
        <v>111</v>
      </c>
      <c r="B114" s="1" t="s">
        <v>253</v>
      </c>
      <c r="C114" s="1" t="s">
        <v>292</v>
      </c>
      <c r="D114" s="16">
        <f>'SLT 1'!D114+'SLT 2'!D114+'SLT 3'!D114+'SLT 4'!D114+'SLT 5'!D114+'WK1'!D114+'WK2'!D114+'WK3'!D114+'WK4'!D114+'WK5'!D114+'WK6'!D114+'WK7'!D114+'WK8'!D114+'WK9'!D114+'WK10'!D114+'WK11'!D114+'WK13'!D114+'WK14'!D114+'WK12'!D114+'WK15'!D114</f>
        <v>0</v>
      </c>
      <c r="E114" s="10">
        <f t="shared" si="12"/>
        <v>18.023333333333333</v>
      </c>
      <c r="F114" s="10">
        <f t="shared" si="13"/>
        <v>54.07</v>
      </c>
      <c r="G114" s="5">
        <f t="shared" si="10"/>
        <v>18.023333333333333</v>
      </c>
      <c r="H114" s="5">
        <f>'SLT 1'!K114</f>
        <v>0</v>
      </c>
      <c r="I114" s="5">
        <f>'SLT 2'!K114</f>
        <v>16.52</v>
      </c>
      <c r="J114" s="5">
        <f>'SLT 3'!K114</f>
        <v>18.98</v>
      </c>
      <c r="K114" s="5">
        <f>'SLT 4'!K114</f>
        <v>0</v>
      </c>
      <c r="L114" s="5">
        <f>'SLT 5'!K114</f>
        <v>18.57</v>
      </c>
      <c r="M114" s="5">
        <f>'WK1'!K114</f>
        <v>0</v>
      </c>
      <c r="N114" s="5">
        <f>'WK2'!K114</f>
        <v>0</v>
      </c>
      <c r="O114" s="5">
        <f>'WK3'!K114</f>
        <v>0</v>
      </c>
      <c r="P114" s="5">
        <f>'WK4'!K114</f>
        <v>0</v>
      </c>
      <c r="Q114" s="5">
        <f>'WK5'!K114</f>
        <v>0</v>
      </c>
      <c r="R114" s="5">
        <f>'WK6'!K114</f>
        <v>0</v>
      </c>
      <c r="S114" s="5">
        <f>'WK7'!K114</f>
        <v>0</v>
      </c>
      <c r="T114" s="5">
        <f>'WK8'!K114</f>
        <v>0</v>
      </c>
      <c r="U114" s="5">
        <f>'WK9'!K114</f>
        <v>0</v>
      </c>
      <c r="V114" s="5">
        <f>'WK10'!K114</f>
        <v>0</v>
      </c>
      <c r="W114" s="5">
        <f>'WK11'!K114</f>
        <v>0</v>
      </c>
      <c r="X114" s="5">
        <f>'WK12'!K114</f>
        <v>0</v>
      </c>
      <c r="Y114" s="5">
        <f>'WK13'!K114</f>
        <v>0</v>
      </c>
      <c r="Z114" s="5">
        <f>'WK14'!K114</f>
        <v>0</v>
      </c>
      <c r="AA114" s="88">
        <f>'WK15'!K114</f>
        <v>0</v>
      </c>
    </row>
    <row r="115" spans="1:27">
      <c r="A115" s="2">
        <f t="shared" si="11"/>
        <v>112</v>
      </c>
      <c r="B115" s="1" t="s">
        <v>254</v>
      </c>
      <c r="C115" s="1" t="s">
        <v>292</v>
      </c>
      <c r="D115" s="16">
        <f>'SLT 1'!D115+'SLT 2'!D115+'SLT 3'!D115+'SLT 4'!D115+'SLT 5'!D115+'WK1'!D115+'WK2'!D115+'WK3'!D115+'WK4'!D115+'WK5'!D115+'WK6'!D115+'WK7'!D115+'WK8'!D115+'WK9'!D115+'WK10'!D115+'WK11'!D115+'WK13'!D115+'WK14'!D115+'WK12'!D115+'WK15'!D115</f>
        <v>6</v>
      </c>
      <c r="E115" s="10">
        <f t="shared" si="12"/>
        <v>29.458571428571428</v>
      </c>
      <c r="F115" s="10">
        <f t="shared" si="13"/>
        <v>70.375714285714281</v>
      </c>
      <c r="G115" s="5">
        <f t="shared" si="10"/>
        <v>23.458571428571428</v>
      </c>
      <c r="H115" s="5">
        <f>'SLT 1'!K115</f>
        <v>0</v>
      </c>
      <c r="I115" s="5">
        <f>'SLT 2'!K115</f>
        <v>21.83</v>
      </c>
      <c r="J115" s="5">
        <f>'SLT 3'!K115</f>
        <v>24.93</v>
      </c>
      <c r="K115" s="5">
        <f>'SLT 4'!K115</f>
        <v>22.27</v>
      </c>
      <c r="L115" s="5">
        <f>'SLT 5'!K115</f>
        <v>23.36</v>
      </c>
      <c r="M115" s="5">
        <f>'WK1'!K115</f>
        <v>24.14</v>
      </c>
      <c r="N115" s="5">
        <f>'WK2'!K115</f>
        <v>25.05</v>
      </c>
      <c r="O115" s="5">
        <f>'WK3'!K115</f>
        <v>22.63</v>
      </c>
      <c r="P115" s="5">
        <f>'WK4'!K115</f>
        <v>0</v>
      </c>
      <c r="Q115" s="5">
        <f>'WK5'!K115</f>
        <v>0</v>
      </c>
      <c r="R115" s="5">
        <f>'WK6'!K115</f>
        <v>0</v>
      </c>
      <c r="S115" s="5">
        <f>'WK7'!K115</f>
        <v>0</v>
      </c>
      <c r="T115" s="5">
        <f>'WK8'!K115</f>
        <v>0</v>
      </c>
      <c r="U115" s="5">
        <f>'WK9'!K115</f>
        <v>0</v>
      </c>
      <c r="V115" s="5">
        <f>'WK10'!K115</f>
        <v>0</v>
      </c>
      <c r="W115" s="5">
        <f>'WK11'!K115</f>
        <v>0</v>
      </c>
      <c r="X115" s="5">
        <f>'WK12'!K115</f>
        <v>0</v>
      </c>
      <c r="Y115" s="5">
        <f>'WK13'!K115</f>
        <v>0</v>
      </c>
      <c r="Z115" s="5">
        <f>'WK14'!K115</f>
        <v>0</v>
      </c>
      <c r="AA115" s="88">
        <f>'WK15'!K115</f>
        <v>0</v>
      </c>
    </row>
    <row r="116" spans="1:27">
      <c r="A116" s="2">
        <f t="shared" si="11"/>
        <v>113</v>
      </c>
      <c r="B116" s="1" t="s">
        <v>255</v>
      </c>
      <c r="C116" s="1" t="s">
        <v>292</v>
      </c>
      <c r="D116" s="16">
        <f>'SLT 1'!D116+'SLT 2'!D116+'SLT 3'!D116+'SLT 4'!D116+'SLT 5'!D116+'WK1'!D116+'WK2'!D116+'WK3'!D116+'WK4'!D116+'WK5'!D116+'WK6'!D116+'WK7'!D116+'WK8'!D116+'WK9'!D116+'WK10'!D116+'WK11'!D116+'WK13'!D116+'WK14'!D116+'WK12'!D116+'WK15'!D116</f>
        <v>5</v>
      </c>
      <c r="E116" s="10">
        <f t="shared" si="12"/>
        <v>27.502857142857142</v>
      </c>
      <c r="F116" s="10">
        <f t="shared" si="13"/>
        <v>67.508571428571429</v>
      </c>
      <c r="G116" s="5">
        <f t="shared" si="10"/>
        <v>22.502857142857142</v>
      </c>
      <c r="H116" s="5">
        <f>'SLT 1'!K116</f>
        <v>0</v>
      </c>
      <c r="I116" s="5">
        <f>'SLT 2'!K116</f>
        <v>25.68</v>
      </c>
      <c r="J116" s="5">
        <f>'SLT 3'!K116</f>
        <v>17</v>
      </c>
      <c r="K116" s="5">
        <f>'SLT 4'!K116</f>
        <v>20.67</v>
      </c>
      <c r="L116" s="5">
        <f>'SLT 5'!K116</f>
        <v>26.18</v>
      </c>
      <c r="M116" s="5">
        <f>'WK1'!K116</f>
        <v>22.52</v>
      </c>
      <c r="N116" s="5">
        <f>'WK2'!K116</f>
        <v>22.08</v>
      </c>
      <c r="O116" s="5">
        <f>'WK3'!K116</f>
        <v>23.39</v>
      </c>
      <c r="P116" s="5">
        <f>'WK4'!K116</f>
        <v>0</v>
      </c>
      <c r="Q116" s="5">
        <f>'WK5'!K116</f>
        <v>0</v>
      </c>
      <c r="R116" s="5">
        <f>'WK6'!K116</f>
        <v>0</v>
      </c>
      <c r="S116" s="5">
        <f>'WK7'!K116</f>
        <v>0</v>
      </c>
      <c r="T116" s="5">
        <f>'WK8'!K116</f>
        <v>0</v>
      </c>
      <c r="U116" s="5">
        <f>'WK9'!K116</f>
        <v>0</v>
      </c>
      <c r="V116" s="5">
        <f>'WK10'!K116</f>
        <v>0</v>
      </c>
      <c r="W116" s="5">
        <f>'WK11'!K116</f>
        <v>0</v>
      </c>
      <c r="X116" s="5">
        <f>'WK12'!K116</f>
        <v>0</v>
      </c>
      <c r="Y116" s="5">
        <f>'WK13'!K116</f>
        <v>0</v>
      </c>
      <c r="Z116" s="5">
        <f>'WK14'!K116</f>
        <v>0</v>
      </c>
      <c r="AA116" s="88">
        <f>'WK15'!K116</f>
        <v>0</v>
      </c>
    </row>
    <row r="117" spans="1:27">
      <c r="A117" s="2">
        <f t="shared" si="11"/>
        <v>114</v>
      </c>
      <c r="B117" s="1" t="s">
        <v>256</v>
      </c>
      <c r="C117" s="1" t="s">
        <v>292</v>
      </c>
      <c r="D117" s="16">
        <f>'SLT 1'!D117+'SLT 2'!D117+'SLT 3'!D117+'SLT 4'!D117+'SLT 5'!D117+'WK1'!D117+'WK2'!D117+'WK3'!D117+'WK4'!D117+'WK5'!D117+'WK6'!D117+'WK7'!D117+'WK8'!D117+'WK9'!D117+'WK10'!D117+'WK11'!D117+'WK13'!D117+'WK14'!D117+'WK12'!D117+'WK15'!D117</f>
        <v>3</v>
      </c>
      <c r="E117" s="10">
        <f t="shared" si="12"/>
        <v>25.045999999999999</v>
      </c>
      <c r="F117" s="10">
        <f t="shared" si="13"/>
        <v>66.138000000000005</v>
      </c>
      <c r="G117" s="5">
        <f t="shared" si="10"/>
        <v>22.045999999999999</v>
      </c>
      <c r="H117" s="5">
        <f>'SLT 1'!K117</f>
        <v>0</v>
      </c>
      <c r="I117" s="5">
        <f>'SLT 2'!K117</f>
        <v>23.85</v>
      </c>
      <c r="J117" s="5">
        <f>'SLT 3'!K117</f>
        <v>20.29</v>
      </c>
      <c r="K117" s="5">
        <f>'SLT 4'!K117</f>
        <v>21.46</v>
      </c>
      <c r="L117" s="5">
        <f>'SLT 5'!K117</f>
        <v>0</v>
      </c>
      <c r="M117" s="5">
        <f>'WK1'!K117</f>
        <v>0</v>
      </c>
      <c r="N117" s="5">
        <f>'WK2'!K117</f>
        <v>21.24</v>
      </c>
      <c r="O117" s="5">
        <f>'WK3'!K117</f>
        <v>23.39</v>
      </c>
      <c r="P117" s="5">
        <f>'WK4'!K117</f>
        <v>0</v>
      </c>
      <c r="Q117" s="5">
        <f>'WK5'!K117</f>
        <v>0</v>
      </c>
      <c r="R117" s="5">
        <f>'WK6'!K117</f>
        <v>0</v>
      </c>
      <c r="S117" s="5">
        <f>'WK7'!K117</f>
        <v>0</v>
      </c>
      <c r="T117" s="5">
        <f>'WK8'!K117</f>
        <v>0</v>
      </c>
      <c r="U117" s="5">
        <f>'WK9'!K117</f>
        <v>0</v>
      </c>
      <c r="V117" s="5">
        <f>'WK10'!K117</f>
        <v>0</v>
      </c>
      <c r="W117" s="5">
        <f>'WK11'!K117</f>
        <v>0</v>
      </c>
      <c r="X117" s="5">
        <f>'WK12'!K117</f>
        <v>0</v>
      </c>
      <c r="Y117" s="5">
        <f>'WK13'!K117</f>
        <v>0</v>
      </c>
      <c r="Z117" s="5">
        <f>'WK14'!K117</f>
        <v>0</v>
      </c>
      <c r="AA117" s="88">
        <f>'WK15'!K117</f>
        <v>0</v>
      </c>
    </row>
    <row r="118" spans="1:27">
      <c r="A118" s="2">
        <f t="shared" si="11"/>
        <v>115</v>
      </c>
      <c r="B118" s="1" t="s">
        <v>257</v>
      </c>
      <c r="C118" s="1" t="s">
        <v>292</v>
      </c>
      <c r="D118" s="16">
        <f>'SLT 1'!D118+'SLT 2'!D118+'SLT 3'!D118+'SLT 4'!D118+'SLT 5'!D118+'WK1'!D118+'WK2'!D118+'WK3'!D118+'WK4'!D118+'WK5'!D118+'WK6'!D118+'WK7'!D118+'WK8'!D118+'WK9'!D118+'WK10'!D118+'WK11'!D118+'WK13'!D118+'WK14'!D118+'WK12'!D118+'WK15'!D118</f>
        <v>2</v>
      </c>
      <c r="E118" s="10">
        <f t="shared" si="12"/>
        <v>23.12</v>
      </c>
      <c r="F118" s="10">
        <f t="shared" si="13"/>
        <v>63.36</v>
      </c>
      <c r="G118" s="5">
        <f t="shared" si="10"/>
        <v>21.12</v>
      </c>
      <c r="H118" s="5">
        <f>'SLT 1'!K118</f>
        <v>0</v>
      </c>
      <c r="I118" s="5">
        <f>'SLT 2'!K118</f>
        <v>23.05</v>
      </c>
      <c r="J118" s="5">
        <f>'SLT 3'!K118</f>
        <v>0</v>
      </c>
      <c r="K118" s="5">
        <f>'SLT 4'!K118</f>
        <v>19.190000000000001</v>
      </c>
      <c r="L118" s="5">
        <f>'SLT 5'!K118</f>
        <v>0</v>
      </c>
      <c r="M118" s="5">
        <f>'WK1'!K118</f>
        <v>0</v>
      </c>
      <c r="N118" s="5">
        <f>'WK2'!K118</f>
        <v>0</v>
      </c>
      <c r="O118" s="5">
        <f>'WK3'!K118</f>
        <v>0</v>
      </c>
      <c r="P118" s="5">
        <f>'WK4'!K118</f>
        <v>0</v>
      </c>
      <c r="Q118" s="5">
        <f>'WK5'!K118</f>
        <v>0</v>
      </c>
      <c r="R118" s="5">
        <f>'WK6'!K118</f>
        <v>0</v>
      </c>
      <c r="S118" s="5">
        <f>'WK7'!K118</f>
        <v>0</v>
      </c>
      <c r="T118" s="5">
        <f>'WK8'!K118</f>
        <v>0</v>
      </c>
      <c r="U118" s="5">
        <f>'WK9'!K118</f>
        <v>0</v>
      </c>
      <c r="V118" s="5">
        <f>'WK10'!K118</f>
        <v>0</v>
      </c>
      <c r="W118" s="5">
        <f>'WK11'!K118</f>
        <v>0</v>
      </c>
      <c r="X118" s="5">
        <f>'WK12'!K118</f>
        <v>0</v>
      </c>
      <c r="Y118" s="5">
        <f>'WK13'!K118</f>
        <v>0</v>
      </c>
      <c r="Z118" s="5">
        <f>'WK14'!K118</f>
        <v>0</v>
      </c>
      <c r="AA118" s="88">
        <f>'WK15'!K118</f>
        <v>0</v>
      </c>
    </row>
    <row r="119" spans="1:27">
      <c r="A119" s="2">
        <f t="shared" si="11"/>
        <v>116</v>
      </c>
      <c r="B119" s="1" t="s">
        <v>258</v>
      </c>
      <c r="C119" s="1" t="s">
        <v>292</v>
      </c>
      <c r="D119" s="16">
        <f>'SLT 1'!D119+'SLT 2'!D119+'SLT 3'!D119+'SLT 4'!D119+'SLT 5'!D119+'WK1'!D119+'WK2'!D119+'WK3'!D119+'WK4'!D119+'WK5'!D119+'WK6'!D119+'WK7'!D119+'WK8'!D119+'WK9'!D119+'WK10'!D119+'WK11'!D119+'WK13'!D119+'WK14'!D119+'WK12'!D119+'WK15'!D119</f>
        <v>1</v>
      </c>
      <c r="E119" s="10">
        <f t="shared" si="12"/>
        <v>22.538</v>
      </c>
      <c r="F119" s="10">
        <f t="shared" si="13"/>
        <v>64.614000000000004</v>
      </c>
      <c r="G119" s="5">
        <f t="shared" si="10"/>
        <v>21.538</v>
      </c>
      <c r="H119" s="5">
        <f>'SLT 1'!K119</f>
        <v>0</v>
      </c>
      <c r="I119" s="5">
        <f>'SLT 2'!K119</f>
        <v>18.739999999999998</v>
      </c>
      <c r="J119" s="5">
        <f>'SLT 3'!K119</f>
        <v>19.93</v>
      </c>
      <c r="K119" s="5">
        <f>'SLT 4'!K119</f>
        <v>0</v>
      </c>
      <c r="L119" s="5">
        <f>'SLT 5'!K119</f>
        <v>24.42</v>
      </c>
      <c r="M119" s="5">
        <f>'WK1'!K119</f>
        <v>22.77</v>
      </c>
      <c r="N119" s="5">
        <f>'WK2'!K119</f>
        <v>0</v>
      </c>
      <c r="O119" s="5">
        <f>'WK3'!K119</f>
        <v>21.83</v>
      </c>
      <c r="P119" s="5">
        <f>'WK4'!K119</f>
        <v>0</v>
      </c>
      <c r="Q119" s="5">
        <f>'WK5'!K119</f>
        <v>0</v>
      </c>
      <c r="R119" s="5">
        <f>'WK6'!K119</f>
        <v>0</v>
      </c>
      <c r="S119" s="5">
        <f>'WK7'!K119</f>
        <v>0</v>
      </c>
      <c r="T119" s="5">
        <f>'WK8'!K119</f>
        <v>0</v>
      </c>
      <c r="U119" s="5">
        <f>'WK9'!K119</f>
        <v>0</v>
      </c>
      <c r="V119" s="5">
        <f>'WK10'!K119</f>
        <v>0</v>
      </c>
      <c r="W119" s="5">
        <f>'WK11'!K119</f>
        <v>0</v>
      </c>
      <c r="X119" s="5">
        <f>'WK12'!K119</f>
        <v>0</v>
      </c>
      <c r="Y119" s="5">
        <f>'WK13'!K119</f>
        <v>0</v>
      </c>
      <c r="Z119" s="5">
        <f>'WK14'!K119</f>
        <v>0</v>
      </c>
      <c r="AA119" s="88">
        <f>'WK15'!K119</f>
        <v>0</v>
      </c>
    </row>
    <row r="120" spans="1:27">
      <c r="A120" s="2">
        <f t="shared" si="11"/>
        <v>117</v>
      </c>
      <c r="B120" s="1" t="s">
        <v>259</v>
      </c>
      <c r="C120" s="1" t="s">
        <v>292</v>
      </c>
      <c r="D120" s="16">
        <f>'SLT 1'!D120+'SLT 2'!D120+'SLT 3'!D120+'SLT 4'!D120+'SLT 5'!D120+'WK1'!D120+'WK2'!D120+'WK3'!D120+'WK4'!D120+'WK5'!D120+'WK6'!D120+'WK7'!D120+'WK8'!D120+'WK9'!D120+'WK10'!D120+'WK11'!D120+'WK13'!D120+'WK14'!D120+'WK12'!D120+'WK15'!D120</f>
        <v>1</v>
      </c>
      <c r="E120" s="10">
        <f t="shared" si="12"/>
        <v>19.988</v>
      </c>
      <c r="F120" s="10">
        <f t="shared" si="13"/>
        <v>56.963999999999999</v>
      </c>
      <c r="G120" s="5">
        <f t="shared" si="10"/>
        <v>18.988</v>
      </c>
      <c r="H120" s="5">
        <f>'SLT 1'!K120</f>
        <v>0</v>
      </c>
      <c r="I120" s="5">
        <f>'SLT 2'!K120</f>
        <v>18</v>
      </c>
      <c r="J120" s="5">
        <f>'SLT 3'!K120</f>
        <v>0</v>
      </c>
      <c r="K120" s="5">
        <f>'SLT 4'!K120</f>
        <v>0</v>
      </c>
      <c r="L120" s="5">
        <f>'SLT 5'!K120</f>
        <v>21.67</v>
      </c>
      <c r="M120" s="5">
        <f>'WK1'!K120</f>
        <v>19.68</v>
      </c>
      <c r="N120" s="5">
        <f>'WK2'!K120</f>
        <v>17.440000000000001</v>
      </c>
      <c r="O120" s="5">
        <f>'WK3'!K120</f>
        <v>18.149999999999999</v>
      </c>
      <c r="P120" s="5">
        <f>'WK4'!K120</f>
        <v>0</v>
      </c>
      <c r="Q120" s="5">
        <f>'WK5'!K120</f>
        <v>0</v>
      </c>
      <c r="R120" s="5">
        <f>'WK6'!K120</f>
        <v>0</v>
      </c>
      <c r="S120" s="5">
        <f>'WK7'!K120</f>
        <v>0</v>
      </c>
      <c r="T120" s="5">
        <f>'WK8'!K120</f>
        <v>0</v>
      </c>
      <c r="U120" s="5">
        <f>'WK9'!K120</f>
        <v>0</v>
      </c>
      <c r="V120" s="5">
        <f>'WK10'!K120</f>
        <v>0</v>
      </c>
      <c r="W120" s="5">
        <f>'WK11'!K120</f>
        <v>0</v>
      </c>
      <c r="X120" s="5">
        <f>'WK12'!K120</f>
        <v>0</v>
      </c>
      <c r="Y120" s="5">
        <f>'WK13'!K120</f>
        <v>0</v>
      </c>
      <c r="Z120" s="5">
        <f>'WK14'!K120</f>
        <v>0</v>
      </c>
      <c r="AA120" s="88">
        <f>'WK15'!K120</f>
        <v>0</v>
      </c>
    </row>
    <row r="121" spans="1:27">
      <c r="A121" s="2">
        <f t="shared" si="11"/>
        <v>118</v>
      </c>
      <c r="B121" s="1" t="s">
        <v>260</v>
      </c>
      <c r="C121" s="1" t="s">
        <v>292</v>
      </c>
      <c r="D121" s="16">
        <f>'SLT 1'!D121+'SLT 2'!D121+'SLT 3'!D121+'SLT 4'!D121+'SLT 5'!D121+'WK1'!D121+'WK2'!D121+'WK3'!D121+'WK4'!D121+'WK5'!D121+'WK6'!D121+'WK7'!D121+'WK8'!D121+'WK9'!D121+'WK10'!D121+'WK11'!D121+'WK13'!D121+'WK14'!D121+'WK12'!D121+'WK15'!D121</f>
        <v>1</v>
      </c>
      <c r="E121" s="10">
        <f t="shared" si="12"/>
        <v>20.024999999999999</v>
      </c>
      <c r="F121" s="10">
        <f t="shared" si="13"/>
        <v>57.074999999999996</v>
      </c>
      <c r="G121" s="5">
        <f t="shared" si="10"/>
        <v>19.024999999999999</v>
      </c>
      <c r="H121" s="5">
        <f>'SLT 1'!K121</f>
        <v>0</v>
      </c>
      <c r="I121" s="5">
        <f>'SLT 2'!K121</f>
        <v>19.329999999999998</v>
      </c>
      <c r="J121" s="5">
        <f>'SLT 3'!K121</f>
        <v>18.72</v>
      </c>
      <c r="K121" s="5">
        <f>'SLT 4'!K121</f>
        <v>0</v>
      </c>
      <c r="L121" s="5">
        <f>'SLT 5'!K121</f>
        <v>0</v>
      </c>
      <c r="M121" s="5">
        <f>'WK1'!K121</f>
        <v>0</v>
      </c>
      <c r="N121" s="5">
        <f>'WK2'!K121</f>
        <v>0</v>
      </c>
      <c r="O121" s="5">
        <f>'WK3'!K121</f>
        <v>0</v>
      </c>
      <c r="P121" s="5">
        <f>'WK4'!K121</f>
        <v>0</v>
      </c>
      <c r="Q121" s="5">
        <f>'WK5'!K121</f>
        <v>0</v>
      </c>
      <c r="R121" s="5">
        <f>'WK6'!K121</f>
        <v>0</v>
      </c>
      <c r="S121" s="5">
        <f>'WK7'!K121</f>
        <v>0</v>
      </c>
      <c r="T121" s="5">
        <f>'WK8'!K121</f>
        <v>0</v>
      </c>
      <c r="U121" s="5">
        <f>'WK9'!K121</f>
        <v>0</v>
      </c>
      <c r="V121" s="5">
        <f>'WK10'!K121</f>
        <v>0</v>
      </c>
      <c r="W121" s="5">
        <f>'WK11'!K121</f>
        <v>0</v>
      </c>
      <c r="X121" s="5">
        <f>'WK12'!K121</f>
        <v>0</v>
      </c>
      <c r="Y121" s="5">
        <f>'WK13'!K121</f>
        <v>0</v>
      </c>
      <c r="Z121" s="5">
        <f>'WK14'!K121</f>
        <v>0</v>
      </c>
      <c r="AA121" s="88">
        <f>'WK15'!K121</f>
        <v>0</v>
      </c>
    </row>
    <row r="122" spans="1:27">
      <c r="A122" s="2">
        <f t="shared" si="11"/>
        <v>119</v>
      </c>
      <c r="B122" s="1" t="s">
        <v>261</v>
      </c>
      <c r="C122" s="1" t="s">
        <v>82</v>
      </c>
      <c r="D122" s="16">
        <f>'SLT 1'!D122+'SLT 2'!D122+'SLT 3'!D122+'SLT 4'!D122+'SLT 5'!D122+'WK1'!D122+'WK2'!D122+'WK3'!D122+'WK4'!D122+'WK5'!D122+'WK6'!D122+'WK7'!D122+'WK8'!D122+'WK9'!D122+'WK10'!D122+'WK11'!D122+'WK13'!D122+'WK14'!D122+'WK12'!D122+'WK15'!D122</f>
        <v>3</v>
      </c>
      <c r="E122" s="10">
        <f t="shared" si="12"/>
        <v>22.621666666666666</v>
      </c>
      <c r="F122" s="10">
        <f t="shared" si="13"/>
        <v>58.864999999999995</v>
      </c>
      <c r="G122" s="5">
        <f t="shared" si="10"/>
        <v>19.621666666666666</v>
      </c>
      <c r="H122" s="5">
        <f>'SLT 1'!K122</f>
        <v>0</v>
      </c>
      <c r="I122" s="5">
        <f>'SLT 2'!K122</f>
        <v>16.21</v>
      </c>
      <c r="J122" s="5">
        <f>'SLT 3'!K122</f>
        <v>0</v>
      </c>
      <c r="K122" s="5">
        <f>'SLT 4'!K122</f>
        <v>17.73</v>
      </c>
      <c r="L122" s="5">
        <f>'SLT 5'!K122</f>
        <v>19.3</v>
      </c>
      <c r="M122" s="5">
        <f>'WK1'!K122</f>
        <v>24.56</v>
      </c>
      <c r="N122" s="5">
        <f>'WK2'!K122</f>
        <v>19.54</v>
      </c>
      <c r="O122" s="5">
        <f>'WK3'!K122</f>
        <v>20.39</v>
      </c>
      <c r="P122" s="5">
        <f>'WK4'!K122</f>
        <v>0</v>
      </c>
      <c r="Q122" s="5">
        <f>'WK5'!K122</f>
        <v>0</v>
      </c>
      <c r="R122" s="5">
        <f>'WK6'!K122</f>
        <v>0</v>
      </c>
      <c r="S122" s="5">
        <f>'WK7'!K122</f>
        <v>0</v>
      </c>
      <c r="T122" s="5">
        <f>'WK8'!K122</f>
        <v>0</v>
      </c>
      <c r="U122" s="5">
        <f>'WK9'!K122</f>
        <v>0</v>
      </c>
      <c r="V122" s="5">
        <f>'WK10'!K122</f>
        <v>0</v>
      </c>
      <c r="W122" s="5">
        <f>'WK11'!K122</f>
        <v>0</v>
      </c>
      <c r="X122" s="5">
        <f>'WK12'!K122</f>
        <v>0</v>
      </c>
      <c r="Y122" s="5">
        <f>'WK13'!K122</f>
        <v>0</v>
      </c>
      <c r="Z122" s="5">
        <f>'WK14'!K122</f>
        <v>0</v>
      </c>
      <c r="AA122" s="88">
        <f>'WK15'!K122</f>
        <v>0</v>
      </c>
    </row>
    <row r="123" spans="1:27">
      <c r="A123" s="2">
        <f t="shared" si="11"/>
        <v>120</v>
      </c>
      <c r="B123" s="1" t="s">
        <v>262</v>
      </c>
      <c r="C123" s="1" t="s">
        <v>82</v>
      </c>
      <c r="D123" s="16">
        <f>'SLT 1'!D123+'SLT 2'!D123+'SLT 3'!D123+'SLT 4'!D123+'SLT 5'!D123+'WK1'!D123+'WK2'!D123+'WK3'!D123+'WK4'!D123+'WK5'!D123+'WK6'!D123+'WK7'!D123+'WK8'!D123+'WK9'!D123+'WK10'!D123+'WK11'!D123+'WK13'!D123+'WK14'!D123+'WK12'!D123+'WK15'!D123</f>
        <v>4</v>
      </c>
      <c r="E123" s="10">
        <f t="shared" si="12"/>
        <v>27.82</v>
      </c>
      <c r="F123" s="10">
        <f t="shared" si="13"/>
        <v>71.460000000000008</v>
      </c>
      <c r="G123" s="5">
        <f t="shared" si="10"/>
        <v>23.82</v>
      </c>
      <c r="H123" s="5">
        <f>'SLT 1'!K123</f>
        <v>25.46</v>
      </c>
      <c r="I123" s="5">
        <f>'SLT 2'!K123</f>
        <v>19.84</v>
      </c>
      <c r="J123" s="5">
        <f>'SLT 3'!K123</f>
        <v>0</v>
      </c>
      <c r="K123" s="5">
        <f>'SLT 4'!K123</f>
        <v>25.37</v>
      </c>
      <c r="L123" s="5">
        <f>'SLT 5'!K123</f>
        <v>24.14</v>
      </c>
      <c r="M123" s="5">
        <f>'WK1'!K123</f>
        <v>24.36</v>
      </c>
      <c r="N123" s="5">
        <f>'WK2'!K123</f>
        <v>22.52</v>
      </c>
      <c r="O123" s="5">
        <f>'WK3'!K123</f>
        <v>25.05</v>
      </c>
      <c r="P123" s="5">
        <f>'WK4'!K123</f>
        <v>0</v>
      </c>
      <c r="Q123" s="5">
        <f>'WK5'!K123</f>
        <v>0</v>
      </c>
      <c r="R123" s="5">
        <f>'WK6'!K123</f>
        <v>0</v>
      </c>
      <c r="S123" s="5">
        <f>'WK7'!K123</f>
        <v>0</v>
      </c>
      <c r="T123" s="5">
        <f>'WK8'!K123</f>
        <v>0</v>
      </c>
      <c r="U123" s="5">
        <f>'WK9'!K123</f>
        <v>0</v>
      </c>
      <c r="V123" s="5">
        <f>'WK10'!K123</f>
        <v>0</v>
      </c>
      <c r="W123" s="5">
        <f>'WK11'!K123</f>
        <v>0</v>
      </c>
      <c r="X123" s="5">
        <f>'WK12'!K123</f>
        <v>0</v>
      </c>
      <c r="Y123" s="5">
        <f>'WK13'!K123</f>
        <v>0</v>
      </c>
      <c r="Z123" s="5">
        <f>'WK14'!K123</f>
        <v>0</v>
      </c>
      <c r="AA123" s="88">
        <f>'WK15'!K123</f>
        <v>0</v>
      </c>
    </row>
    <row r="124" spans="1:27">
      <c r="A124" s="2">
        <f t="shared" si="11"/>
        <v>121</v>
      </c>
      <c r="B124" s="1" t="s">
        <v>263</v>
      </c>
      <c r="C124" s="1" t="s">
        <v>82</v>
      </c>
      <c r="D124" s="16">
        <f>'SLT 1'!D124+'SLT 2'!D124+'SLT 3'!D124+'SLT 4'!D124+'SLT 5'!D124+'WK1'!D124+'WK2'!D124+'WK3'!D124+'WK4'!D124+'WK5'!D124+'WK6'!D124+'WK7'!D124+'WK8'!D124+'WK9'!D124+'WK10'!D124+'WK11'!D124+'WK13'!D124+'WK14'!D124+'WK12'!D124+'WK15'!D124</f>
        <v>1</v>
      </c>
      <c r="E124" s="10">
        <f t="shared" si="12"/>
        <v>21.81</v>
      </c>
      <c r="F124" s="10">
        <f t="shared" si="13"/>
        <v>62.429999999999993</v>
      </c>
      <c r="G124" s="5">
        <f t="shared" si="10"/>
        <v>20.81</v>
      </c>
      <c r="H124" s="5">
        <f>'SLT 1'!K124</f>
        <v>20.88</v>
      </c>
      <c r="I124" s="5">
        <f>'SLT 2'!K124</f>
        <v>21.03</v>
      </c>
      <c r="J124" s="5">
        <f>'SLT 3'!K124</f>
        <v>0</v>
      </c>
      <c r="K124" s="5">
        <f>'SLT 4'!K124</f>
        <v>20.52</v>
      </c>
      <c r="L124" s="5">
        <f>'SLT 5'!K124</f>
        <v>0</v>
      </c>
      <c r="M124" s="5">
        <f>'WK1'!K124</f>
        <v>0</v>
      </c>
      <c r="N124" s="5">
        <f>'WK2'!K124</f>
        <v>0</v>
      </c>
      <c r="O124" s="5">
        <f>'WK3'!K124</f>
        <v>0</v>
      </c>
      <c r="P124" s="5">
        <f>'WK4'!K124</f>
        <v>0</v>
      </c>
      <c r="Q124" s="5">
        <f>'WK5'!K124</f>
        <v>0</v>
      </c>
      <c r="R124" s="5">
        <f>'WK6'!K124</f>
        <v>0</v>
      </c>
      <c r="S124" s="5">
        <f>'WK7'!K124</f>
        <v>0</v>
      </c>
      <c r="T124" s="5">
        <f>'WK8'!K124</f>
        <v>0</v>
      </c>
      <c r="U124" s="5">
        <f>'WK9'!K124</f>
        <v>0</v>
      </c>
      <c r="V124" s="5">
        <f>'WK10'!K124</f>
        <v>0</v>
      </c>
      <c r="W124" s="5">
        <f>'WK11'!K124</f>
        <v>0</v>
      </c>
      <c r="X124" s="5">
        <f>'WK12'!K124</f>
        <v>0</v>
      </c>
      <c r="Y124" s="5">
        <f>'WK13'!K124</f>
        <v>0</v>
      </c>
      <c r="Z124" s="5">
        <f>'WK14'!K124</f>
        <v>0</v>
      </c>
      <c r="AA124" s="88">
        <f>'WK15'!K124</f>
        <v>0</v>
      </c>
    </row>
    <row r="125" spans="1:27">
      <c r="A125" s="2">
        <f t="shared" si="11"/>
        <v>122</v>
      </c>
      <c r="B125" s="1" t="s">
        <v>264</v>
      </c>
      <c r="C125" s="1" t="s">
        <v>82</v>
      </c>
      <c r="D125" s="16">
        <f>'SLT 1'!D125+'SLT 2'!D125+'SLT 3'!D125+'SLT 4'!D125+'SLT 5'!D125+'WK1'!D125+'WK2'!D125+'WK3'!D125+'WK4'!D125+'WK5'!D125+'WK6'!D125+'WK7'!D125+'WK8'!D125+'WK9'!D125+'WK10'!D125+'WK11'!D125+'WK13'!D125+'WK14'!D125+'WK12'!D125+'WK15'!D125</f>
        <v>0</v>
      </c>
      <c r="E125" s="10">
        <f t="shared" si="12"/>
        <v>18.670000000000002</v>
      </c>
      <c r="F125" s="10">
        <f t="shared" si="13"/>
        <v>56.010000000000005</v>
      </c>
      <c r="G125" s="5">
        <f t="shared" si="10"/>
        <v>18.670000000000002</v>
      </c>
      <c r="H125" s="5">
        <f>'SLT 1'!K125</f>
        <v>0</v>
      </c>
      <c r="I125" s="5">
        <f>'SLT 2'!K125</f>
        <v>21.42</v>
      </c>
      <c r="J125" s="5">
        <f>'SLT 3'!K125</f>
        <v>0</v>
      </c>
      <c r="K125" s="5">
        <f>'SLT 4'!K125</f>
        <v>17.43</v>
      </c>
      <c r="L125" s="5">
        <f>'SLT 5'!K125</f>
        <v>18.510000000000002</v>
      </c>
      <c r="M125" s="5">
        <f>'WK1'!K125</f>
        <v>0</v>
      </c>
      <c r="N125" s="5">
        <f>'WK2'!K125</f>
        <v>0</v>
      </c>
      <c r="O125" s="5">
        <f>'WK3'!K125</f>
        <v>17.32</v>
      </c>
      <c r="P125" s="5">
        <f>'WK4'!K125</f>
        <v>0</v>
      </c>
      <c r="Q125" s="5">
        <f>'WK5'!K125</f>
        <v>0</v>
      </c>
      <c r="R125" s="5">
        <f>'WK6'!K125</f>
        <v>0</v>
      </c>
      <c r="S125" s="5">
        <f>'WK7'!K125</f>
        <v>0</v>
      </c>
      <c r="T125" s="5">
        <f>'WK8'!K125</f>
        <v>0</v>
      </c>
      <c r="U125" s="5">
        <f>'WK9'!K125</f>
        <v>0</v>
      </c>
      <c r="V125" s="5">
        <f>'WK10'!K125</f>
        <v>0</v>
      </c>
      <c r="W125" s="5">
        <f>'WK11'!K125</f>
        <v>0</v>
      </c>
      <c r="X125" s="5">
        <f>'WK12'!K125</f>
        <v>0</v>
      </c>
      <c r="Y125" s="5">
        <f>'WK13'!K125</f>
        <v>0</v>
      </c>
      <c r="Z125" s="5">
        <f>'WK14'!K125</f>
        <v>0</v>
      </c>
      <c r="AA125" s="88">
        <f>'WK15'!K125</f>
        <v>0</v>
      </c>
    </row>
    <row r="126" spans="1:27">
      <c r="A126" s="2">
        <f t="shared" si="11"/>
        <v>123</v>
      </c>
      <c r="B126" s="1" t="s">
        <v>265</v>
      </c>
      <c r="C126" s="1" t="s">
        <v>82</v>
      </c>
      <c r="D126" s="16">
        <f>'SLT 1'!D126+'SLT 2'!D126+'SLT 3'!D126+'SLT 4'!D126+'SLT 5'!D126+'WK1'!D126+'WK2'!D126+'WK3'!D126+'WK4'!D126+'WK5'!D126+'WK6'!D126+'WK7'!D126+'WK8'!D126+'WK9'!D126+'WK10'!D126+'WK11'!D126+'WK13'!D126+'WK14'!D126+'WK12'!D126+'WK15'!D126</f>
        <v>6</v>
      </c>
      <c r="E126" s="10">
        <f t="shared" si="12"/>
        <v>33.5</v>
      </c>
      <c r="F126" s="10">
        <f t="shared" si="13"/>
        <v>82.5</v>
      </c>
      <c r="G126" s="5">
        <f t="shared" si="10"/>
        <v>27.5</v>
      </c>
      <c r="H126" s="5">
        <f>'SLT 1'!K126</f>
        <v>0</v>
      </c>
      <c r="I126" s="5">
        <f>'SLT 2'!K126</f>
        <v>26.99</v>
      </c>
      <c r="J126" s="5">
        <f>'SLT 3'!K126</f>
        <v>0</v>
      </c>
      <c r="K126" s="5">
        <f>'SLT 4'!K126</f>
        <v>29.47</v>
      </c>
      <c r="L126" s="5">
        <f>'SLT 5'!K126</f>
        <v>29.09</v>
      </c>
      <c r="M126" s="5">
        <f>'WK1'!K126</f>
        <v>28.29</v>
      </c>
      <c r="N126" s="5">
        <f>'WK2'!K126</f>
        <v>26.72</v>
      </c>
      <c r="O126" s="5">
        <f>'WK3'!K126</f>
        <v>24.44</v>
      </c>
      <c r="P126" s="5">
        <f>'WK4'!K126</f>
        <v>0</v>
      </c>
      <c r="Q126" s="5">
        <f>'WK5'!K126</f>
        <v>0</v>
      </c>
      <c r="R126" s="5">
        <f>'WK6'!K126</f>
        <v>0</v>
      </c>
      <c r="S126" s="5">
        <f>'WK7'!K126</f>
        <v>0</v>
      </c>
      <c r="T126" s="5">
        <f>'WK8'!K126</f>
        <v>0</v>
      </c>
      <c r="U126" s="5">
        <f>'WK9'!K126</f>
        <v>0</v>
      </c>
      <c r="V126" s="5">
        <f>'WK10'!K126</f>
        <v>0</v>
      </c>
      <c r="W126" s="5">
        <f>'WK11'!K126</f>
        <v>0</v>
      </c>
      <c r="X126" s="5">
        <f>'WK12'!K126</f>
        <v>0</v>
      </c>
      <c r="Y126" s="5">
        <f>'WK13'!K126</f>
        <v>0</v>
      </c>
      <c r="Z126" s="5">
        <f>'WK14'!K126</f>
        <v>0</v>
      </c>
      <c r="AA126" s="88">
        <f>'WK15'!K126</f>
        <v>0</v>
      </c>
    </row>
    <row r="127" spans="1:27">
      <c r="A127" s="2">
        <f t="shared" si="11"/>
        <v>124</v>
      </c>
      <c r="B127" s="1" t="s">
        <v>266</v>
      </c>
      <c r="C127" s="1" t="s">
        <v>82</v>
      </c>
      <c r="D127" s="16">
        <f>'SLT 1'!D127+'SLT 2'!D127+'SLT 3'!D127+'SLT 4'!D127+'SLT 5'!D127+'WK1'!D127+'WK2'!D127+'WK3'!D127+'WK4'!D127+'WK5'!D127+'WK6'!D127+'WK7'!D127+'WK8'!D127+'WK9'!D127+'WK10'!D127+'WK11'!D127+'WK13'!D127+'WK14'!D127+'WK12'!D127+'WK15'!D127</f>
        <v>4</v>
      </c>
      <c r="E127" s="10">
        <f t="shared" si="12"/>
        <v>26.857142857142858</v>
      </c>
      <c r="F127" s="10">
        <f t="shared" si="13"/>
        <v>68.571428571428569</v>
      </c>
      <c r="G127" s="5">
        <f t="shared" si="10"/>
        <v>22.857142857142858</v>
      </c>
      <c r="H127" s="5">
        <f>'SLT 1'!K127</f>
        <v>24.58</v>
      </c>
      <c r="I127" s="5">
        <f>'SLT 2'!K127</f>
        <v>23.25</v>
      </c>
      <c r="J127" s="5">
        <f>'SLT 3'!K127</f>
        <v>0</v>
      </c>
      <c r="K127" s="5">
        <f>'SLT 4'!K127</f>
        <v>21.25</v>
      </c>
      <c r="L127" s="5">
        <f>'SLT 5'!K127</f>
        <v>23.03</v>
      </c>
      <c r="M127" s="5">
        <f>'WK1'!K127</f>
        <v>21.78</v>
      </c>
      <c r="N127" s="5">
        <f>'WK2'!K127</f>
        <v>22.52</v>
      </c>
      <c r="O127" s="5">
        <f>'WK3'!K127</f>
        <v>23.59</v>
      </c>
      <c r="P127" s="5">
        <f>'WK4'!K127</f>
        <v>0</v>
      </c>
      <c r="Q127" s="5">
        <f>'WK5'!K127</f>
        <v>0</v>
      </c>
      <c r="R127" s="5">
        <f>'WK6'!K127</f>
        <v>0</v>
      </c>
      <c r="S127" s="5">
        <f>'WK7'!K127</f>
        <v>0</v>
      </c>
      <c r="T127" s="5">
        <f>'WK8'!K127</f>
        <v>0</v>
      </c>
      <c r="U127" s="5">
        <f>'WK9'!K127</f>
        <v>0</v>
      </c>
      <c r="V127" s="5">
        <f>'WK10'!K127</f>
        <v>0</v>
      </c>
      <c r="W127" s="5">
        <f>'WK11'!K127</f>
        <v>0</v>
      </c>
      <c r="X127" s="5">
        <f>'WK12'!K127</f>
        <v>0</v>
      </c>
      <c r="Y127" s="5">
        <f>'WK13'!K127</f>
        <v>0</v>
      </c>
      <c r="Z127" s="5">
        <f>'WK14'!K127</f>
        <v>0</v>
      </c>
      <c r="AA127" s="88">
        <f>'WK15'!K127</f>
        <v>0</v>
      </c>
    </row>
    <row r="128" spans="1:27">
      <c r="A128" s="2">
        <f t="shared" si="11"/>
        <v>125</v>
      </c>
      <c r="B128" s="1" t="s">
        <v>267</v>
      </c>
      <c r="C128" s="1" t="s">
        <v>82</v>
      </c>
      <c r="D128" s="16">
        <f>'SLT 1'!D128+'SLT 2'!D128+'SLT 3'!D128+'SLT 4'!D128+'SLT 5'!D128+'WK1'!D128+'WK2'!D128+'WK3'!D128+'WK4'!D128+'WK5'!D128+'WK6'!D128+'WK7'!D128+'WK8'!D128+'WK9'!D128+'WK10'!D128+'WK11'!D128+'WK13'!D128+'WK14'!D128+'WK12'!D128+'WK15'!D128</f>
        <v>4</v>
      </c>
      <c r="E128" s="10">
        <f t="shared" si="12"/>
        <v>31.215</v>
      </c>
      <c r="F128" s="10">
        <f t="shared" si="13"/>
        <v>81.644999999999996</v>
      </c>
      <c r="G128" s="5">
        <f t="shared" si="10"/>
        <v>27.215</v>
      </c>
      <c r="H128" s="5">
        <f>'SLT 1'!K128</f>
        <v>0</v>
      </c>
      <c r="I128" s="5">
        <f>'SLT 2'!K128</f>
        <v>24.28</v>
      </c>
      <c r="J128" s="5">
        <f>'SLT 3'!K128</f>
        <v>0</v>
      </c>
      <c r="K128" s="5">
        <f>'SLT 4'!K128</f>
        <v>31.81</v>
      </c>
      <c r="L128" s="5">
        <f>'SLT 5'!K128</f>
        <v>0</v>
      </c>
      <c r="M128" s="5">
        <f>'WK1'!K128</f>
        <v>28.63</v>
      </c>
      <c r="N128" s="5">
        <f>'WK2'!K128</f>
        <v>24.14</v>
      </c>
      <c r="O128" s="5">
        <f>'WK3'!K128</f>
        <v>0</v>
      </c>
      <c r="P128" s="5">
        <f>'WK4'!K128</f>
        <v>0</v>
      </c>
      <c r="Q128" s="5">
        <f>'WK5'!K128</f>
        <v>0</v>
      </c>
      <c r="R128" s="5">
        <f>'WK6'!K128</f>
        <v>0</v>
      </c>
      <c r="S128" s="5">
        <f>'WK7'!K128</f>
        <v>0</v>
      </c>
      <c r="T128" s="5">
        <f>'WK8'!K128</f>
        <v>0</v>
      </c>
      <c r="U128" s="5">
        <f>'WK9'!K128</f>
        <v>0</v>
      </c>
      <c r="V128" s="5">
        <f>'WK10'!K128</f>
        <v>0</v>
      </c>
      <c r="W128" s="5">
        <f>'WK11'!K128</f>
        <v>0</v>
      </c>
      <c r="X128" s="5">
        <f>'WK12'!K128</f>
        <v>0</v>
      </c>
      <c r="Y128" s="5">
        <f>'WK13'!K128</f>
        <v>0</v>
      </c>
      <c r="Z128" s="5">
        <f>'WK14'!K128</f>
        <v>0</v>
      </c>
      <c r="AA128" s="88">
        <f>'WK15'!K128</f>
        <v>0</v>
      </c>
    </row>
    <row r="129" spans="1:27">
      <c r="A129" s="2">
        <f t="shared" si="11"/>
        <v>126</v>
      </c>
      <c r="B129" s="1" t="s">
        <v>268</v>
      </c>
      <c r="C129" s="1" t="s">
        <v>82</v>
      </c>
      <c r="D129" s="16">
        <f>'SLT 1'!D129+'SLT 2'!D129+'SLT 3'!D129+'SLT 4'!D129+'SLT 5'!D129+'WK1'!D129+'WK2'!D129+'WK3'!D129+'WK4'!D129+'WK5'!D129+'WK6'!D129+'WK7'!D129+'WK8'!D129+'WK9'!D129+'WK10'!D129+'WK11'!D129+'WK13'!D129+'WK14'!D129+'WK12'!D129+'WK15'!D129</f>
        <v>6</v>
      </c>
      <c r="E129" s="10">
        <f t="shared" si="12"/>
        <v>31.444999999999997</v>
      </c>
      <c r="F129" s="10">
        <f t="shared" si="13"/>
        <v>76.334999999999994</v>
      </c>
      <c r="G129" s="5">
        <f t="shared" si="10"/>
        <v>25.444999999999997</v>
      </c>
      <c r="H129" s="5">
        <f>'SLT 1'!K129</f>
        <v>0</v>
      </c>
      <c r="I129" s="5">
        <f>'SLT 2'!K129</f>
        <v>24.44</v>
      </c>
      <c r="J129" s="5">
        <f>'SLT 3'!K129</f>
        <v>0</v>
      </c>
      <c r="K129" s="5">
        <f>'SLT 4'!K129</f>
        <v>31.81</v>
      </c>
      <c r="L129" s="5">
        <f>'SLT 5'!K129</f>
        <v>23.8</v>
      </c>
      <c r="M129" s="5">
        <f>'WK1'!K129</f>
        <v>22.52</v>
      </c>
      <c r="N129" s="5">
        <f>'WK2'!K129</f>
        <v>25.05</v>
      </c>
      <c r="O129" s="5">
        <f>'WK3'!K129</f>
        <v>25.05</v>
      </c>
      <c r="P129" s="5">
        <f>'WK4'!K129</f>
        <v>0</v>
      </c>
      <c r="Q129" s="5">
        <f>'WK5'!K129</f>
        <v>0</v>
      </c>
      <c r="R129" s="5">
        <f>'WK6'!K129</f>
        <v>0</v>
      </c>
      <c r="S129" s="5">
        <f>'WK7'!K129</f>
        <v>0</v>
      </c>
      <c r="T129" s="5">
        <f>'WK8'!K129</f>
        <v>0</v>
      </c>
      <c r="U129" s="5">
        <f>'WK9'!K129</f>
        <v>0</v>
      </c>
      <c r="V129" s="5">
        <f>'WK10'!K129</f>
        <v>0</v>
      </c>
      <c r="W129" s="5">
        <f>'WK11'!K129</f>
        <v>0</v>
      </c>
      <c r="X129" s="5">
        <f>'WK12'!K129</f>
        <v>0</v>
      </c>
      <c r="Y129" s="5">
        <f>'WK13'!K129</f>
        <v>0</v>
      </c>
      <c r="Z129" s="5">
        <f>'WK14'!K129</f>
        <v>0</v>
      </c>
      <c r="AA129" s="88">
        <f>'WK15'!K129</f>
        <v>0</v>
      </c>
    </row>
    <row r="130" spans="1:27">
      <c r="A130" s="2">
        <f t="shared" si="11"/>
        <v>127</v>
      </c>
      <c r="B130" s="1" t="s">
        <v>269</v>
      </c>
      <c r="C130" s="1" t="s">
        <v>82</v>
      </c>
      <c r="D130" s="16">
        <f>'SLT 1'!D130+'SLT 2'!D130+'SLT 3'!D130+'SLT 4'!D130+'SLT 5'!D130+'WK1'!D130+'WK2'!D130+'WK3'!D130+'WK4'!D130+'WK5'!D130+'WK6'!D130+'WK7'!D130+'WK8'!D130+'WK9'!D130+'WK10'!D130+'WK11'!D130+'WK13'!D130+'WK14'!D130+'WK12'!D130+'WK15'!D130</f>
        <v>0</v>
      </c>
      <c r="E130" s="10">
        <f t="shared" si="12"/>
        <v>22.456666666666667</v>
      </c>
      <c r="F130" s="10">
        <f t="shared" si="13"/>
        <v>67.37</v>
      </c>
      <c r="G130" s="5">
        <f t="shared" si="10"/>
        <v>22.456666666666667</v>
      </c>
      <c r="H130" s="5">
        <f>'SLT 1'!K130</f>
        <v>25.33</v>
      </c>
      <c r="I130" s="5">
        <f>'SLT 2'!K130</f>
        <v>18.03</v>
      </c>
      <c r="J130" s="5">
        <f>'SLT 3'!K130</f>
        <v>0</v>
      </c>
      <c r="K130" s="5">
        <f>'SLT 4'!K130</f>
        <v>0</v>
      </c>
      <c r="L130" s="5">
        <f>'SLT 5'!K130</f>
        <v>0</v>
      </c>
      <c r="M130" s="5">
        <f>'WK1'!K130</f>
        <v>24.01</v>
      </c>
      <c r="N130" s="5">
        <f>'WK2'!K130</f>
        <v>0</v>
      </c>
      <c r="O130" s="5">
        <f>'WK3'!K130</f>
        <v>0</v>
      </c>
      <c r="P130" s="5">
        <f>'WK4'!K130</f>
        <v>0</v>
      </c>
      <c r="Q130" s="5">
        <f>'WK5'!K130</f>
        <v>0</v>
      </c>
      <c r="R130" s="5">
        <f>'WK6'!K130</f>
        <v>0</v>
      </c>
      <c r="S130" s="5">
        <f>'WK7'!K130</f>
        <v>0</v>
      </c>
      <c r="T130" s="5">
        <f>'WK8'!K130</f>
        <v>0</v>
      </c>
      <c r="U130" s="5">
        <f>'WK9'!K130</f>
        <v>0</v>
      </c>
      <c r="V130" s="5">
        <f>'WK10'!K130</f>
        <v>0</v>
      </c>
      <c r="W130" s="5">
        <f>'WK11'!K130</f>
        <v>0</v>
      </c>
      <c r="X130" s="5">
        <f>'WK12'!K130</f>
        <v>0</v>
      </c>
      <c r="Y130" s="5">
        <f>'WK13'!K130</f>
        <v>0</v>
      </c>
      <c r="Z130" s="5">
        <f>'WK14'!K130</f>
        <v>0</v>
      </c>
      <c r="AA130" s="88">
        <f>'WK15'!K130</f>
        <v>0</v>
      </c>
    </row>
    <row r="131" spans="1:27">
      <c r="A131" s="2">
        <f t="shared" si="11"/>
        <v>128</v>
      </c>
      <c r="B131" s="1" t="s">
        <v>270</v>
      </c>
      <c r="C131" s="1" t="s">
        <v>45</v>
      </c>
      <c r="D131" s="16">
        <f>'SLT 1'!D131+'SLT 2'!D131+'SLT 3'!D131+'SLT 4'!D131+'SLT 5'!D131+'WK1'!D131+'WK2'!D131+'WK3'!D131+'WK4'!D131+'WK5'!D131+'WK6'!D131+'WK7'!D131+'WK8'!D131+'WK9'!D131+'WK10'!D131+'WK11'!D131+'WK13'!D131+'WK14'!D131+'WK12'!D131+'WK15'!D131</f>
        <v>4</v>
      </c>
      <c r="E131" s="10">
        <f t="shared" si="12"/>
        <v>28.122</v>
      </c>
      <c r="F131" s="10">
        <f t="shared" si="13"/>
        <v>72.366</v>
      </c>
      <c r="G131" s="5">
        <f t="shared" si="10"/>
        <v>24.122</v>
      </c>
      <c r="H131" s="5">
        <f>'SLT 1'!K131</f>
        <v>0</v>
      </c>
      <c r="I131" s="5">
        <f>'SLT 2'!K131</f>
        <v>24.64</v>
      </c>
      <c r="J131" s="5">
        <f>'SLT 3'!K131</f>
        <v>0</v>
      </c>
      <c r="K131" s="5">
        <f>'SLT 4'!K131</f>
        <v>0</v>
      </c>
      <c r="L131" s="5">
        <f>'SLT 5'!K131</f>
        <v>26.95</v>
      </c>
      <c r="M131" s="5">
        <f>'WK1'!K131</f>
        <v>25.05</v>
      </c>
      <c r="N131" s="5">
        <f>'WK2'!K131</f>
        <v>22.39</v>
      </c>
      <c r="O131" s="5">
        <f>'WK3'!K131</f>
        <v>21.58</v>
      </c>
      <c r="P131" s="5">
        <f>'WK4'!K131</f>
        <v>0</v>
      </c>
      <c r="Q131" s="5">
        <f>'WK5'!K131</f>
        <v>0</v>
      </c>
      <c r="R131" s="5">
        <f>'WK6'!K131</f>
        <v>0</v>
      </c>
      <c r="S131" s="5">
        <f>'WK7'!K131</f>
        <v>0</v>
      </c>
      <c r="T131" s="5">
        <f>'WK8'!K131</f>
        <v>0</v>
      </c>
      <c r="U131" s="5">
        <f>'WK9'!K131</f>
        <v>0</v>
      </c>
      <c r="V131" s="5">
        <f>'WK10'!K131</f>
        <v>0</v>
      </c>
      <c r="W131" s="5">
        <f>'WK11'!K131</f>
        <v>0</v>
      </c>
      <c r="X131" s="5">
        <f>'WK12'!K131</f>
        <v>0</v>
      </c>
      <c r="Y131" s="5">
        <f>'WK13'!K131</f>
        <v>0</v>
      </c>
      <c r="Z131" s="5">
        <f>'WK14'!K131</f>
        <v>0</v>
      </c>
      <c r="AA131" s="88">
        <f>'WK15'!K131</f>
        <v>0</v>
      </c>
    </row>
    <row r="132" spans="1:27">
      <c r="A132" s="2">
        <f t="shared" si="11"/>
        <v>129</v>
      </c>
      <c r="B132" s="1" t="s">
        <v>271</v>
      </c>
      <c r="C132" s="1" t="s">
        <v>45</v>
      </c>
      <c r="D132" s="16">
        <f>'SLT 1'!D132+'SLT 2'!D132+'SLT 3'!D132+'SLT 4'!D132+'SLT 5'!D132+'WK1'!D132+'WK2'!D132+'WK3'!D132+'WK4'!D132+'WK5'!D132+'WK6'!D132+'WK7'!D132+'WK8'!D132+'WK9'!D132+'WK10'!D132+'WK11'!D132+'WK13'!D132+'WK14'!D132+'WK12'!D132+'WK15'!D132</f>
        <v>2</v>
      </c>
      <c r="E132" s="10">
        <f t="shared" si="12"/>
        <v>27.945</v>
      </c>
      <c r="F132" s="10">
        <f t="shared" si="13"/>
        <v>77.835000000000008</v>
      </c>
      <c r="G132" s="5">
        <f t="shared" si="10"/>
        <v>25.945</v>
      </c>
      <c r="H132" s="5">
        <f>'SLT 1'!K132</f>
        <v>0</v>
      </c>
      <c r="I132" s="5">
        <f>'SLT 2'!K132</f>
        <v>27.45</v>
      </c>
      <c r="J132" s="5">
        <f>'SLT 3'!K132</f>
        <v>24.44</v>
      </c>
      <c r="K132" s="5">
        <f>'SLT 4'!K132</f>
        <v>0</v>
      </c>
      <c r="L132" s="5">
        <f>'SLT 5'!K132</f>
        <v>0</v>
      </c>
      <c r="M132" s="5">
        <f>'WK1'!K132</f>
        <v>0</v>
      </c>
      <c r="N132" s="5">
        <f>'WK2'!K132</f>
        <v>0</v>
      </c>
      <c r="O132" s="5">
        <f>'WK3'!K132</f>
        <v>0</v>
      </c>
      <c r="P132" s="5">
        <f>'WK4'!K132</f>
        <v>0</v>
      </c>
      <c r="Q132" s="5">
        <f>'WK5'!K132</f>
        <v>0</v>
      </c>
      <c r="R132" s="5">
        <f>'WK6'!K132</f>
        <v>0</v>
      </c>
      <c r="S132" s="5">
        <f>'WK7'!K132</f>
        <v>0</v>
      </c>
      <c r="T132" s="5">
        <f>'WK8'!K132</f>
        <v>0</v>
      </c>
      <c r="U132" s="5">
        <f>'WK9'!K132</f>
        <v>0</v>
      </c>
      <c r="V132" s="5">
        <f>'WK10'!K132</f>
        <v>0</v>
      </c>
      <c r="W132" s="5">
        <f>'WK11'!K132</f>
        <v>0</v>
      </c>
      <c r="X132" s="5">
        <f>'WK12'!K132</f>
        <v>0</v>
      </c>
      <c r="Y132" s="5">
        <f>'WK13'!K132</f>
        <v>0</v>
      </c>
      <c r="Z132" s="5">
        <f>'WK14'!K132</f>
        <v>0</v>
      </c>
      <c r="AA132" s="88">
        <f>'WK15'!K132</f>
        <v>0</v>
      </c>
    </row>
    <row r="133" spans="1:27">
      <c r="A133" s="2">
        <f t="shared" si="11"/>
        <v>130</v>
      </c>
      <c r="B133" s="1" t="s">
        <v>272</v>
      </c>
      <c r="C133" s="1" t="s">
        <v>135</v>
      </c>
      <c r="D133" s="16">
        <f>'SLT 1'!D133+'SLT 2'!D133+'SLT 3'!D133+'SLT 4'!D133+'SLT 5'!D133+'WK1'!D133+'WK2'!D133+'WK3'!D133+'WK4'!D133+'WK5'!D133+'WK6'!D133+'WK7'!D133+'WK8'!D133+'WK9'!D133+'WK10'!D133+'WK11'!D133+'WK13'!D133+'WK14'!D133+'WK12'!D133+'WK15'!D133</f>
        <v>0</v>
      </c>
      <c r="E133" s="10">
        <f t="shared" si="12"/>
        <v>17.989999999999998</v>
      </c>
      <c r="F133" s="10">
        <f t="shared" si="13"/>
        <v>53.97</v>
      </c>
      <c r="G133" s="5">
        <f t="shared" ref="G133:G196" si="14">AVERAGEIF(H133:AA133,"&gt;0")</f>
        <v>17.989999999999998</v>
      </c>
      <c r="H133" s="5">
        <f>'SLT 1'!K133</f>
        <v>0</v>
      </c>
      <c r="I133" s="5">
        <f>'SLT 2'!K133</f>
        <v>17.989999999999998</v>
      </c>
      <c r="J133" s="5">
        <f>'SLT 3'!K133</f>
        <v>0</v>
      </c>
      <c r="K133" s="5">
        <f>'SLT 4'!K133</f>
        <v>0</v>
      </c>
      <c r="L133" s="5">
        <f>'SLT 5'!K133</f>
        <v>0</v>
      </c>
      <c r="M133" s="5">
        <f>'WK1'!K133</f>
        <v>0</v>
      </c>
      <c r="N133" s="5">
        <f>'WK2'!K133</f>
        <v>0</v>
      </c>
      <c r="O133" s="5">
        <f>'WK3'!K133</f>
        <v>0</v>
      </c>
      <c r="P133" s="5">
        <f>'WK4'!K133</f>
        <v>0</v>
      </c>
      <c r="Q133" s="5">
        <f>'WK5'!K133</f>
        <v>0</v>
      </c>
      <c r="R133" s="5">
        <f>'WK6'!K133</f>
        <v>0</v>
      </c>
      <c r="S133" s="5">
        <f>'WK7'!K133</f>
        <v>0</v>
      </c>
      <c r="T133" s="5">
        <f>'WK8'!K133</f>
        <v>0</v>
      </c>
      <c r="U133" s="5">
        <f>'WK9'!K133</f>
        <v>0</v>
      </c>
      <c r="V133" s="5">
        <f>'WK10'!K133</f>
        <v>0</v>
      </c>
      <c r="W133" s="5">
        <f>'WK11'!K133</f>
        <v>0</v>
      </c>
      <c r="X133" s="5">
        <f>'WK12'!K133</f>
        <v>0</v>
      </c>
      <c r="Y133" s="5">
        <f>'WK13'!K133</f>
        <v>0</v>
      </c>
      <c r="Z133" s="5">
        <f>'WK14'!K133</f>
        <v>0</v>
      </c>
      <c r="AA133" s="88">
        <f>'WK15'!K133</f>
        <v>0</v>
      </c>
    </row>
    <row r="134" spans="1:27">
      <c r="A134" s="2">
        <f t="shared" ref="A134:A197" si="15">A133+1</f>
        <v>131</v>
      </c>
      <c r="B134" s="1" t="s">
        <v>273</v>
      </c>
      <c r="C134" s="1" t="s">
        <v>135</v>
      </c>
      <c r="D134" s="16">
        <f>'SLT 1'!D134+'SLT 2'!D134+'SLT 3'!D134+'SLT 4'!D134+'SLT 5'!D134+'WK1'!D134+'WK2'!D134+'WK3'!D134+'WK4'!D134+'WK5'!D134+'WK6'!D134+'WK7'!D134+'WK8'!D134+'WK9'!D134+'WK10'!D134+'WK11'!D134+'WK13'!D134+'WK14'!D134+'WK12'!D134+'WK15'!D134</f>
        <v>4</v>
      </c>
      <c r="E134" s="10">
        <f t="shared" si="12"/>
        <v>26.97</v>
      </c>
      <c r="F134" s="10">
        <f t="shared" si="13"/>
        <v>68.91</v>
      </c>
      <c r="G134" s="5">
        <f t="shared" si="14"/>
        <v>22.97</v>
      </c>
      <c r="H134" s="5">
        <f>'SLT 1'!K134</f>
        <v>0</v>
      </c>
      <c r="I134" s="5">
        <f>'SLT 2'!K134</f>
        <v>23.6</v>
      </c>
      <c r="J134" s="5">
        <f>'SLT 3'!K134</f>
        <v>0</v>
      </c>
      <c r="K134" s="5">
        <f>'SLT 4'!K134</f>
        <v>23.82</v>
      </c>
      <c r="L134" s="5">
        <f>'SLT 5'!K134</f>
        <v>20.96</v>
      </c>
      <c r="M134" s="5">
        <f>'WK1'!K134</f>
        <v>24.44</v>
      </c>
      <c r="N134" s="5">
        <f>'WK2'!K134</f>
        <v>24.51</v>
      </c>
      <c r="O134" s="5">
        <f>'WK3'!K134</f>
        <v>20.49</v>
      </c>
      <c r="P134" s="5">
        <f>'WK4'!K134</f>
        <v>0</v>
      </c>
      <c r="Q134" s="5">
        <f>'WK5'!K134</f>
        <v>0</v>
      </c>
      <c r="R134" s="5">
        <f>'WK6'!K134</f>
        <v>0</v>
      </c>
      <c r="S134" s="5">
        <f>'WK7'!K134</f>
        <v>0</v>
      </c>
      <c r="T134" s="5">
        <f>'WK8'!K134</f>
        <v>0</v>
      </c>
      <c r="U134" s="5">
        <f>'WK9'!K134</f>
        <v>0</v>
      </c>
      <c r="V134" s="5">
        <f>'WK10'!K134</f>
        <v>0</v>
      </c>
      <c r="W134" s="5">
        <f>'WK11'!K134</f>
        <v>0</v>
      </c>
      <c r="X134" s="5">
        <f>'WK12'!K134</f>
        <v>0</v>
      </c>
      <c r="Y134" s="5">
        <f>'WK13'!K134</f>
        <v>0</v>
      </c>
      <c r="Z134" s="5">
        <f>'WK14'!K134</f>
        <v>0</v>
      </c>
      <c r="AA134" s="88">
        <f>'WK15'!K134</f>
        <v>0</v>
      </c>
    </row>
    <row r="135" spans="1:27">
      <c r="A135" s="2">
        <f t="shared" si="15"/>
        <v>132</v>
      </c>
      <c r="B135" s="1" t="s">
        <v>274</v>
      </c>
      <c r="C135" s="1" t="s">
        <v>135</v>
      </c>
      <c r="D135" s="16">
        <f>'SLT 1'!D135+'SLT 2'!D135+'SLT 3'!D135+'SLT 4'!D135+'SLT 5'!D135+'WK1'!D135+'WK2'!D135+'WK3'!D135+'WK4'!D135+'WK5'!D135+'WK6'!D135+'WK7'!D135+'WK8'!D135+'WK9'!D135+'WK10'!D135+'WK11'!D135+'WK13'!D135+'WK14'!D135+'WK12'!D135+'WK15'!D135</f>
        <v>1</v>
      </c>
      <c r="E135" s="10">
        <f t="shared" si="12"/>
        <v>20.515000000000001</v>
      </c>
      <c r="F135" s="10">
        <f t="shared" si="13"/>
        <v>58.545000000000002</v>
      </c>
      <c r="G135" s="5">
        <f t="shared" si="14"/>
        <v>19.515000000000001</v>
      </c>
      <c r="H135" s="5">
        <f>'SLT 1'!K135</f>
        <v>0</v>
      </c>
      <c r="I135" s="5">
        <f>'SLT 2'!K135</f>
        <v>22.64</v>
      </c>
      <c r="J135" s="5">
        <f>'SLT 3'!K135</f>
        <v>18.93</v>
      </c>
      <c r="K135" s="5">
        <f>'SLT 4'!K135</f>
        <v>17.38</v>
      </c>
      <c r="L135" s="5">
        <f>'SLT 5'!K135</f>
        <v>0</v>
      </c>
      <c r="M135" s="5">
        <f>'WK1'!K135</f>
        <v>19.11</v>
      </c>
      <c r="N135" s="5">
        <f>'WK2'!K135</f>
        <v>0</v>
      </c>
      <c r="O135" s="5">
        <f>'WK3'!K135</f>
        <v>0</v>
      </c>
      <c r="P135" s="5">
        <f>'WK4'!K135</f>
        <v>0</v>
      </c>
      <c r="Q135" s="5">
        <f>'WK5'!K135</f>
        <v>0</v>
      </c>
      <c r="R135" s="5">
        <f>'WK6'!K135</f>
        <v>0</v>
      </c>
      <c r="S135" s="5">
        <f>'WK7'!K135</f>
        <v>0</v>
      </c>
      <c r="T135" s="5">
        <f>'WK8'!K135</f>
        <v>0</v>
      </c>
      <c r="U135" s="5">
        <f>'WK9'!K135</f>
        <v>0</v>
      </c>
      <c r="V135" s="5">
        <f>'WK10'!K135</f>
        <v>0</v>
      </c>
      <c r="W135" s="5">
        <f>'WK11'!K135</f>
        <v>0</v>
      </c>
      <c r="X135" s="5">
        <f>'WK12'!K135</f>
        <v>0</v>
      </c>
      <c r="Y135" s="5">
        <f>'WK13'!K135</f>
        <v>0</v>
      </c>
      <c r="Z135" s="5">
        <f>'WK14'!K135</f>
        <v>0</v>
      </c>
      <c r="AA135" s="88">
        <f>'WK15'!K135</f>
        <v>0</v>
      </c>
    </row>
    <row r="136" spans="1:27">
      <c r="A136" s="2">
        <f t="shared" si="15"/>
        <v>133</v>
      </c>
      <c r="B136" s="1" t="s">
        <v>275</v>
      </c>
      <c r="C136" s="1" t="s">
        <v>135</v>
      </c>
      <c r="D136" s="16">
        <f>'SLT 1'!D136+'SLT 2'!D136+'SLT 3'!D136+'SLT 4'!D136+'SLT 5'!D136+'WK1'!D136+'WK2'!D136+'WK3'!D136+'WK4'!D136+'WK5'!D136+'WK6'!D136+'WK7'!D136+'WK8'!D136+'WK9'!D136+'WK10'!D136+'WK11'!D136+'WK13'!D136+'WK14'!D136+'WK12'!D136+'WK15'!D136</f>
        <v>2</v>
      </c>
      <c r="E136" s="10">
        <f t="shared" si="12"/>
        <v>21.73</v>
      </c>
      <c r="F136" s="10">
        <f t="shared" si="13"/>
        <v>59.19</v>
      </c>
      <c r="G136" s="5">
        <f t="shared" si="14"/>
        <v>19.73</v>
      </c>
      <c r="H136" s="5">
        <f>'SLT 1'!K136</f>
        <v>0</v>
      </c>
      <c r="I136" s="5">
        <f>'SLT 2'!K136</f>
        <v>23.19</v>
      </c>
      <c r="J136" s="5">
        <f>'SLT 3'!K136</f>
        <v>20.49</v>
      </c>
      <c r="K136" s="5">
        <f>'SLT 4'!K136</f>
        <v>0</v>
      </c>
      <c r="L136" s="5">
        <f>'SLT 5'!K136</f>
        <v>17.61</v>
      </c>
      <c r="M136" s="5">
        <f>'WK1'!K136</f>
        <v>19.329999999999998</v>
      </c>
      <c r="N136" s="5">
        <f>'WK2'!K136</f>
        <v>18.03</v>
      </c>
      <c r="O136" s="5">
        <f>'WK3'!K136</f>
        <v>0</v>
      </c>
      <c r="P136" s="5">
        <f>'WK4'!K136</f>
        <v>0</v>
      </c>
      <c r="Q136" s="5">
        <f>'WK5'!K136</f>
        <v>0</v>
      </c>
      <c r="R136" s="5">
        <f>'WK6'!K136</f>
        <v>0</v>
      </c>
      <c r="S136" s="5">
        <f>'WK7'!K136</f>
        <v>0</v>
      </c>
      <c r="T136" s="5">
        <f>'WK8'!K136</f>
        <v>0</v>
      </c>
      <c r="U136" s="5">
        <f>'WK9'!K136</f>
        <v>0</v>
      </c>
      <c r="V136" s="5">
        <f>'WK10'!K136</f>
        <v>0</v>
      </c>
      <c r="W136" s="5">
        <f>'WK11'!K136</f>
        <v>0</v>
      </c>
      <c r="X136" s="5">
        <f>'WK12'!K136</f>
        <v>0</v>
      </c>
      <c r="Y136" s="5">
        <f>'WK13'!K136</f>
        <v>0</v>
      </c>
      <c r="Z136" s="5">
        <f>'WK14'!K136</f>
        <v>0</v>
      </c>
      <c r="AA136" s="88">
        <f>'WK15'!K136</f>
        <v>0</v>
      </c>
    </row>
    <row r="137" spans="1:27">
      <c r="A137" s="2">
        <f t="shared" si="15"/>
        <v>134</v>
      </c>
      <c r="B137" s="1" t="s">
        <v>276</v>
      </c>
      <c r="C137" s="1" t="s">
        <v>135</v>
      </c>
      <c r="D137" s="16">
        <f>'SLT 1'!D137+'SLT 2'!D137+'SLT 3'!D137+'SLT 4'!D137+'SLT 5'!D137+'WK1'!D137+'WK2'!D137+'WK3'!D137+'WK4'!D137+'WK5'!D137+'WK6'!D137+'WK7'!D137+'WK8'!D137+'WK9'!D137+'WK10'!D137+'WK11'!D137+'WK13'!D137+'WK14'!D137+'WK12'!D137+'WK15'!D137</f>
        <v>0</v>
      </c>
      <c r="E137" s="10">
        <f t="shared" si="12"/>
        <v>21.122500000000002</v>
      </c>
      <c r="F137" s="10">
        <f t="shared" si="13"/>
        <v>63.367500000000007</v>
      </c>
      <c r="G137" s="5">
        <f t="shared" si="14"/>
        <v>21.122500000000002</v>
      </c>
      <c r="H137" s="5">
        <f>'SLT 1'!K137</f>
        <v>0</v>
      </c>
      <c r="I137" s="5">
        <f>'SLT 2'!K137</f>
        <v>23.9</v>
      </c>
      <c r="J137" s="5">
        <f>'SLT 3'!K137</f>
        <v>20.82</v>
      </c>
      <c r="K137" s="5">
        <f>'SLT 4'!K137</f>
        <v>21.06</v>
      </c>
      <c r="L137" s="5">
        <f>'SLT 5'!K137</f>
        <v>0</v>
      </c>
      <c r="M137" s="5">
        <f>'WK1'!K137</f>
        <v>18.71</v>
      </c>
      <c r="N137" s="5">
        <f>'WK2'!K137</f>
        <v>0</v>
      </c>
      <c r="O137" s="5">
        <f>'WK3'!K137</f>
        <v>0</v>
      </c>
      <c r="P137" s="5">
        <f>'WK4'!K137</f>
        <v>0</v>
      </c>
      <c r="Q137" s="5">
        <f>'WK5'!K137</f>
        <v>0</v>
      </c>
      <c r="R137" s="5">
        <f>'WK6'!K137</f>
        <v>0</v>
      </c>
      <c r="S137" s="5">
        <f>'WK7'!K137</f>
        <v>0</v>
      </c>
      <c r="T137" s="5">
        <f>'WK8'!K137</f>
        <v>0</v>
      </c>
      <c r="U137" s="5">
        <f>'WK9'!K137</f>
        <v>0</v>
      </c>
      <c r="V137" s="5">
        <f>'WK10'!K137</f>
        <v>0</v>
      </c>
      <c r="W137" s="5">
        <f>'WK11'!K137</f>
        <v>0</v>
      </c>
      <c r="X137" s="5">
        <f>'WK12'!K137</f>
        <v>0</v>
      </c>
      <c r="Y137" s="5">
        <f>'WK13'!K137</f>
        <v>0</v>
      </c>
      <c r="Z137" s="5">
        <f>'WK14'!K137</f>
        <v>0</v>
      </c>
      <c r="AA137" s="88">
        <f>'WK15'!K137</f>
        <v>0</v>
      </c>
    </row>
    <row r="138" spans="1:27">
      <c r="A138" s="2">
        <f t="shared" si="15"/>
        <v>135</v>
      </c>
      <c r="B138" s="1" t="s">
        <v>277</v>
      </c>
      <c r="C138" s="1" t="s">
        <v>135</v>
      </c>
      <c r="D138" s="16">
        <f>'SLT 1'!D138+'SLT 2'!D138+'SLT 3'!D138+'SLT 4'!D138+'SLT 5'!D138+'WK1'!D138+'WK2'!D138+'WK3'!D138+'WK4'!D138+'WK5'!D138+'WK6'!D138+'WK7'!D138+'WK8'!D138+'WK9'!D138+'WK10'!D138+'WK11'!D138+'WK13'!D138+'WK14'!D138+'WK12'!D138+'WK15'!D138</f>
        <v>2</v>
      </c>
      <c r="E138" s="10">
        <f t="shared" si="12"/>
        <v>23.53</v>
      </c>
      <c r="F138" s="10">
        <f t="shared" si="13"/>
        <v>64.59</v>
      </c>
      <c r="G138" s="5">
        <f t="shared" si="14"/>
        <v>21.53</v>
      </c>
      <c r="H138" s="5">
        <f>'SLT 1'!K138</f>
        <v>0</v>
      </c>
      <c r="I138" s="5">
        <f>'SLT 2'!K138</f>
        <v>20.81</v>
      </c>
      <c r="J138" s="5">
        <f>'SLT 3'!K138</f>
        <v>20.91</v>
      </c>
      <c r="K138" s="5">
        <f>'SLT 4'!K138</f>
        <v>0</v>
      </c>
      <c r="L138" s="5">
        <f>'SLT 5'!K138</f>
        <v>23.67</v>
      </c>
      <c r="M138" s="5">
        <f>'WK1'!K138</f>
        <v>23.03</v>
      </c>
      <c r="N138" s="5">
        <f>'WK2'!K138</f>
        <v>20.12</v>
      </c>
      <c r="O138" s="5">
        <f>'WK3'!K138</f>
        <v>20.64</v>
      </c>
      <c r="P138" s="5">
        <f>'WK4'!K138</f>
        <v>0</v>
      </c>
      <c r="Q138" s="5">
        <f>'WK5'!K138</f>
        <v>0</v>
      </c>
      <c r="R138" s="5">
        <f>'WK6'!K138</f>
        <v>0</v>
      </c>
      <c r="S138" s="5">
        <f>'WK7'!K138</f>
        <v>0</v>
      </c>
      <c r="T138" s="5">
        <f>'WK8'!K138</f>
        <v>0</v>
      </c>
      <c r="U138" s="5">
        <f>'WK9'!K138</f>
        <v>0</v>
      </c>
      <c r="V138" s="5">
        <f>'WK10'!K138</f>
        <v>0</v>
      </c>
      <c r="W138" s="5">
        <f>'WK11'!K138</f>
        <v>0</v>
      </c>
      <c r="X138" s="5">
        <f>'WK12'!K138</f>
        <v>0</v>
      </c>
      <c r="Y138" s="5">
        <f>'WK13'!K138</f>
        <v>0</v>
      </c>
      <c r="Z138" s="5">
        <f>'WK14'!K138</f>
        <v>0</v>
      </c>
      <c r="AA138" s="88">
        <f>'WK15'!K138</f>
        <v>0</v>
      </c>
    </row>
    <row r="139" spans="1:27">
      <c r="A139" s="2">
        <f t="shared" si="15"/>
        <v>136</v>
      </c>
      <c r="B139" s="1" t="s">
        <v>278</v>
      </c>
      <c r="C139" s="1" t="s">
        <v>135</v>
      </c>
      <c r="D139" s="16">
        <f>'SLT 1'!D139+'SLT 2'!D139+'SLT 3'!D139+'SLT 4'!D139+'SLT 5'!D139+'WK1'!D139+'WK2'!D139+'WK3'!D139+'WK4'!D139+'WK5'!D139+'WK6'!D139+'WK7'!D139+'WK8'!D139+'WK9'!D139+'WK10'!D139+'WK11'!D139+'WK13'!D139+'WK14'!D139+'WK12'!D139+'WK15'!D139</f>
        <v>2</v>
      </c>
      <c r="E139" s="10">
        <f t="shared" si="12"/>
        <v>23.723333333333333</v>
      </c>
      <c r="F139" s="10">
        <f t="shared" si="13"/>
        <v>65.17</v>
      </c>
      <c r="G139" s="5">
        <f t="shared" si="14"/>
        <v>21.723333333333333</v>
      </c>
      <c r="H139" s="5">
        <f>'SLT 1'!K139</f>
        <v>0</v>
      </c>
      <c r="I139" s="5">
        <f>'SLT 2'!K139</f>
        <v>20.45</v>
      </c>
      <c r="J139" s="5">
        <f>'SLT 3'!K139</f>
        <v>19.03</v>
      </c>
      <c r="K139" s="5">
        <f>'SLT 4'!K139</f>
        <v>0</v>
      </c>
      <c r="L139" s="5">
        <f>'SLT 5'!K139</f>
        <v>0</v>
      </c>
      <c r="M139" s="5">
        <f>'WK1'!K139</f>
        <v>0</v>
      </c>
      <c r="N139" s="5">
        <f>'WK2'!K139</f>
        <v>0</v>
      </c>
      <c r="O139" s="5">
        <f>'WK3'!K139</f>
        <v>25.69</v>
      </c>
      <c r="P139" s="5">
        <f>'WK4'!K139</f>
        <v>0</v>
      </c>
      <c r="Q139" s="5">
        <f>'WK5'!K139</f>
        <v>0</v>
      </c>
      <c r="R139" s="5">
        <f>'WK6'!K139</f>
        <v>0</v>
      </c>
      <c r="S139" s="5">
        <f>'WK7'!K139</f>
        <v>0</v>
      </c>
      <c r="T139" s="5">
        <f>'WK8'!K139</f>
        <v>0</v>
      </c>
      <c r="U139" s="5">
        <f>'WK9'!K139</f>
        <v>0</v>
      </c>
      <c r="V139" s="5">
        <f>'WK10'!K139</f>
        <v>0</v>
      </c>
      <c r="W139" s="5">
        <f>'WK11'!K139</f>
        <v>0</v>
      </c>
      <c r="X139" s="5">
        <f>'WK12'!K139</f>
        <v>0</v>
      </c>
      <c r="Y139" s="5">
        <f>'WK13'!K139</f>
        <v>0</v>
      </c>
      <c r="Z139" s="5">
        <f>'WK14'!K139</f>
        <v>0</v>
      </c>
      <c r="AA139" s="88">
        <f>'WK15'!K139</f>
        <v>0</v>
      </c>
    </row>
    <row r="140" spans="1:27">
      <c r="A140" s="2">
        <f t="shared" si="15"/>
        <v>137</v>
      </c>
      <c r="B140" s="1" t="s">
        <v>279</v>
      </c>
      <c r="C140" s="1" t="s">
        <v>135</v>
      </c>
      <c r="D140" s="16">
        <f>'SLT 1'!D140+'SLT 2'!D140+'SLT 3'!D140+'SLT 4'!D140+'SLT 5'!D140+'WK1'!D140+'WK2'!D140+'WK3'!D140+'WK4'!D140+'WK5'!D140+'WK6'!D140+'WK7'!D140+'WK8'!D140+'WK9'!D140+'WK10'!D140+'WK11'!D140+'WK13'!D140+'WK14'!D140+'WK12'!D140+'WK15'!D140</f>
        <v>7</v>
      </c>
      <c r="E140" s="10">
        <f t="shared" si="12"/>
        <v>30.43</v>
      </c>
      <c r="F140" s="10">
        <f t="shared" si="13"/>
        <v>70.289999999999992</v>
      </c>
      <c r="G140" s="5">
        <f t="shared" si="14"/>
        <v>23.43</v>
      </c>
      <c r="H140" s="5">
        <f>'SLT 1'!K140</f>
        <v>0</v>
      </c>
      <c r="I140" s="5">
        <f>'SLT 2'!K140</f>
        <v>24.31</v>
      </c>
      <c r="J140" s="5">
        <f>'SLT 3'!K140</f>
        <v>27.01</v>
      </c>
      <c r="K140" s="5">
        <f>'SLT 4'!K140</f>
        <v>22.5</v>
      </c>
      <c r="L140" s="5">
        <f>'SLT 5'!K140</f>
        <v>21.78</v>
      </c>
      <c r="M140" s="5">
        <f>'WK1'!K140</f>
        <v>20.66</v>
      </c>
      <c r="N140" s="5">
        <f>'WK2'!K140</f>
        <v>26.8</v>
      </c>
      <c r="O140" s="5">
        <f>'WK3'!K140</f>
        <v>20.95</v>
      </c>
      <c r="P140" s="5">
        <f>'WK4'!K140</f>
        <v>0</v>
      </c>
      <c r="Q140" s="5">
        <f>'WK5'!K140</f>
        <v>0</v>
      </c>
      <c r="R140" s="5">
        <f>'WK6'!K140</f>
        <v>0</v>
      </c>
      <c r="S140" s="5">
        <f>'WK7'!K140</f>
        <v>0</v>
      </c>
      <c r="T140" s="5">
        <f>'WK8'!K140</f>
        <v>0</v>
      </c>
      <c r="U140" s="5">
        <f>'WK9'!K140</f>
        <v>0</v>
      </c>
      <c r="V140" s="5">
        <f>'WK10'!K140</f>
        <v>0</v>
      </c>
      <c r="W140" s="5">
        <f>'WK11'!K140</f>
        <v>0</v>
      </c>
      <c r="X140" s="5">
        <f>'WK12'!K140</f>
        <v>0</v>
      </c>
      <c r="Y140" s="5">
        <f>'WK13'!K140</f>
        <v>0</v>
      </c>
      <c r="Z140" s="5">
        <f>'WK14'!K140</f>
        <v>0</v>
      </c>
      <c r="AA140" s="88">
        <f>'WK15'!K140</f>
        <v>0</v>
      </c>
    </row>
    <row r="141" spans="1:27">
      <c r="A141" s="2">
        <f t="shared" si="15"/>
        <v>138</v>
      </c>
      <c r="B141" s="1" t="s">
        <v>280</v>
      </c>
      <c r="C141" s="1" t="s">
        <v>135</v>
      </c>
      <c r="D141" s="16">
        <f>'SLT 1'!D141+'SLT 2'!D141+'SLT 3'!D141+'SLT 4'!D141+'SLT 5'!D141+'WK1'!D141+'WK2'!D141+'WK3'!D141+'WK4'!D141+'WK5'!D141+'WK6'!D141+'WK7'!D141+'WK8'!D141+'WK9'!D141+'WK10'!D141+'WK11'!D141+'WK13'!D141+'WK14'!D141+'WK12'!D141+'WK15'!D141</f>
        <v>1</v>
      </c>
      <c r="E141" s="10">
        <f t="shared" si="12"/>
        <v>19.456666666666667</v>
      </c>
      <c r="F141" s="10">
        <f t="shared" si="13"/>
        <v>55.370000000000005</v>
      </c>
      <c r="G141" s="5">
        <f t="shared" si="14"/>
        <v>18.456666666666667</v>
      </c>
      <c r="H141" s="5">
        <f>'SLT 1'!K141</f>
        <v>0</v>
      </c>
      <c r="I141" s="5">
        <f>'SLT 2'!K141</f>
        <v>17.71</v>
      </c>
      <c r="J141" s="5">
        <f>'SLT 3'!K141</f>
        <v>0</v>
      </c>
      <c r="K141" s="5">
        <f>'SLT 4'!K141</f>
        <v>16.29</v>
      </c>
      <c r="L141" s="5">
        <f>'SLT 5'!K141</f>
        <v>21.37</v>
      </c>
      <c r="M141" s="5">
        <f>'WK1'!K141</f>
        <v>0</v>
      </c>
      <c r="N141" s="5">
        <f>'WK2'!K141</f>
        <v>0</v>
      </c>
      <c r="O141" s="5">
        <f>'WK3'!K141</f>
        <v>0</v>
      </c>
      <c r="P141" s="5">
        <f>'WK4'!K141</f>
        <v>0</v>
      </c>
      <c r="Q141" s="5">
        <f>'WK5'!K141</f>
        <v>0</v>
      </c>
      <c r="R141" s="5">
        <f>'WK6'!K141</f>
        <v>0</v>
      </c>
      <c r="S141" s="5">
        <f>'WK7'!K141</f>
        <v>0</v>
      </c>
      <c r="T141" s="5">
        <f>'WK8'!K141</f>
        <v>0</v>
      </c>
      <c r="U141" s="5">
        <f>'WK9'!K141</f>
        <v>0</v>
      </c>
      <c r="V141" s="5">
        <f>'WK10'!K141</f>
        <v>0</v>
      </c>
      <c r="W141" s="5">
        <f>'WK11'!K141</f>
        <v>0</v>
      </c>
      <c r="X141" s="5">
        <f>'WK12'!K141</f>
        <v>0</v>
      </c>
      <c r="Y141" s="5">
        <f>'WK13'!K141</f>
        <v>0</v>
      </c>
      <c r="Z141" s="5">
        <f>'WK14'!K141</f>
        <v>0</v>
      </c>
      <c r="AA141" s="88">
        <f>'WK15'!K141</f>
        <v>0</v>
      </c>
    </row>
    <row r="142" spans="1:27">
      <c r="A142" s="2">
        <f t="shared" si="15"/>
        <v>139</v>
      </c>
      <c r="B142" s="1" t="s">
        <v>232</v>
      </c>
      <c r="C142" s="1" t="s">
        <v>45</v>
      </c>
      <c r="D142" s="16">
        <f>'SLT 1'!D142+'SLT 2'!D142+'SLT 3'!D142+'SLT 4'!D142+'SLT 5'!D142+'WK1'!D142+'WK2'!D142+'WK3'!D142+'WK4'!D142+'WK5'!D142+'WK6'!D142+'WK7'!D142+'WK8'!D142+'WK9'!D142+'WK10'!D142+'WK11'!D142+'WK13'!D142+'WK14'!D142+'WK12'!D142+'WK15'!D142</f>
        <v>3</v>
      </c>
      <c r="E142" s="10">
        <f t="shared" si="12"/>
        <v>28.1325</v>
      </c>
      <c r="F142" s="10">
        <f t="shared" si="13"/>
        <v>75.397500000000008</v>
      </c>
      <c r="G142" s="5">
        <f t="shared" si="14"/>
        <v>25.1325</v>
      </c>
      <c r="H142" s="5">
        <f>'SLT 1'!K142</f>
        <v>0</v>
      </c>
      <c r="I142" s="5">
        <f>'SLT 2'!K142</f>
        <v>28.25</v>
      </c>
      <c r="J142" s="5">
        <f>'SLT 3'!K142</f>
        <v>0</v>
      </c>
      <c r="K142" s="5">
        <f>'SLT 4'!K142</f>
        <v>0</v>
      </c>
      <c r="L142" s="5">
        <f>'SLT 5'!K142</f>
        <v>24.15</v>
      </c>
      <c r="M142" s="5">
        <f>'WK1'!K142</f>
        <v>22.76</v>
      </c>
      <c r="N142" s="5">
        <f>'WK2'!K142</f>
        <v>25.37</v>
      </c>
      <c r="O142" s="5">
        <f>'WK3'!K142</f>
        <v>0</v>
      </c>
      <c r="P142" s="5">
        <f>'WK4'!K142</f>
        <v>0</v>
      </c>
      <c r="Q142" s="5">
        <f>'WK5'!K142</f>
        <v>0</v>
      </c>
      <c r="R142" s="5">
        <f>'WK6'!K142</f>
        <v>0</v>
      </c>
      <c r="S142" s="5">
        <f>'WK7'!K142</f>
        <v>0</v>
      </c>
      <c r="T142" s="5">
        <f>'WK8'!K142</f>
        <v>0</v>
      </c>
      <c r="U142" s="5">
        <f>'WK9'!K142</f>
        <v>0</v>
      </c>
      <c r="V142" s="5">
        <f>'WK10'!K142</f>
        <v>0</v>
      </c>
      <c r="W142" s="5">
        <f>'WK11'!K142</f>
        <v>0</v>
      </c>
      <c r="X142" s="5">
        <f>'WK12'!K142</f>
        <v>0</v>
      </c>
      <c r="Y142" s="5">
        <f>'WK13'!K142</f>
        <v>0</v>
      </c>
      <c r="Z142" s="5">
        <f>'WK14'!K142</f>
        <v>0</v>
      </c>
      <c r="AA142" s="88">
        <f>'WK15'!K142</f>
        <v>0</v>
      </c>
    </row>
    <row r="143" spans="1:27">
      <c r="A143" s="2">
        <f t="shared" si="15"/>
        <v>140</v>
      </c>
      <c r="B143" s="1" t="s">
        <v>281</v>
      </c>
      <c r="C143" s="1" t="s">
        <v>46</v>
      </c>
      <c r="D143" s="16">
        <f>'SLT 1'!D143+'SLT 2'!D143+'SLT 3'!D143+'SLT 4'!D143+'SLT 5'!D143+'WK1'!D143+'WK2'!D143+'WK3'!D143+'WK4'!D143+'WK5'!D143+'WK6'!D143+'WK7'!D143+'WK8'!D143+'WK9'!D143+'WK10'!D143+'WK11'!D143+'WK13'!D143+'WK14'!D143+'WK12'!D143+'WK15'!D143</f>
        <v>2</v>
      </c>
      <c r="E143" s="10">
        <f t="shared" si="12"/>
        <v>27.32</v>
      </c>
      <c r="F143" s="10">
        <f t="shared" si="13"/>
        <v>75.960000000000008</v>
      </c>
      <c r="G143" s="5">
        <f t="shared" si="14"/>
        <v>25.32</v>
      </c>
      <c r="H143" s="5">
        <f>'SLT 1'!K143</f>
        <v>24.95</v>
      </c>
      <c r="I143" s="5">
        <f>'SLT 2'!K143</f>
        <v>25.69</v>
      </c>
      <c r="J143" s="5">
        <f>'SLT 3'!K143</f>
        <v>0</v>
      </c>
      <c r="K143" s="5">
        <f>'SLT 4'!K143</f>
        <v>0</v>
      </c>
      <c r="L143" s="5">
        <f>'SLT 5'!K143</f>
        <v>0</v>
      </c>
      <c r="M143" s="5">
        <f>'WK1'!K143</f>
        <v>0</v>
      </c>
      <c r="N143" s="5">
        <f>'WK2'!K143</f>
        <v>0</v>
      </c>
      <c r="O143" s="5">
        <f>'WK3'!K143</f>
        <v>0</v>
      </c>
      <c r="P143" s="5">
        <f>'WK4'!K143</f>
        <v>0</v>
      </c>
      <c r="Q143" s="5">
        <f>'WK5'!K143</f>
        <v>0</v>
      </c>
      <c r="R143" s="5">
        <f>'WK6'!K143</f>
        <v>0</v>
      </c>
      <c r="S143" s="5">
        <f>'WK7'!K143</f>
        <v>0</v>
      </c>
      <c r="T143" s="5">
        <f>'WK8'!K143</f>
        <v>0</v>
      </c>
      <c r="U143" s="5">
        <f>'WK9'!K143</f>
        <v>0</v>
      </c>
      <c r="V143" s="5">
        <f>'WK10'!K143</f>
        <v>0</v>
      </c>
      <c r="W143" s="5">
        <f>'WK11'!K143</f>
        <v>0</v>
      </c>
      <c r="X143" s="5">
        <f>'WK12'!K143</f>
        <v>0</v>
      </c>
      <c r="Y143" s="5">
        <f>'WK13'!K143</f>
        <v>0</v>
      </c>
      <c r="Z143" s="5">
        <f>'WK14'!K143</f>
        <v>0</v>
      </c>
      <c r="AA143" s="88">
        <f>'WK15'!K143</f>
        <v>0</v>
      </c>
    </row>
    <row r="144" spans="1:27">
      <c r="A144" s="2">
        <f t="shared" si="15"/>
        <v>141</v>
      </c>
      <c r="B144" s="1" t="s">
        <v>282</v>
      </c>
      <c r="C144" s="1" t="s">
        <v>46</v>
      </c>
      <c r="D144" s="16">
        <f>'SLT 1'!D144+'SLT 2'!D144+'SLT 3'!D144+'SLT 4'!D144+'SLT 5'!D144+'WK1'!D144+'WK2'!D144+'WK3'!D144+'WK4'!D144+'WK5'!D144+'WK6'!D144+'WK7'!D144+'WK8'!D144+'WK9'!D144+'WK10'!D144+'WK11'!D144+'WK13'!D144+'WK14'!D144+'WK12'!D144+'WK15'!D144</f>
        <v>4</v>
      </c>
      <c r="E144" s="10">
        <f t="shared" si="12"/>
        <v>25.403333333333332</v>
      </c>
      <c r="F144" s="10">
        <f t="shared" si="13"/>
        <v>64.209999999999994</v>
      </c>
      <c r="G144" s="5">
        <f t="shared" si="14"/>
        <v>21.403333333333332</v>
      </c>
      <c r="H144" s="5">
        <f>'SLT 1'!K144</f>
        <v>20.74</v>
      </c>
      <c r="I144" s="5">
        <f>'SLT 2'!K144</f>
        <v>23.86</v>
      </c>
      <c r="J144" s="5">
        <f>'SLT 3'!K144</f>
        <v>20.010000000000002</v>
      </c>
      <c r="K144" s="5">
        <f>'SLT 4'!K144</f>
        <v>0</v>
      </c>
      <c r="L144" s="5">
        <f>'SLT 5'!K144</f>
        <v>20.89</v>
      </c>
      <c r="M144" s="5">
        <f>'WK1'!K144</f>
        <v>24.86</v>
      </c>
      <c r="N144" s="5">
        <f>'WK2'!K144</f>
        <v>0</v>
      </c>
      <c r="O144" s="5">
        <f>'WK3'!K144</f>
        <v>18.059999999999999</v>
      </c>
      <c r="P144" s="5">
        <f>'WK4'!K144</f>
        <v>0</v>
      </c>
      <c r="Q144" s="5">
        <f>'WK5'!K144</f>
        <v>0</v>
      </c>
      <c r="R144" s="5">
        <f>'WK6'!K144</f>
        <v>0</v>
      </c>
      <c r="S144" s="5">
        <f>'WK7'!K144</f>
        <v>0</v>
      </c>
      <c r="T144" s="5">
        <f>'WK8'!K144</f>
        <v>0</v>
      </c>
      <c r="U144" s="5">
        <f>'WK9'!K144</f>
        <v>0</v>
      </c>
      <c r="V144" s="5">
        <f>'WK10'!K144</f>
        <v>0</v>
      </c>
      <c r="W144" s="5">
        <f>'WK11'!K144</f>
        <v>0</v>
      </c>
      <c r="X144" s="5">
        <f>'WK12'!K144</f>
        <v>0</v>
      </c>
      <c r="Y144" s="5">
        <f>'WK13'!K144</f>
        <v>0</v>
      </c>
      <c r="Z144" s="5">
        <f>'WK14'!K144</f>
        <v>0</v>
      </c>
      <c r="AA144" s="88">
        <f>'WK15'!K144</f>
        <v>0</v>
      </c>
    </row>
    <row r="145" spans="1:27">
      <c r="A145" s="2">
        <f t="shared" si="15"/>
        <v>142</v>
      </c>
      <c r="B145" s="1" t="s">
        <v>283</v>
      </c>
      <c r="C145" s="1" t="s">
        <v>46</v>
      </c>
      <c r="D145" s="16">
        <f>'SLT 1'!D145+'SLT 2'!D145+'SLT 3'!D145+'SLT 4'!D145+'SLT 5'!D145+'WK1'!D145+'WK2'!D145+'WK3'!D145+'WK4'!D145+'WK5'!D145+'WK6'!D145+'WK7'!D145+'WK8'!D145+'WK9'!D145+'WK10'!D145+'WK11'!D145+'WK13'!D145+'WK14'!D145+'WK12'!D145+'WK15'!D145</f>
        <v>4</v>
      </c>
      <c r="E145" s="10">
        <f t="shared" si="12"/>
        <v>29.586000000000002</v>
      </c>
      <c r="F145" s="10">
        <f t="shared" si="13"/>
        <v>76.75800000000001</v>
      </c>
      <c r="G145" s="5">
        <f t="shared" si="14"/>
        <v>25.586000000000002</v>
      </c>
      <c r="H145" s="5">
        <f>'SLT 1'!K145</f>
        <v>24.01</v>
      </c>
      <c r="I145" s="5">
        <f>'SLT 2'!K145</f>
        <v>24.95</v>
      </c>
      <c r="J145" s="5">
        <f>'SLT 3'!K145</f>
        <v>25.54</v>
      </c>
      <c r="K145" s="5">
        <f>'SLT 4'!K145</f>
        <v>0</v>
      </c>
      <c r="L145" s="5">
        <f>'SLT 5'!K145</f>
        <v>27.06</v>
      </c>
      <c r="M145" s="5">
        <f>'WK1'!K145</f>
        <v>0</v>
      </c>
      <c r="N145" s="5">
        <f>'WK2'!K145</f>
        <v>0</v>
      </c>
      <c r="O145" s="5">
        <f>'WK3'!K145</f>
        <v>26.37</v>
      </c>
      <c r="P145" s="5">
        <f>'WK4'!K145</f>
        <v>0</v>
      </c>
      <c r="Q145" s="5">
        <f>'WK5'!K145</f>
        <v>0</v>
      </c>
      <c r="R145" s="5">
        <f>'WK6'!K145</f>
        <v>0</v>
      </c>
      <c r="S145" s="5">
        <f>'WK7'!K145</f>
        <v>0</v>
      </c>
      <c r="T145" s="5">
        <f>'WK8'!K145</f>
        <v>0</v>
      </c>
      <c r="U145" s="5">
        <f>'WK9'!K145</f>
        <v>0</v>
      </c>
      <c r="V145" s="5">
        <f>'WK10'!K145</f>
        <v>0</v>
      </c>
      <c r="W145" s="5">
        <f>'WK11'!K145</f>
        <v>0</v>
      </c>
      <c r="X145" s="5">
        <f>'WK12'!K145</f>
        <v>0</v>
      </c>
      <c r="Y145" s="5">
        <f>'WK13'!K145</f>
        <v>0</v>
      </c>
      <c r="Z145" s="5">
        <f>'WK14'!K145</f>
        <v>0</v>
      </c>
      <c r="AA145" s="88">
        <f>'WK15'!K145</f>
        <v>0</v>
      </c>
    </row>
    <row r="146" spans="1:27">
      <c r="A146" s="2">
        <f t="shared" si="15"/>
        <v>143</v>
      </c>
      <c r="B146" s="1" t="s">
        <v>284</v>
      </c>
      <c r="C146" s="1" t="s">
        <v>46</v>
      </c>
      <c r="D146" s="16">
        <f>'SLT 1'!D146+'SLT 2'!D146+'SLT 3'!D146+'SLT 4'!D146+'SLT 5'!D146+'WK1'!D146+'WK2'!D146+'WK3'!D146+'WK4'!D146+'WK5'!D146+'WK6'!D146+'WK7'!D146+'WK8'!D146+'WK9'!D146+'WK10'!D146+'WK11'!D146+'WK13'!D146+'WK14'!D146+'WK12'!D146+'WK15'!D146</f>
        <v>0</v>
      </c>
      <c r="E146" s="10">
        <f t="shared" si="12"/>
        <v>16.324999999999999</v>
      </c>
      <c r="F146" s="10">
        <f t="shared" si="13"/>
        <v>48.974999999999994</v>
      </c>
      <c r="G146" s="5">
        <f t="shared" si="14"/>
        <v>16.324999999999999</v>
      </c>
      <c r="H146" s="5">
        <f>'SLT 1'!K146</f>
        <v>0</v>
      </c>
      <c r="I146" s="5">
        <f>'SLT 2'!K146</f>
        <v>16.02</v>
      </c>
      <c r="J146" s="5">
        <f>'SLT 3'!K146</f>
        <v>0</v>
      </c>
      <c r="K146" s="5">
        <f>'SLT 4'!K146</f>
        <v>0</v>
      </c>
      <c r="L146" s="5">
        <f>'SLT 5'!K146</f>
        <v>0</v>
      </c>
      <c r="M146" s="5">
        <f>'WK1'!K146</f>
        <v>16.63</v>
      </c>
      <c r="N146" s="5">
        <f>'WK2'!K146</f>
        <v>0</v>
      </c>
      <c r="O146" s="5">
        <f>'WK3'!K146</f>
        <v>0</v>
      </c>
      <c r="P146" s="5">
        <f>'WK4'!K146</f>
        <v>0</v>
      </c>
      <c r="Q146" s="5">
        <f>'WK5'!K146</f>
        <v>0</v>
      </c>
      <c r="R146" s="5">
        <f>'WK6'!K146</f>
        <v>0</v>
      </c>
      <c r="S146" s="5">
        <f>'WK7'!K146</f>
        <v>0</v>
      </c>
      <c r="T146" s="5">
        <f>'WK8'!K146</f>
        <v>0</v>
      </c>
      <c r="U146" s="5">
        <f>'WK9'!K146</f>
        <v>0</v>
      </c>
      <c r="V146" s="5">
        <f>'WK10'!K146</f>
        <v>0</v>
      </c>
      <c r="W146" s="5">
        <f>'WK11'!K146</f>
        <v>0</v>
      </c>
      <c r="X146" s="5">
        <f>'WK12'!K146</f>
        <v>0</v>
      </c>
      <c r="Y146" s="5">
        <f>'WK13'!K146</f>
        <v>0</v>
      </c>
      <c r="Z146" s="5">
        <f>'WK14'!K146</f>
        <v>0</v>
      </c>
      <c r="AA146" s="88">
        <f>'WK15'!K146</f>
        <v>0</v>
      </c>
    </row>
    <row r="147" spans="1:27">
      <c r="A147" s="2">
        <f t="shared" si="15"/>
        <v>144</v>
      </c>
      <c r="B147" s="1" t="s">
        <v>285</v>
      </c>
      <c r="C147" s="1" t="s">
        <v>46</v>
      </c>
      <c r="D147" s="16">
        <f>'SLT 1'!D147+'SLT 2'!D147+'SLT 3'!D147+'SLT 4'!D147+'SLT 5'!D147+'WK1'!D147+'WK2'!D147+'WK3'!D147+'WK4'!D147+'WK5'!D147+'WK6'!D147+'WK7'!D147+'WK8'!D147+'WK9'!D147+'WK10'!D147+'WK11'!D147+'WK13'!D147+'WK14'!D147+'WK12'!D147+'WK15'!D147</f>
        <v>2</v>
      </c>
      <c r="E147" s="10">
        <f t="shared" si="12"/>
        <v>20.27</v>
      </c>
      <c r="F147" s="10">
        <f t="shared" si="13"/>
        <v>54.81</v>
      </c>
      <c r="G147" s="5">
        <f t="shared" si="14"/>
        <v>18.27</v>
      </c>
      <c r="H147" s="5">
        <f>'SLT 1'!K147</f>
        <v>19.71</v>
      </c>
      <c r="I147" s="5">
        <f>'SLT 2'!K147</f>
        <v>17.55</v>
      </c>
      <c r="J147" s="5">
        <f>'SLT 3'!K147</f>
        <v>18.23</v>
      </c>
      <c r="K147" s="5">
        <f>'SLT 4'!K147</f>
        <v>0</v>
      </c>
      <c r="L147" s="5">
        <f>'SLT 5'!K147</f>
        <v>19.91</v>
      </c>
      <c r="M147" s="5">
        <f>'WK1'!K147</f>
        <v>16.48</v>
      </c>
      <c r="N147" s="5">
        <f>'WK2'!K147</f>
        <v>0</v>
      </c>
      <c r="O147" s="5">
        <f>'WK3'!K147</f>
        <v>17.739999999999998</v>
      </c>
      <c r="P147" s="5">
        <f>'WK4'!K147</f>
        <v>0</v>
      </c>
      <c r="Q147" s="5">
        <f>'WK5'!K147</f>
        <v>0</v>
      </c>
      <c r="R147" s="5">
        <f>'WK6'!K147</f>
        <v>0</v>
      </c>
      <c r="S147" s="5">
        <f>'WK7'!K147</f>
        <v>0</v>
      </c>
      <c r="T147" s="5">
        <f>'WK8'!K147</f>
        <v>0</v>
      </c>
      <c r="U147" s="5">
        <f>'WK9'!K147</f>
        <v>0</v>
      </c>
      <c r="V147" s="5">
        <f>'WK10'!K147</f>
        <v>0</v>
      </c>
      <c r="W147" s="5">
        <f>'WK11'!K147</f>
        <v>0</v>
      </c>
      <c r="X147" s="5">
        <f>'WK12'!K147</f>
        <v>0</v>
      </c>
      <c r="Y147" s="5">
        <f>'WK13'!K147</f>
        <v>0</v>
      </c>
      <c r="Z147" s="5">
        <f>'WK14'!K147</f>
        <v>0</v>
      </c>
      <c r="AA147" s="88">
        <f>'WK15'!K147</f>
        <v>0</v>
      </c>
    </row>
    <row r="148" spans="1:27">
      <c r="A148" s="2">
        <f t="shared" si="15"/>
        <v>145</v>
      </c>
      <c r="B148" s="1" t="s">
        <v>286</v>
      </c>
      <c r="C148" s="1" t="s">
        <v>46</v>
      </c>
      <c r="D148" s="16">
        <f>'SLT 1'!D148+'SLT 2'!D148+'SLT 3'!D148+'SLT 4'!D148+'SLT 5'!D148+'WK1'!D148+'WK2'!D148+'WK3'!D148+'WK4'!D148+'WK5'!D148+'WK6'!D148+'WK7'!D148+'WK8'!D148+'WK9'!D148+'WK10'!D148+'WK11'!D148+'WK13'!D148+'WK14'!D148+'WK12'!D148+'WK15'!D148</f>
        <v>6</v>
      </c>
      <c r="E148" s="10">
        <f t="shared" si="12"/>
        <v>30.465</v>
      </c>
      <c r="F148" s="10">
        <f t="shared" si="13"/>
        <v>73.394999999999996</v>
      </c>
      <c r="G148" s="5">
        <f t="shared" si="14"/>
        <v>24.465</v>
      </c>
      <c r="H148" s="5">
        <f>'SLT 1'!K148</f>
        <v>21.85</v>
      </c>
      <c r="I148" s="5">
        <f>'SLT 2'!K148</f>
        <v>24.18</v>
      </c>
      <c r="J148" s="5">
        <f>'SLT 3'!K148</f>
        <v>25.05</v>
      </c>
      <c r="K148" s="5">
        <f>'SLT 4'!K148</f>
        <v>0</v>
      </c>
      <c r="L148" s="5">
        <f>'SLT 5'!K148</f>
        <v>24.12</v>
      </c>
      <c r="M148" s="5">
        <f>'WK1'!K148</f>
        <v>25.22</v>
      </c>
      <c r="N148" s="5">
        <f>'WK2'!K148</f>
        <v>0</v>
      </c>
      <c r="O148" s="5">
        <f>'WK3'!K148</f>
        <v>26.37</v>
      </c>
      <c r="P148" s="5">
        <f>'WK4'!K148</f>
        <v>0</v>
      </c>
      <c r="Q148" s="5">
        <f>'WK5'!K148</f>
        <v>0</v>
      </c>
      <c r="R148" s="5">
        <f>'WK6'!K148</f>
        <v>0</v>
      </c>
      <c r="S148" s="5">
        <f>'WK7'!K148</f>
        <v>0</v>
      </c>
      <c r="T148" s="5">
        <f>'WK8'!K148</f>
        <v>0</v>
      </c>
      <c r="U148" s="5">
        <f>'WK9'!K148</f>
        <v>0</v>
      </c>
      <c r="V148" s="5">
        <f>'WK10'!K148</f>
        <v>0</v>
      </c>
      <c r="W148" s="5">
        <f>'WK11'!K148</f>
        <v>0</v>
      </c>
      <c r="X148" s="5">
        <f>'WK12'!K148</f>
        <v>0</v>
      </c>
      <c r="Y148" s="5">
        <f>'WK13'!K148</f>
        <v>0</v>
      </c>
      <c r="Z148" s="5">
        <f>'WK14'!K148</f>
        <v>0</v>
      </c>
      <c r="AA148" s="88">
        <f>'WK15'!K148</f>
        <v>0</v>
      </c>
    </row>
    <row r="149" spans="1:27">
      <c r="A149" s="2">
        <f t="shared" si="15"/>
        <v>146</v>
      </c>
      <c r="B149" s="1" t="s">
        <v>287</v>
      </c>
      <c r="C149" s="1" t="s">
        <v>46</v>
      </c>
      <c r="D149" s="16">
        <f>'SLT 1'!D149+'SLT 2'!D149+'SLT 3'!D149+'SLT 4'!D149+'SLT 5'!D149+'WK1'!D149+'WK2'!D149+'WK3'!D149+'WK4'!D149+'WK5'!D149+'WK6'!D149+'WK7'!D149+'WK8'!D149+'WK9'!D149+'WK10'!D149+'WK11'!D149+'WK13'!D149+'WK14'!D149+'WK12'!D149+'WK15'!D149</f>
        <v>4</v>
      </c>
      <c r="E149" s="10">
        <f t="shared" ref="E149:E212" si="16">D149+G149</f>
        <v>28.474999999999998</v>
      </c>
      <c r="F149" s="10">
        <f t="shared" ref="F149:F206" si="17">G149*3</f>
        <v>73.424999999999997</v>
      </c>
      <c r="G149" s="5">
        <f t="shared" si="14"/>
        <v>24.474999999999998</v>
      </c>
      <c r="H149" s="5">
        <f>'SLT 1'!K149</f>
        <v>26.37</v>
      </c>
      <c r="I149" s="5">
        <f>'SLT 2'!K149</f>
        <v>25.07</v>
      </c>
      <c r="J149" s="5">
        <f>'SLT 3'!K149</f>
        <v>23.86</v>
      </c>
      <c r="K149" s="5">
        <f>'SLT 4'!K149</f>
        <v>0</v>
      </c>
      <c r="L149" s="5">
        <f>'SLT 5'!K149</f>
        <v>21.12</v>
      </c>
      <c r="M149" s="5">
        <f>'WK1'!K149</f>
        <v>23.05</v>
      </c>
      <c r="N149" s="5">
        <f>'WK2'!K149</f>
        <v>0</v>
      </c>
      <c r="O149" s="5">
        <f>'WK3'!K149</f>
        <v>27.38</v>
      </c>
      <c r="P149" s="5">
        <f>'WK4'!K149</f>
        <v>0</v>
      </c>
      <c r="Q149" s="5">
        <f>'WK5'!K149</f>
        <v>0</v>
      </c>
      <c r="R149" s="5">
        <f>'WK6'!K149</f>
        <v>0</v>
      </c>
      <c r="S149" s="5">
        <f>'WK7'!K149</f>
        <v>0</v>
      </c>
      <c r="T149" s="5">
        <f>'WK8'!K149</f>
        <v>0</v>
      </c>
      <c r="U149" s="5">
        <f>'WK9'!K149</f>
        <v>0</v>
      </c>
      <c r="V149" s="5">
        <f>'WK10'!K149</f>
        <v>0</v>
      </c>
      <c r="W149" s="5">
        <f>'WK11'!K149</f>
        <v>0</v>
      </c>
      <c r="X149" s="5">
        <f>'WK12'!K149</f>
        <v>0</v>
      </c>
      <c r="Y149" s="5">
        <f>'WK13'!K149</f>
        <v>0</v>
      </c>
      <c r="Z149" s="5">
        <f>'WK14'!K149</f>
        <v>0</v>
      </c>
      <c r="AA149" s="88">
        <f>'WK15'!K149</f>
        <v>0</v>
      </c>
    </row>
    <row r="150" spans="1:27">
      <c r="A150" s="2">
        <f t="shared" si="15"/>
        <v>147</v>
      </c>
      <c r="B150" s="1" t="s">
        <v>288</v>
      </c>
      <c r="C150" s="1" t="s">
        <v>46</v>
      </c>
      <c r="D150" s="16">
        <f>'SLT 1'!D150+'SLT 2'!D150+'SLT 3'!D150+'SLT 4'!D150+'SLT 5'!D150+'WK1'!D150+'WK2'!D150+'WK3'!D150+'WK4'!D150+'WK5'!D150+'WK6'!D150+'WK7'!D150+'WK8'!D150+'WK9'!D150+'WK10'!D150+'WK11'!D150+'WK13'!D150+'WK14'!D150+'WK12'!D150+'WK15'!D150</f>
        <v>5</v>
      </c>
      <c r="E150" s="10">
        <f t="shared" si="16"/>
        <v>29.75</v>
      </c>
      <c r="F150" s="10">
        <f t="shared" si="17"/>
        <v>74.25</v>
      </c>
      <c r="G150" s="5">
        <f t="shared" si="14"/>
        <v>24.75</v>
      </c>
      <c r="H150" s="5">
        <f>'SLT 1'!K150</f>
        <v>26.97</v>
      </c>
      <c r="I150" s="5">
        <f>'SLT 2'!K150</f>
        <v>21.89</v>
      </c>
      <c r="J150" s="5">
        <f>'SLT 3'!K150</f>
        <v>24.17</v>
      </c>
      <c r="K150" s="5">
        <f>'SLT 4'!K150</f>
        <v>0</v>
      </c>
      <c r="L150" s="5">
        <f>'SLT 5'!K150</f>
        <v>27.83</v>
      </c>
      <c r="M150" s="5">
        <f>'WK1'!K150</f>
        <v>23.2</v>
      </c>
      <c r="N150" s="5">
        <f>'WK2'!K150</f>
        <v>0</v>
      </c>
      <c r="O150" s="5">
        <f>'WK3'!K150</f>
        <v>24.44</v>
      </c>
      <c r="P150" s="5">
        <f>'WK4'!K150</f>
        <v>0</v>
      </c>
      <c r="Q150" s="5">
        <f>'WK5'!K150</f>
        <v>0</v>
      </c>
      <c r="R150" s="5">
        <f>'WK6'!K150</f>
        <v>0</v>
      </c>
      <c r="S150" s="5">
        <f>'WK7'!K150</f>
        <v>0</v>
      </c>
      <c r="T150" s="5">
        <f>'WK8'!K150</f>
        <v>0</v>
      </c>
      <c r="U150" s="5">
        <f>'WK9'!K150</f>
        <v>0</v>
      </c>
      <c r="V150" s="5">
        <f>'WK10'!K150</f>
        <v>0</v>
      </c>
      <c r="W150" s="5">
        <f>'WK11'!K150</f>
        <v>0</v>
      </c>
      <c r="X150" s="5">
        <f>'WK12'!K150</f>
        <v>0</v>
      </c>
      <c r="Y150" s="5">
        <f>'WK13'!K150</f>
        <v>0</v>
      </c>
      <c r="Z150" s="5">
        <f>'WK14'!K150</f>
        <v>0</v>
      </c>
      <c r="AA150" s="88">
        <f>'WK15'!K150</f>
        <v>0</v>
      </c>
    </row>
    <row r="151" spans="1:27">
      <c r="A151" s="2">
        <f t="shared" si="15"/>
        <v>148</v>
      </c>
      <c r="B151" s="1" t="s">
        <v>289</v>
      </c>
      <c r="C151" s="1" t="s">
        <v>46</v>
      </c>
      <c r="D151" s="16">
        <f>'SLT 1'!D151+'SLT 2'!D151+'SLT 3'!D151+'SLT 4'!D151+'SLT 5'!D151+'WK1'!D151+'WK2'!D151+'WK3'!D151+'WK4'!D151+'WK5'!D151+'WK6'!D151+'WK7'!D151+'WK8'!D151+'WK9'!D151+'WK10'!D151+'WK11'!D151+'WK13'!D151+'WK14'!D151+'WK12'!D151+'WK15'!D151</f>
        <v>3</v>
      </c>
      <c r="E151" s="10">
        <f t="shared" si="16"/>
        <v>28.4</v>
      </c>
      <c r="F151" s="10">
        <f t="shared" si="17"/>
        <v>76.199999999999989</v>
      </c>
      <c r="G151" s="5">
        <f t="shared" si="14"/>
        <v>25.4</v>
      </c>
      <c r="H151" s="5">
        <f>'SLT 1'!K151</f>
        <v>23.99</v>
      </c>
      <c r="I151" s="5">
        <f>'SLT 2'!K151</f>
        <v>24.22</v>
      </c>
      <c r="J151" s="5">
        <f>'SLT 3'!K151</f>
        <v>0</v>
      </c>
      <c r="K151" s="5">
        <f>'SLT 4'!K151</f>
        <v>0</v>
      </c>
      <c r="L151" s="5">
        <f>'SLT 5'!K151</f>
        <v>28.63</v>
      </c>
      <c r="M151" s="5">
        <f>'WK1'!K151</f>
        <v>0</v>
      </c>
      <c r="N151" s="5">
        <f>'WK2'!K151</f>
        <v>0</v>
      </c>
      <c r="O151" s="5">
        <f>'WK3'!K151</f>
        <v>24.76</v>
      </c>
      <c r="P151" s="5">
        <f>'WK4'!K151</f>
        <v>0</v>
      </c>
      <c r="Q151" s="5">
        <f>'WK5'!K151</f>
        <v>0</v>
      </c>
      <c r="R151" s="5">
        <f>'WK6'!K151</f>
        <v>0</v>
      </c>
      <c r="S151" s="5">
        <f>'WK7'!K151</f>
        <v>0</v>
      </c>
      <c r="T151" s="5">
        <f>'WK8'!K151</f>
        <v>0</v>
      </c>
      <c r="U151" s="5">
        <f>'WK9'!K151</f>
        <v>0</v>
      </c>
      <c r="V151" s="5">
        <f>'WK10'!K151</f>
        <v>0</v>
      </c>
      <c r="W151" s="5">
        <f>'WK11'!K151</f>
        <v>0</v>
      </c>
      <c r="X151" s="5">
        <f>'WK12'!K151</f>
        <v>0</v>
      </c>
      <c r="Y151" s="5">
        <f>'WK13'!K151</f>
        <v>0</v>
      </c>
      <c r="Z151" s="5">
        <f>'WK14'!K151</f>
        <v>0</v>
      </c>
      <c r="AA151" s="88">
        <f>'WK15'!K151</f>
        <v>0</v>
      </c>
    </row>
    <row r="152" spans="1:27">
      <c r="A152" s="2">
        <f t="shared" si="15"/>
        <v>149</v>
      </c>
      <c r="B152" s="1" t="s">
        <v>290</v>
      </c>
      <c r="C152" s="1" t="s">
        <v>25</v>
      </c>
      <c r="D152" s="16">
        <f>'SLT 1'!D152+'SLT 2'!D152+'SLT 3'!D152+'SLT 4'!D152+'SLT 5'!D152+'WK1'!D152+'WK2'!D152+'WK3'!D152+'WK4'!D152+'WK5'!D152+'WK6'!D152+'WK7'!D152+'WK8'!D152+'WK9'!D152+'WK10'!D152+'WK11'!D152+'WK13'!D152+'WK14'!D152+'WK12'!D152+'WK15'!D152</f>
        <v>3</v>
      </c>
      <c r="E152" s="10">
        <f t="shared" si="16"/>
        <v>25.740000000000002</v>
      </c>
      <c r="F152" s="10">
        <f t="shared" si="17"/>
        <v>68.22</v>
      </c>
      <c r="G152" s="5">
        <f t="shared" si="14"/>
        <v>22.740000000000002</v>
      </c>
      <c r="H152" s="5">
        <f>'SLT 1'!K152</f>
        <v>0</v>
      </c>
      <c r="I152" s="5">
        <f>'SLT 2'!K152</f>
        <v>19.739999999999998</v>
      </c>
      <c r="J152" s="5">
        <f>'SLT 3'!K152</f>
        <v>22.77</v>
      </c>
      <c r="K152" s="5">
        <f>'SLT 4'!K152</f>
        <v>24.74</v>
      </c>
      <c r="L152" s="5">
        <f>'SLT 5'!K152</f>
        <v>0</v>
      </c>
      <c r="M152" s="5">
        <f>'WK1'!K152</f>
        <v>23.17</v>
      </c>
      <c r="N152" s="5">
        <f>'WK2'!K152</f>
        <v>0</v>
      </c>
      <c r="O152" s="5">
        <f>'WK3'!K152</f>
        <v>23.28</v>
      </c>
      <c r="P152" s="5">
        <f>'WK4'!K152</f>
        <v>0</v>
      </c>
      <c r="Q152" s="5">
        <f>'WK5'!K152</f>
        <v>0</v>
      </c>
      <c r="R152" s="5">
        <f>'WK6'!K152</f>
        <v>0</v>
      </c>
      <c r="S152" s="5">
        <f>'WK7'!K152</f>
        <v>0</v>
      </c>
      <c r="T152" s="5">
        <f>'WK8'!K152</f>
        <v>0</v>
      </c>
      <c r="U152" s="5">
        <f>'WK9'!K152</f>
        <v>0</v>
      </c>
      <c r="V152" s="5">
        <f>'WK10'!K152</f>
        <v>0</v>
      </c>
      <c r="W152" s="5">
        <f>'WK11'!K152</f>
        <v>0</v>
      </c>
      <c r="X152" s="5">
        <f>'WK12'!K152</f>
        <v>0</v>
      </c>
      <c r="Y152" s="5">
        <f>'WK13'!K152</f>
        <v>0</v>
      </c>
      <c r="Z152" s="5">
        <f>'WK14'!K152</f>
        <v>0</v>
      </c>
      <c r="AA152" s="88">
        <f>'WK15'!K152</f>
        <v>0</v>
      </c>
    </row>
    <row r="153" spans="1:27">
      <c r="A153" s="2">
        <f t="shared" si="15"/>
        <v>150</v>
      </c>
      <c r="B153" s="1" t="s">
        <v>291</v>
      </c>
      <c r="C153" s="1" t="s">
        <v>25</v>
      </c>
      <c r="D153" s="16">
        <f>'SLT 1'!D153+'SLT 2'!D153+'SLT 3'!D153+'SLT 4'!D153+'SLT 5'!D153+'WK1'!D153+'WK2'!D153+'WK3'!D153+'WK4'!D153+'WK5'!D153+'WK6'!D153+'WK7'!D153+'WK8'!D153+'WK9'!D153+'WK10'!D153+'WK11'!D153+'WK13'!D153+'WK14'!D153+'WK12'!D153+'WK15'!D153</f>
        <v>1</v>
      </c>
      <c r="E153" s="10">
        <f t="shared" si="16"/>
        <v>26.06</v>
      </c>
      <c r="F153" s="10">
        <f t="shared" si="17"/>
        <v>75.179999999999993</v>
      </c>
      <c r="G153" s="5">
        <f t="shared" si="14"/>
        <v>25.06</v>
      </c>
      <c r="H153" s="5">
        <f>'SLT 1'!K153</f>
        <v>0</v>
      </c>
      <c r="I153" s="5">
        <f>'SLT 2'!K153</f>
        <v>25.06</v>
      </c>
      <c r="J153" s="5">
        <f>'SLT 3'!K153</f>
        <v>0</v>
      </c>
      <c r="K153" s="5">
        <f>'SLT 4'!K153</f>
        <v>0</v>
      </c>
      <c r="L153" s="5">
        <f>'SLT 5'!K153</f>
        <v>0</v>
      </c>
      <c r="M153" s="5">
        <f>'WK1'!K153</f>
        <v>0</v>
      </c>
      <c r="N153" s="5">
        <f>'WK2'!K153</f>
        <v>0</v>
      </c>
      <c r="O153" s="5">
        <f>'WK3'!K153</f>
        <v>0</v>
      </c>
      <c r="P153" s="5">
        <f>'WK4'!K153</f>
        <v>0</v>
      </c>
      <c r="Q153" s="5">
        <f>'WK5'!K153</f>
        <v>0</v>
      </c>
      <c r="R153" s="5">
        <f>'WK6'!K153</f>
        <v>0</v>
      </c>
      <c r="S153" s="5">
        <f>'WK7'!K153</f>
        <v>0</v>
      </c>
      <c r="T153" s="5">
        <f>'WK8'!K153</f>
        <v>0</v>
      </c>
      <c r="U153" s="5">
        <f>'WK9'!K153</f>
        <v>0</v>
      </c>
      <c r="V153" s="5">
        <f>'WK10'!K153</f>
        <v>0</v>
      </c>
      <c r="W153" s="5">
        <f>'WK11'!K153</f>
        <v>0</v>
      </c>
      <c r="X153" s="5">
        <f>'WK12'!K153</f>
        <v>0</v>
      </c>
      <c r="Y153" s="5">
        <f>'WK13'!K153</f>
        <v>0</v>
      </c>
      <c r="Z153" s="5">
        <f>'WK14'!K153</f>
        <v>0</v>
      </c>
      <c r="AA153" s="88">
        <f>'WK15'!K153</f>
        <v>0</v>
      </c>
    </row>
    <row r="154" spans="1:27">
      <c r="A154" s="2">
        <f t="shared" si="15"/>
        <v>151</v>
      </c>
      <c r="B154" s="1" t="s">
        <v>295</v>
      </c>
      <c r="C154" s="1" t="s">
        <v>80</v>
      </c>
      <c r="D154" s="16">
        <f>'SLT 1'!D154+'SLT 2'!D154+'SLT 3'!D154+'SLT 4'!D154+'SLT 5'!D154+'WK1'!D154+'WK2'!D154+'WK3'!D154+'WK4'!D154+'WK5'!D154+'WK6'!D154+'WK7'!D154+'WK8'!D154+'WK9'!D154+'WK10'!D154+'WK11'!D154+'WK13'!D154+'WK14'!D154+'WK12'!D154+'WK15'!D154</f>
        <v>1</v>
      </c>
      <c r="E154" s="10">
        <f t="shared" si="16"/>
        <v>22.549999999999997</v>
      </c>
      <c r="F154" s="10">
        <f t="shared" si="17"/>
        <v>64.649999999999991</v>
      </c>
      <c r="G154" s="5">
        <f t="shared" si="14"/>
        <v>21.549999999999997</v>
      </c>
      <c r="H154" s="5">
        <f>'SLT 1'!K154</f>
        <v>0</v>
      </c>
      <c r="I154" s="5">
        <f>'SLT 2'!K154</f>
        <v>0</v>
      </c>
      <c r="J154" s="5">
        <f>'SLT 3'!K154</f>
        <v>24.52</v>
      </c>
      <c r="K154" s="5">
        <f>'SLT 4'!K154</f>
        <v>0</v>
      </c>
      <c r="L154" s="5">
        <f>'SLT 5'!K154</f>
        <v>0</v>
      </c>
      <c r="M154" s="5">
        <f>'WK1'!K154</f>
        <v>18.579999999999998</v>
      </c>
      <c r="N154" s="5">
        <f>'WK2'!K154</f>
        <v>0</v>
      </c>
      <c r="O154" s="5">
        <f>'WK3'!K154</f>
        <v>0</v>
      </c>
      <c r="P154" s="5">
        <f>'WK4'!K154</f>
        <v>0</v>
      </c>
      <c r="Q154" s="5">
        <f>'WK5'!K154</f>
        <v>0</v>
      </c>
      <c r="R154" s="5">
        <f>'WK6'!K154</f>
        <v>0</v>
      </c>
      <c r="S154" s="5">
        <f>'WK7'!K154</f>
        <v>0</v>
      </c>
      <c r="T154" s="5">
        <f>'WK8'!K154</f>
        <v>0</v>
      </c>
      <c r="U154" s="5">
        <f>'WK9'!K154</f>
        <v>0</v>
      </c>
      <c r="V154" s="5">
        <f>'WK10'!K154</f>
        <v>0</v>
      </c>
      <c r="W154" s="5">
        <f>'WK11'!K154</f>
        <v>0</v>
      </c>
      <c r="X154" s="5">
        <f>'WK12'!K154</f>
        <v>0</v>
      </c>
      <c r="Y154" s="5">
        <f>'WK13'!K154</f>
        <v>0</v>
      </c>
      <c r="Z154" s="5">
        <f>'WK14'!K154</f>
        <v>0</v>
      </c>
      <c r="AA154" s="88">
        <f>'WK15'!K154</f>
        <v>0</v>
      </c>
    </row>
    <row r="155" spans="1:27">
      <c r="A155" s="2">
        <f t="shared" si="15"/>
        <v>152</v>
      </c>
      <c r="B155" s="1" t="s">
        <v>296</v>
      </c>
      <c r="C155" s="1" t="s">
        <v>80</v>
      </c>
      <c r="D155" s="16">
        <f>'SLT 1'!D155+'SLT 2'!D155+'SLT 3'!D155+'SLT 4'!D155+'SLT 5'!D155+'WK1'!D155+'WK2'!D155+'WK3'!D155+'WK4'!D155+'WK5'!D155+'WK6'!D155+'WK7'!D155+'WK8'!D155+'WK9'!D155+'WK10'!D155+'WK11'!D155+'WK13'!D155+'WK14'!D155+'WK12'!D155+'WK15'!D155</f>
        <v>0</v>
      </c>
      <c r="E155" s="10">
        <f t="shared" si="16"/>
        <v>18.154999999999998</v>
      </c>
      <c r="F155" s="10">
        <f t="shared" si="17"/>
        <v>54.464999999999989</v>
      </c>
      <c r="G155" s="5">
        <f t="shared" si="14"/>
        <v>18.154999999999998</v>
      </c>
      <c r="H155" s="5">
        <f>'SLT 1'!K155</f>
        <v>0</v>
      </c>
      <c r="I155" s="5">
        <f>'SLT 2'!K155</f>
        <v>0</v>
      </c>
      <c r="J155" s="5">
        <f>'SLT 3'!K155</f>
        <v>19.29</v>
      </c>
      <c r="K155" s="5">
        <f>'SLT 4'!K155</f>
        <v>17.53</v>
      </c>
      <c r="L155" s="5">
        <f>'SLT 5'!K155</f>
        <v>0</v>
      </c>
      <c r="M155" s="5">
        <f>'WK1'!K155</f>
        <v>17.809999999999999</v>
      </c>
      <c r="N155" s="5">
        <f>'WK2'!K155</f>
        <v>0</v>
      </c>
      <c r="O155" s="5">
        <f>'WK3'!K155</f>
        <v>17.989999999999998</v>
      </c>
      <c r="P155" s="5">
        <f>'WK4'!K155</f>
        <v>0</v>
      </c>
      <c r="Q155" s="5">
        <f>'WK5'!K155</f>
        <v>0</v>
      </c>
      <c r="R155" s="5">
        <f>'WK6'!K155</f>
        <v>0</v>
      </c>
      <c r="S155" s="5">
        <f>'WK7'!K155</f>
        <v>0</v>
      </c>
      <c r="T155" s="5">
        <f>'WK8'!K155</f>
        <v>0</v>
      </c>
      <c r="U155" s="5">
        <f>'WK9'!K155</f>
        <v>0</v>
      </c>
      <c r="V155" s="5">
        <f>'WK10'!K155</f>
        <v>0</v>
      </c>
      <c r="W155" s="5">
        <f>'WK11'!K155</f>
        <v>0</v>
      </c>
      <c r="X155" s="5">
        <f>'WK12'!K155</f>
        <v>0</v>
      </c>
      <c r="Y155" s="5">
        <f>'WK13'!K155</f>
        <v>0</v>
      </c>
      <c r="Z155" s="5">
        <f>'WK14'!K155</f>
        <v>0</v>
      </c>
      <c r="AA155" s="88">
        <f>'WK15'!K155</f>
        <v>0</v>
      </c>
    </row>
    <row r="156" spans="1:27">
      <c r="A156" s="2">
        <f t="shared" si="15"/>
        <v>153</v>
      </c>
      <c r="B156" s="1" t="s">
        <v>297</v>
      </c>
      <c r="C156" s="1" t="s">
        <v>80</v>
      </c>
      <c r="D156" s="16">
        <f>'SLT 1'!D156+'SLT 2'!D156+'SLT 3'!D156+'SLT 4'!D156+'SLT 5'!D156+'WK1'!D156+'WK2'!D156+'WK3'!D156+'WK4'!D156+'WK5'!D156+'WK6'!D156+'WK7'!D156+'WK8'!D156+'WK9'!D156+'WK10'!D156+'WK11'!D156+'WK13'!D156+'WK14'!D156+'WK12'!D156+'WK15'!D156</f>
        <v>0</v>
      </c>
      <c r="E156" s="10">
        <f t="shared" si="16"/>
        <v>18.076666666666668</v>
      </c>
      <c r="F156" s="10">
        <f t="shared" si="17"/>
        <v>54.230000000000004</v>
      </c>
      <c r="G156" s="5">
        <f t="shared" si="14"/>
        <v>18.076666666666668</v>
      </c>
      <c r="H156" s="5">
        <f>'SLT 1'!K156</f>
        <v>0</v>
      </c>
      <c r="I156" s="5">
        <f>'SLT 2'!K156</f>
        <v>0</v>
      </c>
      <c r="J156" s="5">
        <f>'SLT 3'!K156</f>
        <v>20.22</v>
      </c>
      <c r="K156" s="5">
        <f>'SLT 4'!K156</f>
        <v>17.850000000000001</v>
      </c>
      <c r="L156" s="5">
        <f>'SLT 5'!K156</f>
        <v>0</v>
      </c>
      <c r="M156" s="5">
        <f>'WK1'!K156</f>
        <v>0</v>
      </c>
      <c r="N156" s="5">
        <f>'WK2'!K156</f>
        <v>16.16</v>
      </c>
      <c r="O156" s="5">
        <f>'WK3'!K156</f>
        <v>0</v>
      </c>
      <c r="P156" s="5">
        <f>'WK4'!K156</f>
        <v>0</v>
      </c>
      <c r="Q156" s="5">
        <f>'WK5'!K156</f>
        <v>0</v>
      </c>
      <c r="R156" s="5">
        <f>'WK6'!K156</f>
        <v>0</v>
      </c>
      <c r="S156" s="5">
        <f>'WK7'!K156</f>
        <v>0</v>
      </c>
      <c r="T156" s="5">
        <f>'WK8'!K156</f>
        <v>0</v>
      </c>
      <c r="U156" s="5">
        <f>'WK9'!K156</f>
        <v>0</v>
      </c>
      <c r="V156" s="5">
        <f>'WK10'!K156</f>
        <v>0</v>
      </c>
      <c r="W156" s="5">
        <f>'WK11'!K156</f>
        <v>0</v>
      </c>
      <c r="X156" s="5">
        <f>'WK12'!K156</f>
        <v>0</v>
      </c>
      <c r="Y156" s="5">
        <f>'WK13'!K156</f>
        <v>0</v>
      </c>
      <c r="Z156" s="5">
        <f>'WK14'!K156</f>
        <v>0</v>
      </c>
      <c r="AA156" s="88">
        <f>'WK15'!K156</f>
        <v>0</v>
      </c>
    </row>
    <row r="157" spans="1:27">
      <c r="A157" s="2">
        <f t="shared" si="15"/>
        <v>154</v>
      </c>
      <c r="B157" s="1" t="s">
        <v>298</v>
      </c>
      <c r="C157" s="1" t="s">
        <v>45</v>
      </c>
      <c r="D157" s="16">
        <f>'SLT 1'!D157+'SLT 2'!D157+'SLT 3'!D157+'SLT 4'!D157+'SLT 5'!D157+'WK1'!D157+'WK2'!D157+'WK3'!D157+'WK4'!D157+'WK5'!D157+'WK6'!D157+'WK7'!D157+'WK8'!D157+'WK9'!D157+'WK10'!D157+'WK11'!D157+'WK13'!D157+'WK14'!D157+'WK12'!D157+'WK15'!D157</f>
        <v>1</v>
      </c>
      <c r="E157" s="10">
        <f t="shared" si="16"/>
        <v>19.36</v>
      </c>
      <c r="F157" s="10">
        <f t="shared" si="17"/>
        <v>55.08</v>
      </c>
      <c r="G157" s="5">
        <f t="shared" si="14"/>
        <v>18.36</v>
      </c>
      <c r="H157" s="5">
        <f>'SLT 1'!K157</f>
        <v>0</v>
      </c>
      <c r="I157" s="5">
        <f>'SLT 2'!K157</f>
        <v>0</v>
      </c>
      <c r="J157" s="5">
        <f>'SLT 3'!K157</f>
        <v>18.36</v>
      </c>
      <c r="K157" s="5">
        <f>'SLT 4'!K157</f>
        <v>0</v>
      </c>
      <c r="L157" s="5">
        <f>'SLT 5'!K157</f>
        <v>0</v>
      </c>
      <c r="M157" s="5">
        <f>'WK1'!K157</f>
        <v>0</v>
      </c>
      <c r="N157" s="5">
        <f>'WK2'!K157</f>
        <v>0</v>
      </c>
      <c r="O157" s="5">
        <f>'WK3'!K157</f>
        <v>0</v>
      </c>
      <c r="P157" s="5">
        <f>'WK4'!K157</f>
        <v>0</v>
      </c>
      <c r="Q157" s="5">
        <f>'WK5'!K157</f>
        <v>0</v>
      </c>
      <c r="R157" s="5">
        <f>'WK6'!K157</f>
        <v>0</v>
      </c>
      <c r="S157" s="5">
        <f>'WK7'!K157</f>
        <v>0</v>
      </c>
      <c r="T157" s="5">
        <f>'WK8'!K157</f>
        <v>0</v>
      </c>
      <c r="U157" s="5">
        <f>'WK9'!K157</f>
        <v>0</v>
      </c>
      <c r="V157" s="5">
        <f>'WK10'!K157</f>
        <v>0</v>
      </c>
      <c r="W157" s="5">
        <f>'WK11'!K157</f>
        <v>0</v>
      </c>
      <c r="X157" s="5">
        <f>'WK12'!K157</f>
        <v>0</v>
      </c>
      <c r="Y157" s="5">
        <f>'WK13'!K157</f>
        <v>0</v>
      </c>
      <c r="Z157" s="5">
        <f>'WK14'!K157</f>
        <v>0</v>
      </c>
      <c r="AA157" s="88">
        <f>'WK15'!K157</f>
        <v>0</v>
      </c>
    </row>
    <row r="158" spans="1:27">
      <c r="A158" s="2">
        <f t="shared" si="15"/>
        <v>155</v>
      </c>
      <c r="B158" s="1" t="s">
        <v>299</v>
      </c>
      <c r="C158" s="1" t="s">
        <v>72</v>
      </c>
      <c r="D158" s="16">
        <f>'SLT 1'!D158+'SLT 2'!D158+'SLT 3'!D158+'SLT 4'!D158+'SLT 5'!D158+'WK1'!D158+'WK2'!D158+'WK3'!D158+'WK4'!D158+'WK5'!D158+'WK6'!D158+'WK7'!D158+'WK8'!D158+'WK9'!D158+'WK10'!D158+'WK11'!D158+'WK13'!D158+'WK14'!D158+'WK12'!D158+'WK15'!D158</f>
        <v>1</v>
      </c>
      <c r="E158" s="10">
        <f t="shared" si="16"/>
        <v>26.31</v>
      </c>
      <c r="F158" s="10">
        <f t="shared" si="17"/>
        <v>75.929999999999993</v>
      </c>
      <c r="G158" s="5">
        <f t="shared" si="14"/>
        <v>25.31</v>
      </c>
      <c r="H158" s="5">
        <f>'SLT 1'!K158</f>
        <v>0</v>
      </c>
      <c r="I158" s="5">
        <f>'SLT 2'!K158</f>
        <v>0</v>
      </c>
      <c r="J158" s="5">
        <f>'SLT 3'!K158</f>
        <v>25.31</v>
      </c>
      <c r="K158" s="5">
        <f>'SLT 4'!K158</f>
        <v>0</v>
      </c>
      <c r="L158" s="5">
        <f>'SLT 5'!K158</f>
        <v>0</v>
      </c>
      <c r="M158" s="5">
        <f>'WK1'!K158</f>
        <v>0</v>
      </c>
      <c r="N158" s="5">
        <f>'WK2'!K158</f>
        <v>0</v>
      </c>
      <c r="O158" s="5">
        <f>'WK3'!K158</f>
        <v>0</v>
      </c>
      <c r="P158" s="5">
        <f>'WK4'!K158</f>
        <v>0</v>
      </c>
      <c r="Q158" s="5">
        <f>'WK5'!K158</f>
        <v>0</v>
      </c>
      <c r="R158" s="5">
        <f>'WK6'!K158</f>
        <v>0</v>
      </c>
      <c r="S158" s="5">
        <f>'WK7'!K158</f>
        <v>0</v>
      </c>
      <c r="T158" s="5">
        <f>'WK8'!K158</f>
        <v>0</v>
      </c>
      <c r="U158" s="5">
        <f>'WK9'!K158</f>
        <v>0</v>
      </c>
      <c r="V158" s="5">
        <f>'WK10'!K158</f>
        <v>0</v>
      </c>
      <c r="W158" s="5">
        <f>'WK11'!K158</f>
        <v>0</v>
      </c>
      <c r="X158" s="5">
        <f>'WK12'!K158</f>
        <v>0</v>
      </c>
      <c r="Y158" s="5">
        <f>'WK13'!K158</f>
        <v>0</v>
      </c>
      <c r="Z158" s="5">
        <f>'WK14'!K158</f>
        <v>0</v>
      </c>
      <c r="AA158" s="88">
        <f>'WK15'!K158</f>
        <v>0</v>
      </c>
    </row>
    <row r="159" spans="1:27">
      <c r="A159" s="2">
        <f t="shared" si="15"/>
        <v>156</v>
      </c>
      <c r="B159" s="1" t="s">
        <v>300</v>
      </c>
      <c r="C159" s="1" t="s">
        <v>71</v>
      </c>
      <c r="D159" s="16">
        <f>'SLT 1'!D159+'SLT 2'!D159+'SLT 3'!D159+'SLT 4'!D159+'SLT 5'!D159+'WK1'!D159+'WK2'!D159+'WK3'!D159+'WK4'!D159+'WK5'!D159+'WK6'!D159+'WK7'!D159+'WK8'!D159+'WK9'!D159+'WK10'!D159+'WK11'!D159+'WK13'!D159+'WK14'!D159+'WK12'!D159+'WK15'!D159</f>
        <v>4</v>
      </c>
      <c r="E159" s="10">
        <f t="shared" si="16"/>
        <v>26.065999999999999</v>
      </c>
      <c r="F159" s="10">
        <f t="shared" si="17"/>
        <v>66.197999999999993</v>
      </c>
      <c r="G159" s="5">
        <f t="shared" si="14"/>
        <v>22.065999999999999</v>
      </c>
      <c r="H159" s="5">
        <f>'SLT 1'!K159</f>
        <v>0</v>
      </c>
      <c r="I159" s="5">
        <f>'SLT 2'!K159</f>
        <v>0</v>
      </c>
      <c r="J159" s="5">
        <f>'SLT 3'!K159</f>
        <v>23.09</v>
      </c>
      <c r="K159" s="5">
        <f>'SLT 4'!K159</f>
        <v>22.02</v>
      </c>
      <c r="L159" s="5">
        <f>'SLT 5'!K159</f>
        <v>20.69</v>
      </c>
      <c r="M159" s="5">
        <f>'WK1'!K159</f>
        <v>23.83</v>
      </c>
      <c r="N159" s="5">
        <f>'WK2'!K159</f>
        <v>0</v>
      </c>
      <c r="O159" s="5">
        <f>'WK3'!K159</f>
        <v>20.7</v>
      </c>
      <c r="P159" s="5">
        <f>'WK4'!K159</f>
        <v>0</v>
      </c>
      <c r="Q159" s="5">
        <f>'WK5'!K159</f>
        <v>0</v>
      </c>
      <c r="R159" s="5">
        <f>'WK6'!K159</f>
        <v>0</v>
      </c>
      <c r="S159" s="5">
        <f>'WK7'!K159</f>
        <v>0</v>
      </c>
      <c r="T159" s="5">
        <f>'WK8'!K159</f>
        <v>0</v>
      </c>
      <c r="U159" s="5">
        <f>'WK9'!K159</f>
        <v>0</v>
      </c>
      <c r="V159" s="5">
        <f>'WK10'!K159</f>
        <v>0</v>
      </c>
      <c r="W159" s="5">
        <f>'WK11'!K159</f>
        <v>0</v>
      </c>
      <c r="X159" s="5">
        <f>'WK12'!K159</f>
        <v>0</v>
      </c>
      <c r="Y159" s="5">
        <f>'WK13'!K159</f>
        <v>0</v>
      </c>
      <c r="Z159" s="5">
        <f>'WK14'!K159</f>
        <v>0</v>
      </c>
      <c r="AA159" s="88">
        <f>'WK15'!K159</f>
        <v>0</v>
      </c>
    </row>
    <row r="160" spans="1:27">
      <c r="A160" s="2">
        <f t="shared" si="15"/>
        <v>157</v>
      </c>
      <c r="B160" s="1" t="s">
        <v>301</v>
      </c>
      <c r="C160" s="1" t="s">
        <v>71</v>
      </c>
      <c r="D160" s="16">
        <f>'SLT 1'!D160+'SLT 2'!D160+'SLT 3'!D160+'SLT 4'!D160+'SLT 5'!D160+'WK1'!D160+'WK2'!D160+'WK3'!D160+'WK4'!D160+'WK5'!D160+'WK6'!D160+'WK7'!D160+'WK8'!D160+'WK9'!D160+'WK10'!D160+'WK11'!D160+'WK13'!D160+'WK14'!D160+'WK12'!D160+'WK15'!D160</f>
        <v>3</v>
      </c>
      <c r="E160" s="10">
        <f t="shared" si="16"/>
        <v>27.213999999999999</v>
      </c>
      <c r="F160" s="10">
        <f t="shared" si="17"/>
        <v>72.641999999999996</v>
      </c>
      <c r="G160" s="5">
        <f t="shared" si="14"/>
        <v>24.213999999999999</v>
      </c>
      <c r="H160" s="5">
        <f>'SLT 1'!K160</f>
        <v>0</v>
      </c>
      <c r="I160" s="5">
        <f>'SLT 2'!K160</f>
        <v>0</v>
      </c>
      <c r="J160" s="5">
        <f>'SLT 3'!K160</f>
        <v>27.81</v>
      </c>
      <c r="K160" s="5">
        <f>'SLT 4'!K160</f>
        <v>23.12</v>
      </c>
      <c r="L160" s="5">
        <f>'SLT 5'!K160</f>
        <v>23.55</v>
      </c>
      <c r="M160" s="5">
        <f>'WK1'!K160</f>
        <v>0</v>
      </c>
      <c r="N160" s="5">
        <f>'WK2'!K160</f>
        <v>19.46</v>
      </c>
      <c r="O160" s="5">
        <f>'WK3'!K160</f>
        <v>27.13</v>
      </c>
      <c r="P160" s="5">
        <f>'WK4'!K160</f>
        <v>0</v>
      </c>
      <c r="Q160" s="5">
        <f>'WK5'!K160</f>
        <v>0</v>
      </c>
      <c r="R160" s="5">
        <f>'WK6'!K160</f>
        <v>0</v>
      </c>
      <c r="S160" s="5">
        <f>'WK7'!K160</f>
        <v>0</v>
      </c>
      <c r="T160" s="5">
        <f>'WK8'!K160</f>
        <v>0</v>
      </c>
      <c r="U160" s="5">
        <f>'WK9'!K160</f>
        <v>0</v>
      </c>
      <c r="V160" s="5">
        <f>'WK10'!K160</f>
        <v>0</v>
      </c>
      <c r="W160" s="5">
        <f>'WK11'!K160</f>
        <v>0</v>
      </c>
      <c r="X160" s="5">
        <f>'WK12'!K160</f>
        <v>0</v>
      </c>
      <c r="Y160" s="5">
        <f>'WK13'!K160</f>
        <v>0</v>
      </c>
      <c r="Z160" s="5">
        <f>'WK14'!K160</f>
        <v>0</v>
      </c>
      <c r="AA160" s="88">
        <f>'WK15'!K160</f>
        <v>0</v>
      </c>
    </row>
    <row r="161" spans="1:27">
      <c r="A161" s="2">
        <f t="shared" si="15"/>
        <v>158</v>
      </c>
      <c r="B161" s="1" t="s">
        <v>302</v>
      </c>
      <c r="C161" s="1" t="s">
        <v>73</v>
      </c>
      <c r="D161" s="16">
        <f>'SLT 1'!D161+'SLT 2'!D161+'SLT 3'!D161+'SLT 4'!D161+'SLT 5'!D161+'WK1'!D161+'WK2'!D161+'WK3'!D161+'WK4'!D161+'WK5'!D161+'WK6'!D161+'WK7'!D161+'WK8'!D161+'WK9'!D161+'WK10'!D161+'WK11'!D161+'WK13'!D161+'WK14'!D161+'WK12'!D161+'WK15'!D161</f>
        <v>2</v>
      </c>
      <c r="E161" s="10">
        <f t="shared" si="16"/>
        <v>26.946666666666669</v>
      </c>
      <c r="F161" s="10">
        <f t="shared" si="17"/>
        <v>74.84</v>
      </c>
      <c r="G161" s="5">
        <f t="shared" si="14"/>
        <v>24.946666666666669</v>
      </c>
      <c r="H161" s="5">
        <f>'SLT 1'!K161</f>
        <v>0</v>
      </c>
      <c r="I161" s="5">
        <f>'SLT 2'!K161</f>
        <v>0</v>
      </c>
      <c r="J161" s="5">
        <f>'SLT 3'!K161</f>
        <v>25.59</v>
      </c>
      <c r="K161" s="5">
        <f>'SLT 4'!K161</f>
        <v>25.95</v>
      </c>
      <c r="L161" s="5">
        <f>'SLT 5'!K161</f>
        <v>0</v>
      </c>
      <c r="M161" s="5">
        <f>'WK1'!K161</f>
        <v>0</v>
      </c>
      <c r="N161" s="5">
        <f>'WK2'!K161</f>
        <v>0</v>
      </c>
      <c r="O161" s="5">
        <f>'WK3'!K161</f>
        <v>23.3</v>
      </c>
      <c r="P161" s="5">
        <f>'WK4'!K161</f>
        <v>0</v>
      </c>
      <c r="Q161" s="5">
        <f>'WK5'!K161</f>
        <v>0</v>
      </c>
      <c r="R161" s="5">
        <f>'WK6'!K161</f>
        <v>0</v>
      </c>
      <c r="S161" s="5">
        <f>'WK7'!K161</f>
        <v>0</v>
      </c>
      <c r="T161" s="5">
        <f>'WK8'!K161</f>
        <v>0</v>
      </c>
      <c r="U161" s="5">
        <f>'WK9'!K161</f>
        <v>0</v>
      </c>
      <c r="V161" s="5">
        <f>'WK10'!K161</f>
        <v>0</v>
      </c>
      <c r="W161" s="5">
        <f>'WK11'!K161</f>
        <v>0</v>
      </c>
      <c r="X161" s="5">
        <f>'WK12'!K161</f>
        <v>0</v>
      </c>
      <c r="Y161" s="5">
        <f>'WK13'!K161</f>
        <v>0</v>
      </c>
      <c r="Z161" s="5">
        <f>'WK14'!K161</f>
        <v>0</v>
      </c>
      <c r="AA161" s="88">
        <f>'WK15'!K161</f>
        <v>0</v>
      </c>
    </row>
    <row r="162" spans="1:27">
      <c r="A162" s="2">
        <f t="shared" si="15"/>
        <v>159</v>
      </c>
      <c r="B162" s="1" t="s">
        <v>303</v>
      </c>
      <c r="C162" s="1" t="s">
        <v>73</v>
      </c>
      <c r="D162" s="16">
        <f>'SLT 1'!D162+'SLT 2'!D162+'SLT 3'!D162+'SLT 4'!D162+'SLT 5'!D162+'WK1'!D162+'WK2'!D162+'WK3'!D162+'WK4'!D162+'WK5'!D162+'WK6'!D162+'WK7'!D162+'WK8'!D162+'WK9'!D162+'WK10'!D162+'WK11'!D162+'WK13'!D162+'WK14'!D162+'WK12'!D162+'WK15'!D162</f>
        <v>0</v>
      </c>
      <c r="E162" s="10">
        <f t="shared" si="16"/>
        <v>19.28</v>
      </c>
      <c r="F162" s="10">
        <f t="shared" si="17"/>
        <v>57.84</v>
      </c>
      <c r="G162" s="5">
        <f t="shared" si="14"/>
        <v>19.28</v>
      </c>
      <c r="H162" s="5">
        <f>'SLT 1'!K162</f>
        <v>0</v>
      </c>
      <c r="I162" s="5">
        <f>'SLT 2'!K162</f>
        <v>0</v>
      </c>
      <c r="J162" s="5">
        <f>'SLT 3'!K162</f>
        <v>18.71</v>
      </c>
      <c r="K162" s="5">
        <f>'SLT 4'!K162</f>
        <v>19.850000000000001</v>
      </c>
      <c r="L162" s="5">
        <f>'SLT 5'!K162</f>
        <v>0</v>
      </c>
      <c r="M162" s="5">
        <f>'WK1'!K162</f>
        <v>0</v>
      </c>
      <c r="N162" s="5">
        <f>'WK2'!K162</f>
        <v>0</v>
      </c>
      <c r="O162" s="5">
        <f>'WK3'!K162</f>
        <v>0</v>
      </c>
      <c r="P162" s="5">
        <f>'WK4'!K162</f>
        <v>0</v>
      </c>
      <c r="Q162" s="5">
        <f>'WK5'!K162</f>
        <v>0</v>
      </c>
      <c r="R162" s="5">
        <f>'WK6'!K162</f>
        <v>0</v>
      </c>
      <c r="S162" s="5">
        <f>'WK7'!K162</f>
        <v>0</v>
      </c>
      <c r="T162" s="5">
        <f>'WK8'!K162</f>
        <v>0</v>
      </c>
      <c r="U162" s="5">
        <f>'WK9'!K162</f>
        <v>0</v>
      </c>
      <c r="V162" s="5">
        <f>'WK10'!K162</f>
        <v>0</v>
      </c>
      <c r="W162" s="5">
        <f>'WK11'!K162</f>
        <v>0</v>
      </c>
      <c r="X162" s="5">
        <f>'WK12'!K162</f>
        <v>0</v>
      </c>
      <c r="Y162" s="5">
        <f>'WK13'!K162</f>
        <v>0</v>
      </c>
      <c r="Z162" s="5">
        <f>'WK14'!K162</f>
        <v>0</v>
      </c>
      <c r="AA162" s="88">
        <f>'WK15'!K162</f>
        <v>0</v>
      </c>
    </row>
    <row r="163" spans="1:27">
      <c r="A163" s="2">
        <f t="shared" si="15"/>
        <v>160</v>
      </c>
      <c r="B163" s="1" t="s">
        <v>304</v>
      </c>
      <c r="C163" s="1" t="s">
        <v>73</v>
      </c>
      <c r="D163" s="16">
        <f>'SLT 1'!D163+'SLT 2'!D163+'SLT 3'!D163+'SLT 4'!D163+'SLT 5'!D163+'WK1'!D163+'WK2'!D163+'WK3'!D163+'WK4'!D163+'WK5'!D163+'WK6'!D163+'WK7'!D163+'WK8'!D163+'WK9'!D163+'WK10'!D163+'WK11'!D163+'WK13'!D163+'WK14'!D163+'WK12'!D163+'WK15'!D163</f>
        <v>1</v>
      </c>
      <c r="E163" s="10">
        <f t="shared" si="16"/>
        <v>23.42</v>
      </c>
      <c r="F163" s="10">
        <f t="shared" si="17"/>
        <v>67.260000000000005</v>
      </c>
      <c r="G163" s="5">
        <f t="shared" si="14"/>
        <v>22.42</v>
      </c>
      <c r="H163" s="5">
        <f>'SLT 1'!K163</f>
        <v>0</v>
      </c>
      <c r="I163" s="5">
        <f>'SLT 2'!K163</f>
        <v>0</v>
      </c>
      <c r="J163" s="5">
        <f>'SLT 3'!K163</f>
        <v>22.43</v>
      </c>
      <c r="K163" s="5">
        <f>'SLT 4'!K163</f>
        <v>0</v>
      </c>
      <c r="L163" s="5">
        <f>'SLT 5'!K163</f>
        <v>0</v>
      </c>
      <c r="M163" s="5">
        <f>'WK1'!K163</f>
        <v>0</v>
      </c>
      <c r="N163" s="5">
        <f>'WK2'!K163</f>
        <v>0</v>
      </c>
      <c r="O163" s="5">
        <f>'WK3'!K163</f>
        <v>0</v>
      </c>
      <c r="P163" s="5">
        <f>'WK4'!K163</f>
        <v>22.41</v>
      </c>
      <c r="Q163" s="5">
        <f>'WK5'!K163</f>
        <v>0</v>
      </c>
      <c r="R163" s="5">
        <f>'WK6'!K163</f>
        <v>0</v>
      </c>
      <c r="S163" s="5">
        <f>'WK7'!K163</f>
        <v>0</v>
      </c>
      <c r="T163" s="5">
        <f>'WK8'!K163</f>
        <v>0</v>
      </c>
      <c r="U163" s="5">
        <f>'WK9'!K163</f>
        <v>0</v>
      </c>
      <c r="V163" s="5">
        <f>'WK10'!K163</f>
        <v>0</v>
      </c>
      <c r="W163" s="5">
        <f>'WK11'!K163</f>
        <v>0</v>
      </c>
      <c r="X163" s="5">
        <f>'WK12'!K163</f>
        <v>0</v>
      </c>
      <c r="Y163" s="5">
        <f>'WK13'!K163</f>
        <v>0</v>
      </c>
      <c r="Z163" s="5">
        <f>'WK14'!K163</f>
        <v>0</v>
      </c>
      <c r="AA163" s="88">
        <f>'WK15'!K163</f>
        <v>0</v>
      </c>
    </row>
    <row r="164" spans="1:27">
      <c r="A164" s="2">
        <f t="shared" si="15"/>
        <v>161</v>
      </c>
      <c r="B164" s="1" t="s">
        <v>305</v>
      </c>
      <c r="C164" s="1" t="s">
        <v>135</v>
      </c>
      <c r="D164" s="16">
        <f>'SLT 1'!D164+'SLT 2'!D164+'SLT 3'!D164+'SLT 4'!D164+'SLT 5'!D164+'WK1'!D164+'WK2'!D164+'WK3'!D164+'WK4'!D164+'WK5'!D164+'WK6'!D164+'WK7'!D164+'WK8'!D164+'WK9'!D164+'WK10'!D164+'WK11'!D164+'WK13'!D164+'WK14'!D164+'WK12'!D164+'WK15'!D164</f>
        <v>2</v>
      </c>
      <c r="E164" s="10">
        <f t="shared" si="16"/>
        <v>25.2</v>
      </c>
      <c r="F164" s="10">
        <f t="shared" si="17"/>
        <v>69.599999999999994</v>
      </c>
      <c r="G164" s="5">
        <f t="shared" si="14"/>
        <v>23.2</v>
      </c>
      <c r="H164" s="5">
        <f>'SLT 1'!K164</f>
        <v>0</v>
      </c>
      <c r="I164" s="5">
        <f>'SLT 2'!K164</f>
        <v>0</v>
      </c>
      <c r="J164" s="5">
        <f>'SLT 3'!K164</f>
        <v>23.58</v>
      </c>
      <c r="K164" s="5">
        <f>'SLT 4'!K164</f>
        <v>22.82</v>
      </c>
      <c r="L164" s="5">
        <f>'SLT 5'!K164</f>
        <v>0</v>
      </c>
      <c r="M164" s="5">
        <f>'WK1'!K164</f>
        <v>0</v>
      </c>
      <c r="N164" s="5">
        <f>'WK2'!K164</f>
        <v>0</v>
      </c>
      <c r="O164" s="5">
        <f>'WK3'!K164</f>
        <v>0</v>
      </c>
      <c r="P164" s="5">
        <f>'WK4'!K164</f>
        <v>0</v>
      </c>
      <c r="Q164" s="5">
        <f>'WK5'!K164</f>
        <v>0</v>
      </c>
      <c r="R164" s="5">
        <f>'WK6'!K164</f>
        <v>0</v>
      </c>
      <c r="S164" s="5">
        <f>'WK7'!K164</f>
        <v>0</v>
      </c>
      <c r="T164" s="5">
        <f>'WK8'!K164</f>
        <v>0</v>
      </c>
      <c r="U164" s="5">
        <f>'WK9'!K164</f>
        <v>0</v>
      </c>
      <c r="V164" s="5">
        <f>'WK10'!K164</f>
        <v>0</v>
      </c>
      <c r="W164" s="5">
        <f>'WK11'!K164</f>
        <v>0</v>
      </c>
      <c r="X164" s="5">
        <f>'WK12'!K164</f>
        <v>0</v>
      </c>
      <c r="Y164" s="5">
        <f>'WK13'!K164</f>
        <v>0</v>
      </c>
      <c r="Z164" s="5">
        <f>'WK14'!K164</f>
        <v>0</v>
      </c>
      <c r="AA164" s="88">
        <f>'WK15'!K164</f>
        <v>0</v>
      </c>
    </row>
    <row r="165" spans="1:27">
      <c r="A165" s="2">
        <f t="shared" si="15"/>
        <v>162</v>
      </c>
      <c r="B165" s="1" t="s">
        <v>306</v>
      </c>
      <c r="C165" s="1" t="s">
        <v>135</v>
      </c>
      <c r="D165" s="16">
        <f>'SLT 1'!D165+'SLT 2'!D165+'SLT 3'!D165+'SLT 4'!D165+'SLT 5'!D165+'WK1'!D165+'WK2'!D165+'WK3'!D165+'WK4'!D165+'WK5'!D165+'WK6'!D165+'WK7'!D165+'WK8'!D165+'WK9'!D165+'WK10'!D165+'WK11'!D165+'WK13'!D165+'WK14'!D165+'WK12'!D165+'WK15'!D165</f>
        <v>2</v>
      </c>
      <c r="E165" s="10">
        <f t="shared" si="16"/>
        <v>23.466000000000001</v>
      </c>
      <c r="F165" s="10">
        <f t="shared" si="17"/>
        <v>64.397999999999996</v>
      </c>
      <c r="G165" s="5">
        <f t="shared" si="14"/>
        <v>21.466000000000001</v>
      </c>
      <c r="H165" s="5">
        <f>'SLT 1'!K165</f>
        <v>0</v>
      </c>
      <c r="I165" s="5">
        <f>'SLT 2'!K165</f>
        <v>0</v>
      </c>
      <c r="J165" s="5">
        <f>'SLT 3'!K165</f>
        <v>21.95</v>
      </c>
      <c r="K165" s="5">
        <f>'SLT 4'!K165</f>
        <v>21.99</v>
      </c>
      <c r="L165" s="5">
        <f>'SLT 5'!K165</f>
        <v>22.78</v>
      </c>
      <c r="M165" s="5">
        <f>'WK1'!K165</f>
        <v>0</v>
      </c>
      <c r="N165" s="5">
        <f>'WK2'!K165</f>
        <v>20.92</v>
      </c>
      <c r="O165" s="5">
        <f>'WK3'!K165</f>
        <v>19.690000000000001</v>
      </c>
      <c r="P165" s="5">
        <f>'WK4'!K165</f>
        <v>0</v>
      </c>
      <c r="Q165" s="5">
        <f>'WK5'!K165</f>
        <v>0</v>
      </c>
      <c r="R165" s="5">
        <f>'WK6'!K165</f>
        <v>0</v>
      </c>
      <c r="S165" s="5">
        <f>'WK7'!K165</f>
        <v>0</v>
      </c>
      <c r="T165" s="5">
        <f>'WK8'!K165</f>
        <v>0</v>
      </c>
      <c r="U165" s="5">
        <f>'WK9'!K165</f>
        <v>0</v>
      </c>
      <c r="V165" s="5">
        <f>'WK10'!K165</f>
        <v>0</v>
      </c>
      <c r="W165" s="5">
        <f>'WK11'!K165</f>
        <v>0</v>
      </c>
      <c r="X165" s="5">
        <f>'WK12'!K165</f>
        <v>0</v>
      </c>
      <c r="Y165" s="5">
        <f>'WK13'!K165</f>
        <v>0</v>
      </c>
      <c r="Z165" s="5">
        <f>'WK14'!K165</f>
        <v>0</v>
      </c>
      <c r="AA165" s="88">
        <f>'WK15'!K165</f>
        <v>0</v>
      </c>
    </row>
    <row r="166" spans="1:27">
      <c r="A166" s="2">
        <f t="shared" si="15"/>
        <v>163</v>
      </c>
      <c r="B166" s="1" t="s">
        <v>332</v>
      </c>
      <c r="C166" s="1" t="s">
        <v>135</v>
      </c>
      <c r="D166" s="16">
        <f>'SLT 1'!D166+'SLT 2'!D166+'SLT 3'!D166+'SLT 4'!D166+'SLT 5'!D166+'WK1'!D166+'WK2'!D166+'WK3'!D166+'WK4'!D166+'WK5'!D166+'WK6'!D166+'WK7'!D166+'WK8'!D166+'WK9'!D166+'WK10'!D166+'WK11'!D166+'WK13'!D166+'WK14'!D166+'WK12'!D166+'WK15'!D166</f>
        <v>2</v>
      </c>
      <c r="E166" s="10">
        <f t="shared" si="16"/>
        <v>21.639999999999997</v>
      </c>
      <c r="F166" s="10">
        <f t="shared" si="17"/>
        <v>58.919999999999987</v>
      </c>
      <c r="G166" s="5">
        <f t="shared" si="14"/>
        <v>19.639999999999997</v>
      </c>
      <c r="H166" s="5">
        <f>'SLT 1'!K166</f>
        <v>0</v>
      </c>
      <c r="I166" s="5">
        <f>'SLT 2'!K166</f>
        <v>0</v>
      </c>
      <c r="J166" s="5">
        <f>'SLT 3'!K166</f>
        <v>21.48</v>
      </c>
      <c r="K166" s="5">
        <f>'SLT 4'!K166</f>
        <v>18.82</v>
      </c>
      <c r="L166" s="5">
        <f>'SLT 5'!K166</f>
        <v>18.32</v>
      </c>
      <c r="M166" s="5">
        <f>'WK1'!K166</f>
        <v>20.64</v>
      </c>
      <c r="N166" s="5">
        <f>'WK2'!K166</f>
        <v>18.940000000000001</v>
      </c>
      <c r="O166" s="5">
        <f>'WK3'!K166</f>
        <v>0</v>
      </c>
      <c r="P166" s="5">
        <f>'WK4'!K166</f>
        <v>0</v>
      </c>
      <c r="Q166" s="5">
        <f>'WK5'!K166</f>
        <v>0</v>
      </c>
      <c r="R166" s="5">
        <f>'WK6'!K166</f>
        <v>0</v>
      </c>
      <c r="S166" s="5">
        <f>'WK7'!K166</f>
        <v>0</v>
      </c>
      <c r="T166" s="5">
        <f>'WK8'!K166</f>
        <v>0</v>
      </c>
      <c r="U166" s="5">
        <f>'WK9'!K166</f>
        <v>0</v>
      </c>
      <c r="V166" s="5">
        <f>'WK10'!K166</f>
        <v>0</v>
      </c>
      <c r="W166" s="5">
        <f>'WK11'!K166</f>
        <v>0</v>
      </c>
      <c r="X166" s="5">
        <f>'WK12'!K166</f>
        <v>0</v>
      </c>
      <c r="Y166" s="5">
        <f>'WK13'!K166</f>
        <v>0</v>
      </c>
      <c r="Z166" s="5">
        <f>'WK14'!K166</f>
        <v>0</v>
      </c>
      <c r="AA166" s="88">
        <f>'WK15'!K166</f>
        <v>0</v>
      </c>
    </row>
    <row r="167" spans="1:27">
      <c r="A167" s="2">
        <f t="shared" si="15"/>
        <v>164</v>
      </c>
      <c r="B167" s="1" t="s">
        <v>307</v>
      </c>
      <c r="C167" s="1" t="s">
        <v>134</v>
      </c>
      <c r="D167" s="16">
        <f>'SLT 1'!D167+'SLT 2'!D167+'SLT 3'!D167+'SLT 4'!D167+'SLT 5'!D167+'WK1'!D167+'WK2'!D167+'WK3'!D167+'WK4'!D167+'WK5'!D167+'WK6'!D167+'WK7'!D167+'WK8'!D167+'WK9'!D167+'WK10'!D167+'WK11'!D167+'WK13'!D167+'WK14'!D167+'WK12'!D167+'WK15'!D167</f>
        <v>0</v>
      </c>
      <c r="E167" s="10">
        <f t="shared" si="16"/>
        <v>16.63</v>
      </c>
      <c r="F167" s="10">
        <f t="shared" si="17"/>
        <v>49.89</v>
      </c>
      <c r="G167" s="5">
        <f t="shared" si="14"/>
        <v>16.63</v>
      </c>
      <c r="H167" s="5">
        <f>'SLT 1'!K167</f>
        <v>0</v>
      </c>
      <c r="I167" s="5">
        <f>'SLT 2'!K167</f>
        <v>0</v>
      </c>
      <c r="J167" s="5">
        <f>'SLT 3'!K167</f>
        <v>16.239999999999998</v>
      </c>
      <c r="K167" s="5">
        <f>'SLT 4'!K167</f>
        <v>16.88</v>
      </c>
      <c r="L167" s="5">
        <f>'SLT 5'!K167</f>
        <v>16.77</v>
      </c>
      <c r="M167" s="5">
        <f>'WK1'!K167</f>
        <v>0</v>
      </c>
      <c r="N167" s="5">
        <f>'WK2'!K167</f>
        <v>0</v>
      </c>
      <c r="O167" s="5">
        <f>'WK3'!K167</f>
        <v>0</v>
      </c>
      <c r="P167" s="5">
        <f>'WK4'!K167</f>
        <v>0</v>
      </c>
      <c r="Q167" s="5">
        <f>'WK5'!K167</f>
        <v>0</v>
      </c>
      <c r="R167" s="5">
        <f>'WK6'!K167</f>
        <v>0</v>
      </c>
      <c r="S167" s="5">
        <f>'WK7'!K167</f>
        <v>0</v>
      </c>
      <c r="T167" s="5">
        <f>'WK8'!K167</f>
        <v>0</v>
      </c>
      <c r="U167" s="5">
        <f>'WK9'!K167</f>
        <v>0</v>
      </c>
      <c r="V167" s="5">
        <f>'WK10'!K167</f>
        <v>0</v>
      </c>
      <c r="W167" s="5">
        <f>'WK11'!K167</f>
        <v>0</v>
      </c>
      <c r="X167" s="5">
        <f>'WK12'!K167</f>
        <v>0</v>
      </c>
      <c r="Y167" s="5">
        <f>'WK13'!K167</f>
        <v>0</v>
      </c>
      <c r="Z167" s="5">
        <f>'WK14'!K167</f>
        <v>0</v>
      </c>
      <c r="AA167" s="88">
        <f>'WK15'!K167</f>
        <v>0</v>
      </c>
    </row>
    <row r="168" spans="1:27">
      <c r="A168" s="2">
        <f t="shared" si="15"/>
        <v>165</v>
      </c>
      <c r="B168" s="1" t="s">
        <v>308</v>
      </c>
      <c r="C168" s="1" t="s">
        <v>46</v>
      </c>
      <c r="D168" s="16">
        <f>'SLT 1'!D168+'SLT 2'!D168+'SLT 3'!D168+'SLT 4'!D168+'SLT 5'!D168+'WK1'!D168+'WK2'!D168+'WK3'!D168+'WK4'!D168+'WK5'!D168+'WK6'!D168+'WK7'!D168+'WK8'!D168+'WK9'!D168+'WK10'!D168+'WK11'!D168+'WK13'!D168+'WK14'!D168+'WK12'!D168+'WK15'!D168</f>
        <v>1</v>
      </c>
      <c r="E168" s="10">
        <f t="shared" si="16"/>
        <v>16.82</v>
      </c>
      <c r="F168" s="10">
        <f t="shared" si="17"/>
        <v>47.46</v>
      </c>
      <c r="G168" s="5">
        <f t="shared" si="14"/>
        <v>15.82</v>
      </c>
      <c r="H168" s="5">
        <f>'SLT 1'!K168</f>
        <v>0</v>
      </c>
      <c r="I168" s="5">
        <f>'SLT 2'!K168</f>
        <v>0</v>
      </c>
      <c r="J168" s="5">
        <f>'SLT 3'!K168</f>
        <v>15.82</v>
      </c>
      <c r="K168" s="5">
        <f>'SLT 4'!K168</f>
        <v>0</v>
      </c>
      <c r="L168" s="5">
        <f>'SLT 5'!K168</f>
        <v>0</v>
      </c>
      <c r="M168" s="5">
        <f>'WK1'!K168</f>
        <v>0</v>
      </c>
      <c r="N168" s="5">
        <f>'WK2'!K168</f>
        <v>0</v>
      </c>
      <c r="O168" s="5">
        <f>'WK3'!K168</f>
        <v>0</v>
      </c>
      <c r="P168" s="5">
        <f>'WK4'!K168</f>
        <v>0</v>
      </c>
      <c r="Q168" s="5">
        <f>'WK5'!K168</f>
        <v>0</v>
      </c>
      <c r="R168" s="5">
        <f>'WK6'!K168</f>
        <v>0</v>
      </c>
      <c r="S168" s="5">
        <f>'WK7'!K168</f>
        <v>0</v>
      </c>
      <c r="T168" s="5">
        <f>'WK8'!K168</f>
        <v>0</v>
      </c>
      <c r="U168" s="5">
        <f>'WK9'!K168</f>
        <v>0</v>
      </c>
      <c r="V168" s="5">
        <f>'WK10'!K168</f>
        <v>0</v>
      </c>
      <c r="W168" s="5">
        <f>'WK11'!K168</f>
        <v>0</v>
      </c>
      <c r="X168" s="5">
        <f>'WK12'!K168</f>
        <v>0</v>
      </c>
      <c r="Y168" s="5">
        <f>'WK13'!K168</f>
        <v>0</v>
      </c>
      <c r="Z168" s="5">
        <f>'WK14'!K168</f>
        <v>0</v>
      </c>
      <c r="AA168" s="88">
        <f>'WK15'!K168</f>
        <v>0</v>
      </c>
    </row>
    <row r="169" spans="1:27">
      <c r="A169" s="2">
        <f t="shared" si="15"/>
        <v>166</v>
      </c>
      <c r="B169" s="1" t="s">
        <v>309</v>
      </c>
      <c r="C169" s="1" t="s">
        <v>46</v>
      </c>
      <c r="D169" s="16">
        <f>'SLT 1'!D169+'SLT 2'!D169+'SLT 3'!D169+'SLT 4'!D169+'SLT 5'!D169+'WK1'!D169+'WK2'!D169+'WK3'!D169+'WK4'!D169+'WK5'!D169+'WK6'!D169+'WK7'!D169+'WK8'!D169+'WK9'!D169+'WK10'!D169+'WK11'!D169+'WK13'!D169+'WK14'!D169+'WK12'!D169+'WK15'!D169</f>
        <v>0</v>
      </c>
      <c r="E169" s="10">
        <f t="shared" si="16"/>
        <v>18.829999999999998</v>
      </c>
      <c r="F169" s="10">
        <f t="shared" si="17"/>
        <v>56.489999999999995</v>
      </c>
      <c r="G169" s="5">
        <f t="shared" si="14"/>
        <v>18.829999999999998</v>
      </c>
      <c r="H169" s="5">
        <f>'SLT 1'!K169</f>
        <v>0</v>
      </c>
      <c r="I169" s="5">
        <f>'SLT 2'!K169</f>
        <v>0</v>
      </c>
      <c r="J169" s="5">
        <f>'SLT 3'!K169</f>
        <v>18.829999999999998</v>
      </c>
      <c r="K169" s="5">
        <f>'SLT 4'!K169</f>
        <v>0</v>
      </c>
      <c r="L169" s="5">
        <f>'SLT 5'!K169</f>
        <v>0</v>
      </c>
      <c r="M169" s="5">
        <f>'WK1'!K169</f>
        <v>0</v>
      </c>
      <c r="N169" s="5">
        <f>'WK2'!K169</f>
        <v>0</v>
      </c>
      <c r="O169" s="5">
        <f>'WK3'!K169</f>
        <v>0</v>
      </c>
      <c r="P169" s="5">
        <f>'WK4'!K169</f>
        <v>0</v>
      </c>
      <c r="Q169" s="5">
        <f>'WK5'!K169</f>
        <v>0</v>
      </c>
      <c r="R169" s="5">
        <f>'WK6'!K169</f>
        <v>0</v>
      </c>
      <c r="S169" s="5">
        <f>'WK7'!K169</f>
        <v>0</v>
      </c>
      <c r="T169" s="5">
        <f>'WK8'!K169</f>
        <v>0</v>
      </c>
      <c r="U169" s="5">
        <f>'WK9'!K169</f>
        <v>0</v>
      </c>
      <c r="V169" s="5">
        <f>'WK10'!K169</f>
        <v>0</v>
      </c>
      <c r="W169" s="5">
        <f>'WK11'!K169</f>
        <v>0</v>
      </c>
      <c r="X169" s="5">
        <f>'WK12'!K169</f>
        <v>0</v>
      </c>
      <c r="Y169" s="5">
        <f>'WK13'!K169</f>
        <v>0</v>
      </c>
      <c r="Z169" s="5">
        <f>'WK14'!K169</f>
        <v>0</v>
      </c>
      <c r="AA169" s="88">
        <f>'WK15'!K169</f>
        <v>0</v>
      </c>
    </row>
    <row r="170" spans="1:27">
      <c r="A170" s="2">
        <f t="shared" si="15"/>
        <v>167</v>
      </c>
      <c r="B170" s="1" t="s">
        <v>310</v>
      </c>
      <c r="C170" s="1" t="s">
        <v>46</v>
      </c>
      <c r="D170" s="16">
        <f>'SLT 1'!D170+'SLT 2'!D170+'SLT 3'!D170+'SLT 4'!D170+'SLT 5'!D170+'WK1'!D170+'WK2'!D170+'WK3'!D170+'WK4'!D170+'WK5'!D170+'WK6'!D170+'WK7'!D170+'WK8'!D170+'WK9'!D170+'WK10'!D170+'WK11'!D170+'WK13'!D170+'WK14'!D170+'WK12'!D170+'WK15'!D170</f>
        <v>3</v>
      </c>
      <c r="E170" s="10">
        <f t="shared" si="16"/>
        <v>22.507999999999999</v>
      </c>
      <c r="F170" s="10">
        <f t="shared" si="17"/>
        <v>58.524000000000001</v>
      </c>
      <c r="G170" s="5">
        <f t="shared" si="14"/>
        <v>19.507999999999999</v>
      </c>
      <c r="H170" s="5">
        <f>'SLT 1'!K170</f>
        <v>20.79</v>
      </c>
      <c r="I170" s="5">
        <f>'SLT 2'!K170</f>
        <v>0</v>
      </c>
      <c r="J170" s="5">
        <f>'SLT 3'!K170</f>
        <v>18.05</v>
      </c>
      <c r="K170" s="5">
        <f>'SLT 4'!K170</f>
        <v>0</v>
      </c>
      <c r="L170" s="5">
        <f>'SLT 5'!K170</f>
        <v>22.09</v>
      </c>
      <c r="M170" s="5">
        <f>'WK1'!K170</f>
        <v>18.82</v>
      </c>
      <c r="N170" s="5">
        <f>'WK2'!K170</f>
        <v>0</v>
      </c>
      <c r="O170" s="5">
        <f>'WK3'!K170</f>
        <v>17.79</v>
      </c>
      <c r="P170" s="5">
        <f>'WK4'!K170</f>
        <v>0</v>
      </c>
      <c r="Q170" s="5">
        <f>'WK5'!K170</f>
        <v>0</v>
      </c>
      <c r="R170" s="5">
        <f>'WK6'!K170</f>
        <v>0</v>
      </c>
      <c r="S170" s="5">
        <f>'WK7'!K170</f>
        <v>0</v>
      </c>
      <c r="T170" s="5">
        <f>'WK8'!K170</f>
        <v>0</v>
      </c>
      <c r="U170" s="5">
        <f>'WK9'!K170</f>
        <v>0</v>
      </c>
      <c r="V170" s="5">
        <f>'WK10'!K170</f>
        <v>0</v>
      </c>
      <c r="W170" s="5">
        <f>'WK11'!K170</f>
        <v>0</v>
      </c>
      <c r="X170" s="5">
        <f>'WK12'!K170</f>
        <v>0</v>
      </c>
      <c r="Y170" s="5">
        <f>'WK13'!K170</f>
        <v>0</v>
      </c>
      <c r="Z170" s="5">
        <f>'WK14'!K170</f>
        <v>0</v>
      </c>
      <c r="AA170" s="88">
        <f>'WK15'!K170</f>
        <v>0</v>
      </c>
    </row>
    <row r="171" spans="1:27">
      <c r="A171" s="2">
        <f t="shared" si="15"/>
        <v>168</v>
      </c>
      <c r="B171" s="1" t="s">
        <v>311</v>
      </c>
      <c r="C171" s="1" t="s">
        <v>25</v>
      </c>
      <c r="D171" s="16">
        <f>'SLT 1'!D171+'SLT 2'!D171+'SLT 3'!D171+'SLT 4'!D171+'SLT 5'!D171+'WK1'!D171+'WK2'!D171+'WK3'!D171+'WK4'!D171+'WK5'!D171+'WK6'!D171+'WK7'!D171+'WK8'!D171+'WK9'!D171+'WK10'!D171+'WK11'!D171+'WK13'!D171+'WK14'!D171+'WK12'!D171+'WK15'!D171</f>
        <v>0</v>
      </c>
      <c r="E171" s="10">
        <f t="shared" si="16"/>
        <v>16.420000000000002</v>
      </c>
      <c r="F171" s="10">
        <f t="shared" si="17"/>
        <v>49.260000000000005</v>
      </c>
      <c r="G171" s="5">
        <f t="shared" si="14"/>
        <v>16.420000000000002</v>
      </c>
      <c r="H171" s="5">
        <f>'SLT 1'!K171</f>
        <v>0</v>
      </c>
      <c r="I171" s="5">
        <f>'SLT 2'!K171</f>
        <v>0</v>
      </c>
      <c r="J171" s="5">
        <f>'SLT 3'!K171</f>
        <v>16.420000000000002</v>
      </c>
      <c r="K171" s="5">
        <f>'SLT 4'!K171</f>
        <v>0</v>
      </c>
      <c r="L171" s="5">
        <f>'SLT 5'!K171</f>
        <v>0</v>
      </c>
      <c r="M171" s="5">
        <f>'WK1'!K171</f>
        <v>0</v>
      </c>
      <c r="N171" s="5">
        <f>'WK2'!K171</f>
        <v>0</v>
      </c>
      <c r="O171" s="5">
        <f>'WK3'!K171</f>
        <v>0</v>
      </c>
      <c r="P171" s="5">
        <f>'WK4'!K171</f>
        <v>0</v>
      </c>
      <c r="Q171" s="5">
        <f>'WK5'!K171</f>
        <v>0</v>
      </c>
      <c r="R171" s="5">
        <f>'WK6'!K171</f>
        <v>0</v>
      </c>
      <c r="S171" s="5">
        <f>'WK7'!K171</f>
        <v>0</v>
      </c>
      <c r="T171" s="5">
        <f>'WK8'!K171</f>
        <v>0</v>
      </c>
      <c r="U171" s="5">
        <f>'WK9'!K171</f>
        <v>0</v>
      </c>
      <c r="V171" s="5">
        <f>'WK10'!K171</f>
        <v>0</v>
      </c>
      <c r="W171" s="5">
        <f>'WK11'!K171</f>
        <v>0</v>
      </c>
      <c r="X171" s="5">
        <f>'WK12'!K171</f>
        <v>0</v>
      </c>
      <c r="Y171" s="5">
        <f>'WK13'!K171</f>
        <v>0</v>
      </c>
      <c r="Z171" s="5">
        <f>'WK14'!K171</f>
        <v>0</v>
      </c>
      <c r="AA171" s="88">
        <f>'WK15'!K171</f>
        <v>0</v>
      </c>
    </row>
    <row r="172" spans="1:27">
      <c r="A172" s="2">
        <f t="shared" si="15"/>
        <v>169</v>
      </c>
      <c r="B172" s="1" t="s">
        <v>312</v>
      </c>
      <c r="C172" s="1" t="s">
        <v>25</v>
      </c>
      <c r="D172" s="16">
        <f>'SLT 1'!D172+'SLT 2'!D172+'SLT 3'!D172+'SLT 4'!D172+'SLT 5'!D172+'WK1'!D172+'WK2'!D172+'WK3'!D172+'WK4'!D172+'WK5'!D172+'WK6'!D172+'WK7'!D172+'WK8'!D172+'WK9'!D172+'WK10'!D172+'WK11'!D172+'WK13'!D172+'WK14'!D172+'WK12'!D172+'WK15'!D172</f>
        <v>1</v>
      </c>
      <c r="E172" s="10">
        <f t="shared" si="16"/>
        <v>21.026666666666667</v>
      </c>
      <c r="F172" s="10">
        <f t="shared" si="17"/>
        <v>60.08</v>
      </c>
      <c r="G172" s="5">
        <f t="shared" si="14"/>
        <v>20.026666666666667</v>
      </c>
      <c r="H172" s="5">
        <f>'SLT 1'!K172</f>
        <v>0</v>
      </c>
      <c r="I172" s="5">
        <f>'SLT 2'!K172</f>
        <v>0</v>
      </c>
      <c r="J172" s="5">
        <f>'SLT 3'!K172</f>
        <v>19.39</v>
      </c>
      <c r="K172" s="5">
        <f>'SLT 4'!K172</f>
        <v>21.26</v>
      </c>
      <c r="L172" s="5">
        <f>'SLT 5'!K172</f>
        <v>0</v>
      </c>
      <c r="M172" s="5">
        <f>'WK1'!K172</f>
        <v>0</v>
      </c>
      <c r="N172" s="5">
        <f>'WK2'!K172</f>
        <v>19.43</v>
      </c>
      <c r="O172" s="5">
        <f>'WK3'!K172</f>
        <v>0</v>
      </c>
      <c r="P172" s="5">
        <f>'WK4'!K172</f>
        <v>0</v>
      </c>
      <c r="Q172" s="5">
        <f>'WK5'!K172</f>
        <v>0</v>
      </c>
      <c r="R172" s="5">
        <f>'WK6'!K172</f>
        <v>0</v>
      </c>
      <c r="S172" s="5">
        <f>'WK7'!K172</f>
        <v>0</v>
      </c>
      <c r="T172" s="5">
        <f>'WK8'!K172</f>
        <v>0</v>
      </c>
      <c r="U172" s="5">
        <f>'WK9'!K172</f>
        <v>0</v>
      </c>
      <c r="V172" s="5">
        <f>'WK10'!K172</f>
        <v>0</v>
      </c>
      <c r="W172" s="5">
        <f>'WK11'!K172</f>
        <v>0</v>
      </c>
      <c r="X172" s="5">
        <f>'WK12'!K172</f>
        <v>0</v>
      </c>
      <c r="Y172" s="5">
        <f>'WK13'!K172</f>
        <v>0</v>
      </c>
      <c r="Z172" s="5">
        <f>'WK14'!K172</f>
        <v>0</v>
      </c>
      <c r="AA172" s="88">
        <f>'WK15'!K172</f>
        <v>0</v>
      </c>
    </row>
    <row r="173" spans="1:27">
      <c r="A173" s="2">
        <f t="shared" si="15"/>
        <v>170</v>
      </c>
      <c r="B173" s="1" t="s">
        <v>313</v>
      </c>
      <c r="C173" s="1" t="s">
        <v>292</v>
      </c>
      <c r="D173" s="16">
        <f>'SLT 1'!D173+'SLT 2'!D173+'SLT 3'!D173+'SLT 4'!D173+'SLT 5'!D173+'WK1'!D173+'WK2'!D173+'WK3'!D173+'WK4'!D173+'WK5'!D173+'WK6'!D173+'WK7'!D173+'WK8'!D173+'WK9'!D173+'WK10'!D173+'WK11'!D173+'WK13'!D173+'WK14'!D173+'WK12'!D173+'WK15'!D173</f>
        <v>0</v>
      </c>
      <c r="E173" s="10">
        <f t="shared" si="16"/>
        <v>18.02</v>
      </c>
      <c r="F173" s="10">
        <f t="shared" si="17"/>
        <v>54.06</v>
      </c>
      <c r="G173" s="5">
        <f t="shared" si="14"/>
        <v>18.02</v>
      </c>
      <c r="H173" s="5">
        <f>'SLT 1'!K173</f>
        <v>0</v>
      </c>
      <c r="I173" s="5">
        <f>'SLT 2'!K173</f>
        <v>0</v>
      </c>
      <c r="J173" s="5">
        <f>'SLT 3'!K173</f>
        <v>18.02</v>
      </c>
      <c r="K173" s="5">
        <f>'SLT 4'!K173</f>
        <v>0</v>
      </c>
      <c r="L173" s="5">
        <f>'SLT 5'!K173</f>
        <v>0</v>
      </c>
      <c r="M173" s="5">
        <f>'WK1'!K173</f>
        <v>0</v>
      </c>
      <c r="N173" s="5">
        <f>'WK2'!K173</f>
        <v>0</v>
      </c>
      <c r="O173" s="5">
        <f>'WK3'!K173</f>
        <v>0</v>
      </c>
      <c r="P173" s="5">
        <f>'WK4'!K173</f>
        <v>0</v>
      </c>
      <c r="Q173" s="5">
        <f>'WK5'!K173</f>
        <v>0</v>
      </c>
      <c r="R173" s="5">
        <f>'WK6'!K173</f>
        <v>0</v>
      </c>
      <c r="S173" s="5">
        <f>'WK7'!K173</f>
        <v>0</v>
      </c>
      <c r="T173" s="5">
        <f>'WK8'!K173</f>
        <v>0</v>
      </c>
      <c r="U173" s="5">
        <f>'WK9'!K173</f>
        <v>0</v>
      </c>
      <c r="V173" s="5">
        <f>'WK10'!K173</f>
        <v>0</v>
      </c>
      <c r="W173" s="5">
        <f>'WK11'!K173</f>
        <v>0</v>
      </c>
      <c r="X173" s="5">
        <f>'WK12'!K173</f>
        <v>0</v>
      </c>
      <c r="Y173" s="5">
        <f>'WK13'!K173</f>
        <v>0</v>
      </c>
      <c r="Z173" s="5">
        <f>'WK14'!K173</f>
        <v>0</v>
      </c>
      <c r="AA173" s="88">
        <f>'WK15'!K173</f>
        <v>0</v>
      </c>
    </row>
    <row r="174" spans="1:27">
      <c r="A174" s="2">
        <f t="shared" si="15"/>
        <v>171</v>
      </c>
      <c r="B174" s="1" t="s">
        <v>314</v>
      </c>
      <c r="C174" s="1" t="s">
        <v>292</v>
      </c>
      <c r="D174" s="16">
        <f>'SLT 1'!D174+'SLT 2'!D174+'SLT 3'!D174+'SLT 4'!D174+'SLT 5'!D174+'WK1'!D174+'WK2'!D174+'WK3'!D174+'WK4'!D174+'WK5'!D174+'WK6'!D174+'WK7'!D174+'WK8'!D174+'WK9'!D174+'WK10'!D174+'WK11'!D174+'WK13'!D174+'WK14'!D174+'WK12'!D174+'WK15'!D174</f>
        <v>2</v>
      </c>
      <c r="E174" s="10">
        <f t="shared" si="16"/>
        <v>21.346666666666668</v>
      </c>
      <c r="F174" s="10">
        <f t="shared" si="17"/>
        <v>58.040000000000006</v>
      </c>
      <c r="G174" s="5">
        <f t="shared" si="14"/>
        <v>19.346666666666668</v>
      </c>
      <c r="H174" s="5">
        <f>'SLT 1'!K174</f>
        <v>0</v>
      </c>
      <c r="I174" s="5">
        <f>'SLT 2'!K174</f>
        <v>0</v>
      </c>
      <c r="J174" s="5">
        <f>'SLT 3'!K174</f>
        <v>20.51</v>
      </c>
      <c r="K174" s="5">
        <f>'SLT 4'!K174</f>
        <v>18.239999999999998</v>
      </c>
      <c r="L174" s="5">
        <f>'SLT 5'!K174</f>
        <v>19.420000000000002</v>
      </c>
      <c r="M174" s="5">
        <f>'WK1'!K174</f>
        <v>17.16</v>
      </c>
      <c r="N174" s="5">
        <f>'WK2'!K174</f>
        <v>18.09</v>
      </c>
      <c r="O174" s="5">
        <f>'WK3'!K174</f>
        <v>22.66</v>
      </c>
      <c r="P174" s="5">
        <f>'WK4'!K174</f>
        <v>0</v>
      </c>
      <c r="Q174" s="5">
        <f>'WK5'!K174</f>
        <v>0</v>
      </c>
      <c r="R174" s="5">
        <f>'WK6'!K174</f>
        <v>0</v>
      </c>
      <c r="S174" s="5">
        <f>'WK7'!K174</f>
        <v>0</v>
      </c>
      <c r="T174" s="5">
        <f>'WK8'!K174</f>
        <v>0</v>
      </c>
      <c r="U174" s="5">
        <f>'WK9'!K174</f>
        <v>0</v>
      </c>
      <c r="V174" s="5">
        <f>'WK10'!K174</f>
        <v>0</v>
      </c>
      <c r="W174" s="5">
        <f>'WK11'!K174</f>
        <v>0</v>
      </c>
      <c r="X174" s="5">
        <f>'WK12'!K174</f>
        <v>0</v>
      </c>
      <c r="Y174" s="5">
        <f>'WK13'!K174</f>
        <v>0</v>
      </c>
      <c r="Z174" s="5">
        <f>'WK14'!K174</f>
        <v>0</v>
      </c>
      <c r="AA174" s="88">
        <f>'WK15'!K174</f>
        <v>0</v>
      </c>
    </row>
    <row r="175" spans="1:27">
      <c r="A175" s="2">
        <f t="shared" si="15"/>
        <v>172</v>
      </c>
      <c r="B175" s="1" t="s">
        <v>315</v>
      </c>
      <c r="C175" s="1" t="s">
        <v>292</v>
      </c>
      <c r="D175" s="16">
        <f>'SLT 1'!D175+'SLT 2'!D175+'SLT 3'!D175+'SLT 4'!D175+'SLT 5'!D175+'WK1'!D175+'WK2'!D175+'WK3'!D175+'WK4'!D175+'WK5'!D175+'WK6'!D175+'WK7'!D175+'WK8'!D175+'WK9'!D175+'WK10'!D175+'WK11'!D175+'WK13'!D175+'WK14'!D175+'WK12'!D175+'WK15'!D175</f>
        <v>1</v>
      </c>
      <c r="E175" s="10">
        <f t="shared" si="16"/>
        <v>18.6175</v>
      </c>
      <c r="F175" s="10">
        <f t="shared" si="17"/>
        <v>52.852499999999999</v>
      </c>
      <c r="G175" s="5">
        <f t="shared" si="14"/>
        <v>17.6175</v>
      </c>
      <c r="H175" s="5">
        <f>'SLT 1'!K175</f>
        <v>0</v>
      </c>
      <c r="I175" s="5">
        <f>'SLT 2'!K175</f>
        <v>0</v>
      </c>
      <c r="J175" s="5">
        <f>'SLT 3'!K175</f>
        <v>15.94</v>
      </c>
      <c r="K175" s="5">
        <f>'SLT 4'!K175</f>
        <v>20.420000000000002</v>
      </c>
      <c r="L175" s="5">
        <f>'SLT 5'!K175</f>
        <v>0</v>
      </c>
      <c r="M175" s="5">
        <f>'WK1'!K175</f>
        <v>14.93</v>
      </c>
      <c r="N175" s="5">
        <f>'WK2'!K175</f>
        <v>19.18</v>
      </c>
      <c r="O175" s="5">
        <f>'WK3'!K175</f>
        <v>0</v>
      </c>
      <c r="P175" s="5">
        <f>'WK4'!K175</f>
        <v>0</v>
      </c>
      <c r="Q175" s="5">
        <f>'WK5'!K175</f>
        <v>0</v>
      </c>
      <c r="R175" s="5">
        <f>'WK6'!K175</f>
        <v>0</v>
      </c>
      <c r="S175" s="5">
        <f>'WK7'!K175</f>
        <v>0</v>
      </c>
      <c r="T175" s="5">
        <f>'WK8'!K175</f>
        <v>0</v>
      </c>
      <c r="U175" s="5">
        <f>'WK9'!K175</f>
        <v>0</v>
      </c>
      <c r="V175" s="5">
        <f>'WK10'!K175</f>
        <v>0</v>
      </c>
      <c r="W175" s="5">
        <f>'WK11'!K175</f>
        <v>0</v>
      </c>
      <c r="X175" s="5">
        <f>'WK12'!K175</f>
        <v>0</v>
      </c>
      <c r="Y175" s="5">
        <f>'WK13'!K175</f>
        <v>0</v>
      </c>
      <c r="Z175" s="5">
        <f>'WK14'!K175</f>
        <v>0</v>
      </c>
      <c r="AA175" s="88">
        <f>'WK15'!K175</f>
        <v>0</v>
      </c>
    </row>
    <row r="176" spans="1:27">
      <c r="A176" s="2">
        <f t="shared" si="15"/>
        <v>173</v>
      </c>
      <c r="B176" s="1" t="s">
        <v>316</v>
      </c>
      <c r="C176" s="1" t="s">
        <v>130</v>
      </c>
      <c r="D176" s="16">
        <f>'SLT 1'!D176+'SLT 2'!D176+'SLT 3'!D176+'SLT 4'!D176+'SLT 5'!D176+'WK1'!D176+'WK2'!D176+'WK3'!D176+'WK4'!D176+'WK5'!D176+'WK6'!D176+'WK7'!D176+'WK8'!D176+'WK9'!D176+'WK10'!D176+'WK11'!D176+'WK13'!D176+'WK14'!D176+'WK12'!D176+'WK15'!D176</f>
        <v>2</v>
      </c>
      <c r="E176" s="10">
        <f t="shared" si="16"/>
        <v>23.23</v>
      </c>
      <c r="F176" s="10">
        <f t="shared" si="17"/>
        <v>63.69</v>
      </c>
      <c r="G176" s="5">
        <f t="shared" si="14"/>
        <v>21.23</v>
      </c>
      <c r="H176" s="5">
        <f>'SLT 1'!K176</f>
        <v>0</v>
      </c>
      <c r="I176" s="5">
        <f>'SLT 2'!K176</f>
        <v>0</v>
      </c>
      <c r="J176" s="5">
        <f>'SLT 3'!K176</f>
        <v>18.91</v>
      </c>
      <c r="K176" s="5">
        <f>'SLT 4'!K176</f>
        <v>22.21</v>
      </c>
      <c r="L176" s="5">
        <f>'SLT 5'!K176</f>
        <v>0</v>
      </c>
      <c r="M176" s="5">
        <f>'WK1'!K176</f>
        <v>21.78</v>
      </c>
      <c r="N176" s="5">
        <f>'WK2'!K176</f>
        <v>20.73</v>
      </c>
      <c r="O176" s="5">
        <f>'WK3'!K176</f>
        <v>22.52</v>
      </c>
      <c r="P176" s="5">
        <f>'WK4'!K176</f>
        <v>0</v>
      </c>
      <c r="Q176" s="5">
        <f>'WK5'!K176</f>
        <v>0</v>
      </c>
      <c r="R176" s="5">
        <f>'WK6'!K176</f>
        <v>0</v>
      </c>
      <c r="S176" s="5">
        <f>'WK7'!K176</f>
        <v>0</v>
      </c>
      <c r="T176" s="5">
        <f>'WK8'!K176</f>
        <v>0</v>
      </c>
      <c r="U176" s="5">
        <f>'WK9'!K176</f>
        <v>0</v>
      </c>
      <c r="V176" s="5">
        <f>'WK10'!K176</f>
        <v>0</v>
      </c>
      <c r="W176" s="5">
        <f>'WK11'!K176</f>
        <v>0</v>
      </c>
      <c r="X176" s="5">
        <f>'WK12'!K176</f>
        <v>0</v>
      </c>
      <c r="Y176" s="5">
        <f>'WK13'!K176</f>
        <v>0</v>
      </c>
      <c r="Z176" s="5">
        <f>'WK14'!K176</f>
        <v>0</v>
      </c>
      <c r="AA176" s="88">
        <f>'WK15'!K176</f>
        <v>0</v>
      </c>
    </row>
    <row r="177" spans="1:27">
      <c r="A177" s="2">
        <f t="shared" si="15"/>
        <v>174</v>
      </c>
      <c r="B177" s="1" t="s">
        <v>317</v>
      </c>
      <c r="C177" s="1" t="s">
        <v>130</v>
      </c>
      <c r="D177" s="16">
        <f>'SLT 1'!D177+'SLT 2'!D177+'SLT 3'!D177+'SLT 4'!D177+'SLT 5'!D177+'WK1'!D177+'WK2'!D177+'WK3'!D177+'WK4'!D177+'WK5'!D177+'WK6'!D177+'WK7'!D177+'WK8'!D177+'WK9'!D177+'WK10'!D177+'WK11'!D177+'WK13'!D177+'WK14'!D177+'WK12'!D177+'WK15'!D177</f>
        <v>1</v>
      </c>
      <c r="E177" s="10">
        <f t="shared" si="16"/>
        <v>18.887999999999998</v>
      </c>
      <c r="F177" s="10">
        <f t="shared" si="17"/>
        <v>53.663999999999994</v>
      </c>
      <c r="G177" s="5">
        <f t="shared" si="14"/>
        <v>17.887999999999998</v>
      </c>
      <c r="H177" s="5">
        <f>'SLT 1'!K177</f>
        <v>0</v>
      </c>
      <c r="I177" s="5">
        <f>'SLT 2'!K177</f>
        <v>0</v>
      </c>
      <c r="J177" s="5">
        <f>'SLT 3'!K177</f>
        <v>18.760000000000002</v>
      </c>
      <c r="K177" s="5">
        <f>'SLT 4'!K177</f>
        <v>17.309999999999999</v>
      </c>
      <c r="L177" s="5">
        <f>'SLT 5'!K177</f>
        <v>0</v>
      </c>
      <c r="M177" s="5">
        <f>'WK1'!K177</f>
        <v>19.41</v>
      </c>
      <c r="N177" s="5">
        <f>'WK2'!K177</f>
        <v>18.03</v>
      </c>
      <c r="O177" s="5">
        <f>'WK3'!K177</f>
        <v>0</v>
      </c>
      <c r="P177" s="5">
        <f>'WK4'!K177</f>
        <v>15.93</v>
      </c>
      <c r="Q177" s="5">
        <f>'WK5'!K177</f>
        <v>0</v>
      </c>
      <c r="R177" s="5">
        <f>'WK6'!K177</f>
        <v>0</v>
      </c>
      <c r="S177" s="5">
        <f>'WK7'!K177</f>
        <v>0</v>
      </c>
      <c r="T177" s="5">
        <f>'WK8'!K177</f>
        <v>0</v>
      </c>
      <c r="U177" s="5">
        <f>'WK9'!K177</f>
        <v>0</v>
      </c>
      <c r="V177" s="5">
        <f>'WK10'!K177</f>
        <v>0</v>
      </c>
      <c r="W177" s="5">
        <f>'WK11'!K177</f>
        <v>0</v>
      </c>
      <c r="X177" s="5">
        <f>'WK12'!K177</f>
        <v>0</v>
      </c>
      <c r="Y177" s="5">
        <f>'WK13'!K177</f>
        <v>0</v>
      </c>
      <c r="Z177" s="5">
        <f>'WK14'!K177</f>
        <v>0</v>
      </c>
      <c r="AA177" s="88">
        <f>'WK15'!K177</f>
        <v>0</v>
      </c>
    </row>
    <row r="178" spans="1:27">
      <c r="A178" s="2">
        <f t="shared" si="15"/>
        <v>175</v>
      </c>
      <c r="B178" s="1" t="s">
        <v>318</v>
      </c>
      <c r="C178" s="1" t="s">
        <v>130</v>
      </c>
      <c r="D178" s="16">
        <f>'SLT 1'!D178+'SLT 2'!D178+'SLT 3'!D178+'SLT 4'!D178+'SLT 5'!D178+'WK1'!D178+'WK2'!D178+'WK3'!D178+'WK4'!D178+'WK5'!D178+'WK6'!D178+'WK7'!D178+'WK8'!D178+'WK9'!D178+'WK10'!D178+'WK11'!D178+'WK13'!D178+'WK14'!D178+'WK12'!D178+'WK15'!D178</f>
        <v>1</v>
      </c>
      <c r="E178" s="10">
        <f t="shared" si="16"/>
        <v>17.963333333333335</v>
      </c>
      <c r="F178" s="10">
        <f t="shared" si="17"/>
        <v>50.89</v>
      </c>
      <c r="G178" s="5">
        <f t="shared" si="14"/>
        <v>16.963333333333335</v>
      </c>
      <c r="H178" s="5">
        <f>'SLT 1'!K178</f>
        <v>0</v>
      </c>
      <c r="I178" s="5">
        <f>'SLT 2'!K178</f>
        <v>0</v>
      </c>
      <c r="J178" s="5">
        <f>'SLT 3'!K178</f>
        <v>17.71</v>
      </c>
      <c r="K178" s="5">
        <f>'SLT 4'!K178</f>
        <v>16.71</v>
      </c>
      <c r="L178" s="5">
        <f>'SLT 5'!K178</f>
        <v>0</v>
      </c>
      <c r="M178" s="5">
        <f>'WK1'!K178</f>
        <v>0</v>
      </c>
      <c r="N178" s="5">
        <f>'WK2'!K178</f>
        <v>0</v>
      </c>
      <c r="O178" s="5">
        <f>'WK3'!K178</f>
        <v>0</v>
      </c>
      <c r="P178" s="5">
        <f>'WK4'!K178</f>
        <v>16.47</v>
      </c>
      <c r="Q178" s="5">
        <f>'WK5'!K178</f>
        <v>0</v>
      </c>
      <c r="R178" s="5">
        <f>'WK6'!K178</f>
        <v>0</v>
      </c>
      <c r="S178" s="5">
        <f>'WK7'!K178</f>
        <v>0</v>
      </c>
      <c r="T178" s="5">
        <f>'WK8'!K178</f>
        <v>0</v>
      </c>
      <c r="U178" s="5">
        <f>'WK9'!K178</f>
        <v>0</v>
      </c>
      <c r="V178" s="5">
        <f>'WK10'!K178</f>
        <v>0</v>
      </c>
      <c r="W178" s="5">
        <f>'WK11'!K178</f>
        <v>0</v>
      </c>
      <c r="X178" s="5">
        <f>'WK12'!K178</f>
        <v>0</v>
      </c>
      <c r="Y178" s="5">
        <f>'WK13'!K178</f>
        <v>0</v>
      </c>
      <c r="Z178" s="5">
        <f>'WK14'!K178</f>
        <v>0</v>
      </c>
      <c r="AA178" s="88">
        <f>'WK15'!K178</f>
        <v>0</v>
      </c>
    </row>
    <row r="179" spans="1:27">
      <c r="A179" s="2">
        <f t="shared" si="15"/>
        <v>176</v>
      </c>
      <c r="B179" s="1" t="s">
        <v>319</v>
      </c>
      <c r="C179" s="1" t="s">
        <v>130</v>
      </c>
      <c r="D179" s="16">
        <f>'SLT 1'!D179+'SLT 2'!D179+'SLT 3'!D179+'SLT 4'!D179+'SLT 5'!D179+'WK1'!D179+'WK2'!D179+'WK3'!D179+'WK4'!D179+'WK5'!D179+'WK6'!D179+'WK7'!D179+'WK8'!D179+'WK9'!D179+'WK10'!D179+'WK11'!D179+'WK13'!D179+'WK14'!D179+'WK12'!D179+'WK15'!D179</f>
        <v>1</v>
      </c>
      <c r="E179" s="10">
        <f t="shared" si="16"/>
        <v>22.262500000000003</v>
      </c>
      <c r="F179" s="10">
        <f t="shared" si="17"/>
        <v>63.787500000000009</v>
      </c>
      <c r="G179" s="5">
        <f t="shared" si="14"/>
        <v>21.262500000000003</v>
      </c>
      <c r="H179" s="5">
        <f>'SLT 1'!K179</f>
        <v>0</v>
      </c>
      <c r="I179" s="5">
        <f>'SLT 2'!K179</f>
        <v>0</v>
      </c>
      <c r="J179" s="5">
        <f>'SLT 3'!K179</f>
        <v>18.14</v>
      </c>
      <c r="K179" s="5">
        <f>'SLT 4'!K179</f>
        <v>22.01</v>
      </c>
      <c r="L179" s="5">
        <f>'SLT 5'!K179</f>
        <v>0</v>
      </c>
      <c r="M179" s="5">
        <f>'WK1'!K179</f>
        <v>23.67</v>
      </c>
      <c r="N179" s="5">
        <f>'WK2'!K179</f>
        <v>21.23</v>
      </c>
      <c r="O179" s="5">
        <f>'WK3'!K179</f>
        <v>0</v>
      </c>
      <c r="P179" s="5">
        <f>'WK4'!K179</f>
        <v>0</v>
      </c>
      <c r="Q179" s="5">
        <f>'WK5'!K179</f>
        <v>0</v>
      </c>
      <c r="R179" s="5">
        <f>'WK6'!K179</f>
        <v>0</v>
      </c>
      <c r="S179" s="5">
        <f>'WK7'!K179</f>
        <v>0</v>
      </c>
      <c r="T179" s="5">
        <f>'WK8'!K179</f>
        <v>0</v>
      </c>
      <c r="U179" s="5">
        <f>'WK9'!K179</f>
        <v>0</v>
      </c>
      <c r="V179" s="5">
        <f>'WK10'!K179</f>
        <v>0</v>
      </c>
      <c r="W179" s="5">
        <f>'WK11'!K179</f>
        <v>0</v>
      </c>
      <c r="X179" s="5">
        <f>'WK12'!K179</f>
        <v>0</v>
      </c>
      <c r="Y179" s="5">
        <f>'WK13'!K179</f>
        <v>0</v>
      </c>
      <c r="Z179" s="5">
        <f>'WK14'!K179</f>
        <v>0</v>
      </c>
      <c r="AA179" s="88">
        <f>'WK15'!K179</f>
        <v>0</v>
      </c>
    </row>
    <row r="180" spans="1:27">
      <c r="A180" s="2">
        <f t="shared" si="15"/>
        <v>177</v>
      </c>
      <c r="B180" s="1" t="s">
        <v>320</v>
      </c>
      <c r="C180" s="1" t="s">
        <v>130</v>
      </c>
      <c r="D180" s="16">
        <f>'SLT 1'!D180+'SLT 2'!D180+'SLT 3'!D180+'SLT 4'!D180+'SLT 5'!D180+'WK1'!D180+'WK2'!D180+'WK3'!D180+'WK4'!D180+'WK5'!D180+'WK6'!D180+'WK7'!D180+'WK8'!D180+'WK9'!D180+'WK10'!D180+'WK11'!D180+'WK13'!D180+'WK14'!D180+'WK12'!D180+'WK15'!D180</f>
        <v>1</v>
      </c>
      <c r="E180" s="10">
        <f t="shared" si="16"/>
        <v>21.132000000000001</v>
      </c>
      <c r="F180" s="10">
        <f t="shared" si="17"/>
        <v>60.396000000000001</v>
      </c>
      <c r="G180" s="5">
        <f t="shared" si="14"/>
        <v>20.132000000000001</v>
      </c>
      <c r="H180" s="5">
        <f>'SLT 1'!K180</f>
        <v>0</v>
      </c>
      <c r="I180" s="5">
        <f>'SLT 2'!K180</f>
        <v>0</v>
      </c>
      <c r="J180" s="5">
        <f>'SLT 3'!K180</f>
        <v>18.88</v>
      </c>
      <c r="K180" s="5">
        <f>'SLT 4'!K180</f>
        <v>23.41</v>
      </c>
      <c r="L180" s="5">
        <f>'SLT 5'!K180</f>
        <v>21.83</v>
      </c>
      <c r="M180" s="5">
        <f>'WK1'!K180</f>
        <v>20.399999999999999</v>
      </c>
      <c r="N180" s="5">
        <f>'WK2'!K180</f>
        <v>16.14</v>
      </c>
      <c r="O180" s="5">
        <f>'WK3'!K180</f>
        <v>0</v>
      </c>
      <c r="P180" s="5">
        <f>'WK4'!K180</f>
        <v>0</v>
      </c>
      <c r="Q180" s="5">
        <f>'WK5'!K180</f>
        <v>0</v>
      </c>
      <c r="R180" s="5">
        <f>'WK6'!K180</f>
        <v>0</v>
      </c>
      <c r="S180" s="5">
        <f>'WK7'!K180</f>
        <v>0</v>
      </c>
      <c r="T180" s="5">
        <f>'WK8'!K180</f>
        <v>0</v>
      </c>
      <c r="U180" s="5">
        <f>'WK9'!K180</f>
        <v>0</v>
      </c>
      <c r="V180" s="5">
        <f>'WK10'!K180</f>
        <v>0</v>
      </c>
      <c r="W180" s="5">
        <f>'WK11'!K180</f>
        <v>0</v>
      </c>
      <c r="X180" s="5">
        <f>'WK12'!K180</f>
        <v>0</v>
      </c>
      <c r="Y180" s="5">
        <f>'WK13'!K180</f>
        <v>0</v>
      </c>
      <c r="Z180" s="5">
        <f>'WK14'!K180</f>
        <v>0</v>
      </c>
      <c r="AA180" s="88">
        <f>'WK15'!K180</f>
        <v>0</v>
      </c>
    </row>
    <row r="181" spans="1:27">
      <c r="A181" s="2">
        <f t="shared" si="15"/>
        <v>178</v>
      </c>
      <c r="B181" s="1" t="s">
        <v>321</v>
      </c>
      <c r="C181" s="1" t="s">
        <v>84</v>
      </c>
      <c r="D181" s="16">
        <f>'SLT 1'!D181+'SLT 2'!D181+'SLT 3'!D181+'SLT 4'!D181+'SLT 5'!D181+'WK1'!D181+'WK2'!D181+'WK3'!D181+'WK4'!D181+'WK5'!D181+'WK6'!D181+'WK7'!D181+'WK8'!D181+'WK9'!D181+'WK10'!D181+'WK11'!D181+'WK13'!D181+'WK14'!D181+'WK12'!D181+'WK15'!D181</f>
        <v>3</v>
      </c>
      <c r="E181" s="10">
        <f t="shared" si="16"/>
        <v>24.295999999999999</v>
      </c>
      <c r="F181" s="10">
        <f t="shared" si="17"/>
        <v>63.887999999999998</v>
      </c>
      <c r="G181" s="5">
        <f t="shared" si="14"/>
        <v>21.295999999999999</v>
      </c>
      <c r="H181" s="5">
        <f>'SLT 1'!K181</f>
        <v>0</v>
      </c>
      <c r="I181" s="5">
        <f>'SLT 2'!K181</f>
        <v>0</v>
      </c>
      <c r="J181" s="5">
        <f>'SLT 3'!K181</f>
        <v>21.55</v>
      </c>
      <c r="K181" s="5">
        <f>'SLT 4'!K181</f>
        <v>21.15</v>
      </c>
      <c r="L181" s="5">
        <f>'SLT 5'!K181</f>
        <v>0</v>
      </c>
      <c r="M181" s="5">
        <f>'WK1'!K181</f>
        <v>22.46</v>
      </c>
      <c r="N181" s="5">
        <f>'WK2'!K181</f>
        <v>20.41</v>
      </c>
      <c r="O181" s="5">
        <f>'WK3'!K181</f>
        <v>20.91</v>
      </c>
      <c r="P181" s="5">
        <f>'WK4'!K181</f>
        <v>0</v>
      </c>
      <c r="Q181" s="5">
        <f>'WK5'!K181</f>
        <v>0</v>
      </c>
      <c r="R181" s="5">
        <f>'WK6'!K181</f>
        <v>0</v>
      </c>
      <c r="S181" s="5">
        <f>'WK7'!K181</f>
        <v>0</v>
      </c>
      <c r="T181" s="5">
        <f>'WK8'!K181</f>
        <v>0</v>
      </c>
      <c r="U181" s="5">
        <f>'WK9'!K181</f>
        <v>0</v>
      </c>
      <c r="V181" s="5">
        <f>'WK10'!K181</f>
        <v>0</v>
      </c>
      <c r="W181" s="5">
        <f>'WK11'!K181</f>
        <v>0</v>
      </c>
      <c r="X181" s="5">
        <f>'WK12'!K181</f>
        <v>0</v>
      </c>
      <c r="Y181" s="5">
        <f>'WK13'!K181</f>
        <v>0</v>
      </c>
      <c r="Z181" s="5">
        <f>'WK14'!K181</f>
        <v>0</v>
      </c>
      <c r="AA181" s="88">
        <f>'WK15'!K181</f>
        <v>0</v>
      </c>
    </row>
    <row r="182" spans="1:27">
      <c r="A182" s="2">
        <f t="shared" si="15"/>
        <v>179</v>
      </c>
      <c r="B182" s="1" t="s">
        <v>322</v>
      </c>
      <c r="C182" s="1" t="s">
        <v>82</v>
      </c>
      <c r="D182" s="16">
        <f>'SLT 1'!D182+'SLT 2'!D182+'SLT 3'!D182+'SLT 4'!D182+'SLT 5'!D182+'WK1'!D182+'WK2'!D182+'WK3'!D182+'WK4'!D182+'WK5'!D182+'WK6'!D182+'WK7'!D182+'WK8'!D182+'WK9'!D182+'WK10'!D182+'WK11'!D182+'WK13'!D182+'WK14'!D182+'WK12'!D182+'WK15'!D182</f>
        <v>3</v>
      </c>
      <c r="E182" s="10">
        <f t="shared" si="16"/>
        <v>23.603999999999996</v>
      </c>
      <c r="F182" s="10">
        <f t="shared" si="17"/>
        <v>61.811999999999983</v>
      </c>
      <c r="G182" s="5">
        <f t="shared" si="14"/>
        <v>20.603999999999996</v>
      </c>
      <c r="H182" s="5">
        <f>'SLT 1'!K182</f>
        <v>21.97</v>
      </c>
      <c r="I182" s="5">
        <f>'SLT 2'!K182</f>
        <v>0</v>
      </c>
      <c r="J182" s="5">
        <f>'SLT 3'!K182</f>
        <v>0</v>
      </c>
      <c r="K182" s="5">
        <f>'SLT 4'!K182</f>
        <v>20.89</v>
      </c>
      <c r="L182" s="5">
        <f>'SLT 5'!K182</f>
        <v>0</v>
      </c>
      <c r="M182" s="5">
        <f>'WK1'!K182</f>
        <v>21.38</v>
      </c>
      <c r="N182" s="5">
        <f>'WK2'!K182</f>
        <v>18.68</v>
      </c>
      <c r="O182" s="5">
        <f>'WK3'!K182</f>
        <v>20.100000000000001</v>
      </c>
      <c r="P182" s="5">
        <f>'WK4'!K182</f>
        <v>0</v>
      </c>
      <c r="Q182" s="5">
        <f>'WK5'!K182</f>
        <v>0</v>
      </c>
      <c r="R182" s="5">
        <f>'WK6'!K182</f>
        <v>0</v>
      </c>
      <c r="S182" s="5">
        <f>'WK7'!K182</f>
        <v>0</v>
      </c>
      <c r="T182" s="5">
        <f>'WK8'!K182</f>
        <v>0</v>
      </c>
      <c r="U182" s="5">
        <f>'WK9'!K182</f>
        <v>0</v>
      </c>
      <c r="V182" s="5">
        <f>'WK10'!K182</f>
        <v>0</v>
      </c>
      <c r="W182" s="5">
        <f>'WK11'!K182</f>
        <v>0</v>
      </c>
      <c r="X182" s="5">
        <f>'WK12'!K182</f>
        <v>0</v>
      </c>
      <c r="Y182" s="5">
        <f>'WK13'!K182</f>
        <v>0</v>
      </c>
      <c r="Z182" s="5">
        <f>'WK14'!K182</f>
        <v>0</v>
      </c>
      <c r="AA182" s="88">
        <f>'WK15'!K182</f>
        <v>0</v>
      </c>
    </row>
    <row r="183" spans="1:27">
      <c r="A183" s="2">
        <f t="shared" si="15"/>
        <v>180</v>
      </c>
      <c r="B183" s="1" t="s">
        <v>323</v>
      </c>
      <c r="C183" s="1" t="s">
        <v>84</v>
      </c>
      <c r="D183" s="16">
        <f>'SLT 1'!D183+'SLT 2'!D183+'SLT 3'!D183+'SLT 4'!D183+'SLT 5'!D183+'WK1'!D183+'WK2'!D183+'WK3'!D183+'WK4'!D183+'WK5'!D183+'WK6'!D183+'WK7'!D183+'WK8'!D183+'WK9'!D183+'WK10'!D183+'WK11'!D183+'WK13'!D183+'WK14'!D183+'WK12'!D183+'WK15'!D183</f>
        <v>0</v>
      </c>
      <c r="E183" s="10">
        <f t="shared" si="16"/>
        <v>19.059999999999999</v>
      </c>
      <c r="F183" s="10">
        <f t="shared" si="17"/>
        <v>57.179999999999993</v>
      </c>
      <c r="G183" s="5">
        <f t="shared" si="14"/>
        <v>19.059999999999999</v>
      </c>
      <c r="H183" s="5">
        <f>'SLT 1'!K183</f>
        <v>0</v>
      </c>
      <c r="I183" s="5">
        <f>'SLT 2'!K183</f>
        <v>0</v>
      </c>
      <c r="J183" s="5">
        <f>'SLT 3'!K183</f>
        <v>0</v>
      </c>
      <c r="K183" s="5">
        <f>'SLT 4'!K183</f>
        <v>19.059999999999999</v>
      </c>
      <c r="L183" s="5">
        <f>'SLT 5'!K183</f>
        <v>0</v>
      </c>
      <c r="M183" s="5">
        <f>'WK1'!K183</f>
        <v>0</v>
      </c>
      <c r="N183" s="5">
        <f>'WK2'!K183</f>
        <v>0</v>
      </c>
      <c r="O183" s="5">
        <f>'WK3'!K183</f>
        <v>0</v>
      </c>
      <c r="P183" s="5">
        <f>'WK4'!K183</f>
        <v>0</v>
      </c>
      <c r="Q183" s="5">
        <f>'WK5'!K183</f>
        <v>0</v>
      </c>
      <c r="R183" s="5">
        <f>'WK6'!K183</f>
        <v>0</v>
      </c>
      <c r="S183" s="5">
        <f>'WK7'!K183</f>
        <v>0</v>
      </c>
      <c r="T183" s="5">
        <f>'WK8'!K183</f>
        <v>0</v>
      </c>
      <c r="U183" s="5">
        <f>'WK9'!K183</f>
        <v>0</v>
      </c>
      <c r="V183" s="5">
        <f>'WK10'!K183</f>
        <v>0</v>
      </c>
      <c r="W183" s="5">
        <f>'WK11'!K183</f>
        <v>0</v>
      </c>
      <c r="X183" s="5">
        <f>'WK12'!K183</f>
        <v>0</v>
      </c>
      <c r="Y183" s="5">
        <f>'WK13'!K183</f>
        <v>0</v>
      </c>
      <c r="Z183" s="5">
        <f>'WK14'!K183</f>
        <v>0</v>
      </c>
      <c r="AA183" s="88">
        <f>'WK15'!K183</f>
        <v>0</v>
      </c>
    </row>
    <row r="184" spans="1:27">
      <c r="A184" s="2">
        <f t="shared" si="15"/>
        <v>181</v>
      </c>
      <c r="B184" s="1" t="s">
        <v>324</v>
      </c>
      <c r="C184" s="1" t="s">
        <v>84</v>
      </c>
      <c r="D184" s="16">
        <f>'SLT 1'!D184+'SLT 2'!D184+'SLT 3'!D184+'SLT 4'!D184+'SLT 5'!D184+'WK1'!D184+'WK2'!D184+'WK3'!D184+'WK4'!D184+'WK5'!D184+'WK6'!D184+'WK7'!D184+'WK8'!D184+'WK9'!D184+'WK10'!D184+'WK11'!D184+'WK13'!D184+'WK14'!D184+'WK12'!D184+'WK15'!D184</f>
        <v>1</v>
      </c>
      <c r="E184" s="10">
        <f t="shared" si="16"/>
        <v>21.28</v>
      </c>
      <c r="F184" s="10">
        <f t="shared" si="17"/>
        <v>60.84</v>
      </c>
      <c r="G184" s="5">
        <f t="shared" si="14"/>
        <v>20.28</v>
      </c>
      <c r="H184" s="5">
        <f>'SLT 1'!K184</f>
        <v>0</v>
      </c>
      <c r="I184" s="5">
        <f>'SLT 2'!K184</f>
        <v>0</v>
      </c>
      <c r="J184" s="5">
        <f>'SLT 3'!K184</f>
        <v>0</v>
      </c>
      <c r="K184" s="5">
        <f>'SLT 4'!K184</f>
        <v>20.16</v>
      </c>
      <c r="L184" s="5">
        <f>'SLT 5'!K184</f>
        <v>0</v>
      </c>
      <c r="M184" s="5">
        <f>'WK1'!K184</f>
        <v>20.65</v>
      </c>
      <c r="N184" s="5">
        <f>'WK2'!K184</f>
        <v>20.49</v>
      </c>
      <c r="O184" s="5">
        <f>'WK3'!K184</f>
        <v>19.82</v>
      </c>
      <c r="P184" s="5">
        <f>'WK4'!K184</f>
        <v>0</v>
      </c>
      <c r="Q184" s="5">
        <f>'WK5'!K184</f>
        <v>0</v>
      </c>
      <c r="R184" s="5">
        <f>'WK6'!K184</f>
        <v>0</v>
      </c>
      <c r="S184" s="5">
        <f>'WK7'!K184</f>
        <v>0</v>
      </c>
      <c r="T184" s="5">
        <f>'WK8'!K184</f>
        <v>0</v>
      </c>
      <c r="U184" s="5">
        <f>'WK9'!K184</f>
        <v>0</v>
      </c>
      <c r="V184" s="5">
        <f>'WK10'!K184</f>
        <v>0</v>
      </c>
      <c r="W184" s="5">
        <f>'WK11'!K184</f>
        <v>0</v>
      </c>
      <c r="X184" s="5">
        <f>'WK12'!K184</f>
        <v>0</v>
      </c>
      <c r="Y184" s="5">
        <f>'WK13'!K184</f>
        <v>0</v>
      </c>
      <c r="Z184" s="5">
        <f>'WK14'!K184</f>
        <v>0</v>
      </c>
      <c r="AA184" s="88">
        <f>'WK15'!K184</f>
        <v>0</v>
      </c>
    </row>
    <row r="185" spans="1:27">
      <c r="A185" s="2">
        <f t="shared" si="15"/>
        <v>182</v>
      </c>
      <c r="B185" s="1" t="s">
        <v>325</v>
      </c>
      <c r="C185" s="1" t="s">
        <v>85</v>
      </c>
      <c r="D185" s="16">
        <f>'SLT 1'!D185+'SLT 2'!D185+'SLT 3'!D185+'SLT 4'!D185+'SLT 5'!D185+'WK1'!D185+'WK2'!D185+'WK3'!D185+'WK4'!D185+'WK5'!D185+'WK6'!D185+'WK7'!D185+'WK8'!D185+'WK9'!D185+'WK10'!D185+'WK11'!D185+'WK13'!D185+'WK14'!D185+'WK12'!D185+'WK15'!D185</f>
        <v>2</v>
      </c>
      <c r="E185" s="10">
        <f t="shared" si="16"/>
        <v>26.213333333333335</v>
      </c>
      <c r="F185" s="10">
        <f t="shared" si="17"/>
        <v>72.64</v>
      </c>
      <c r="G185" s="5">
        <f t="shared" si="14"/>
        <v>24.213333333333335</v>
      </c>
      <c r="H185" s="5">
        <f>'SLT 1'!K185</f>
        <v>0</v>
      </c>
      <c r="I185" s="5">
        <f>'SLT 2'!K185</f>
        <v>0</v>
      </c>
      <c r="J185" s="5">
        <f>'SLT 3'!K185</f>
        <v>0</v>
      </c>
      <c r="K185" s="5">
        <f>'SLT 4'!K185</f>
        <v>25.55</v>
      </c>
      <c r="L185" s="5">
        <f>'SLT 5'!K185</f>
        <v>22.36</v>
      </c>
      <c r="M185" s="5">
        <f>'WK1'!K185</f>
        <v>0</v>
      </c>
      <c r="N185" s="5">
        <f>'WK2'!K185</f>
        <v>0</v>
      </c>
      <c r="O185" s="5">
        <f>'WK3'!K185</f>
        <v>24.73</v>
      </c>
      <c r="P185" s="5">
        <f>'WK4'!K185</f>
        <v>0</v>
      </c>
      <c r="Q185" s="5">
        <f>'WK5'!K185</f>
        <v>0</v>
      </c>
      <c r="R185" s="5">
        <f>'WK6'!K185</f>
        <v>0</v>
      </c>
      <c r="S185" s="5">
        <f>'WK7'!K185</f>
        <v>0</v>
      </c>
      <c r="T185" s="5">
        <f>'WK8'!K185</f>
        <v>0</v>
      </c>
      <c r="U185" s="5">
        <f>'WK9'!K185</f>
        <v>0</v>
      </c>
      <c r="V185" s="5">
        <f>'WK10'!K185</f>
        <v>0</v>
      </c>
      <c r="W185" s="5">
        <f>'WK11'!K185</f>
        <v>0</v>
      </c>
      <c r="X185" s="5">
        <f>'WK12'!K185</f>
        <v>0</v>
      </c>
      <c r="Y185" s="5">
        <f>'WK13'!K185</f>
        <v>0</v>
      </c>
      <c r="Z185" s="5">
        <f>'WK14'!K185</f>
        <v>0</v>
      </c>
      <c r="AA185" s="88">
        <f>'WK15'!K185</f>
        <v>0</v>
      </c>
    </row>
    <row r="186" spans="1:27">
      <c r="A186" s="2">
        <f t="shared" si="15"/>
        <v>183</v>
      </c>
      <c r="B186" s="1" t="s">
        <v>326</v>
      </c>
      <c r="C186" s="1" t="s">
        <v>85</v>
      </c>
      <c r="D186" s="16">
        <f>'SLT 1'!D186+'SLT 2'!D186+'SLT 3'!D186+'SLT 4'!D186+'SLT 5'!D186+'WK1'!D186+'WK2'!D186+'WK3'!D186+'WK4'!D186+'WK5'!D186+'WK6'!D186+'WK7'!D186+'WK8'!D186+'WK9'!D186+'WK10'!D186+'WK11'!D186+'WK13'!D186+'WK14'!D186+'WK12'!D186+'WK15'!D186</f>
        <v>0</v>
      </c>
      <c r="E186" s="10">
        <f t="shared" si="16"/>
        <v>18.975000000000001</v>
      </c>
      <c r="F186" s="10">
        <f t="shared" si="17"/>
        <v>56.925000000000004</v>
      </c>
      <c r="G186" s="5">
        <f t="shared" si="14"/>
        <v>18.975000000000001</v>
      </c>
      <c r="H186" s="5">
        <f>'SLT 1'!K186</f>
        <v>0</v>
      </c>
      <c r="I186" s="5">
        <f>'SLT 2'!K186</f>
        <v>0</v>
      </c>
      <c r="J186" s="5">
        <f>'SLT 3'!K186</f>
        <v>0</v>
      </c>
      <c r="K186" s="5">
        <f>'SLT 4'!K186</f>
        <v>19.13</v>
      </c>
      <c r="L186" s="5">
        <f>'SLT 5'!K186</f>
        <v>0</v>
      </c>
      <c r="M186" s="5">
        <f>'WK1'!K186</f>
        <v>0</v>
      </c>
      <c r="N186" s="5">
        <f>'WK2'!K186</f>
        <v>0</v>
      </c>
      <c r="O186" s="5">
        <f>'WK3'!K186</f>
        <v>18.82</v>
      </c>
      <c r="P186" s="5">
        <f>'WK4'!K186</f>
        <v>0</v>
      </c>
      <c r="Q186" s="5">
        <f>'WK5'!K186</f>
        <v>0</v>
      </c>
      <c r="R186" s="5">
        <f>'WK6'!K186</f>
        <v>0</v>
      </c>
      <c r="S186" s="5">
        <f>'WK7'!K186</f>
        <v>0</v>
      </c>
      <c r="T186" s="5">
        <f>'WK8'!K186</f>
        <v>0</v>
      </c>
      <c r="U186" s="5">
        <f>'WK9'!K186</f>
        <v>0</v>
      </c>
      <c r="V186" s="5">
        <f>'WK10'!K186</f>
        <v>0</v>
      </c>
      <c r="W186" s="5">
        <f>'WK11'!K186</f>
        <v>0</v>
      </c>
      <c r="X186" s="5">
        <f>'WK12'!K186</f>
        <v>0</v>
      </c>
      <c r="Y186" s="5">
        <f>'WK13'!K186</f>
        <v>0</v>
      </c>
      <c r="Z186" s="5">
        <f>'WK14'!K186</f>
        <v>0</v>
      </c>
      <c r="AA186" s="88">
        <f>'WK15'!K186</f>
        <v>0</v>
      </c>
    </row>
    <row r="187" spans="1:27">
      <c r="A187" s="2">
        <f t="shared" si="15"/>
        <v>184</v>
      </c>
      <c r="B187" s="1" t="s">
        <v>327</v>
      </c>
      <c r="C187" s="1" t="s">
        <v>85</v>
      </c>
      <c r="D187" s="16">
        <f>'SLT 1'!D187+'SLT 2'!D187+'SLT 3'!D187+'SLT 4'!D187+'SLT 5'!D187+'WK1'!D187+'WK2'!D187+'WK3'!D187+'WK4'!D187+'WK5'!D187+'WK6'!D187+'WK7'!D187+'WK8'!D187+'WK9'!D187+'WK10'!D187+'WK11'!D187+'WK13'!D187+'WK14'!D187+'WK12'!D187+'WK15'!D187</f>
        <v>0</v>
      </c>
      <c r="E187" s="10">
        <f t="shared" si="16"/>
        <v>18.884999999999998</v>
      </c>
      <c r="F187" s="10">
        <f t="shared" si="17"/>
        <v>56.654999999999994</v>
      </c>
      <c r="G187" s="5">
        <f t="shared" si="14"/>
        <v>18.884999999999998</v>
      </c>
      <c r="H187" s="5">
        <f>'SLT 1'!K187</f>
        <v>0</v>
      </c>
      <c r="I187" s="5">
        <f>'SLT 2'!K187</f>
        <v>0</v>
      </c>
      <c r="J187" s="5">
        <f>'SLT 3'!K187</f>
        <v>0</v>
      </c>
      <c r="K187" s="5">
        <f>'SLT 4'!K187</f>
        <v>19.059999999999999</v>
      </c>
      <c r="L187" s="5">
        <f>'SLT 5'!K187</f>
        <v>0</v>
      </c>
      <c r="M187" s="5">
        <f>'WK1'!K187</f>
        <v>18.71</v>
      </c>
      <c r="N187" s="5">
        <f>'WK2'!K187</f>
        <v>0</v>
      </c>
      <c r="O187" s="5">
        <f>'WK3'!K187</f>
        <v>0</v>
      </c>
      <c r="P187" s="5">
        <f>'WK4'!K187</f>
        <v>0</v>
      </c>
      <c r="Q187" s="5">
        <f>'WK5'!K187</f>
        <v>0</v>
      </c>
      <c r="R187" s="5">
        <f>'WK6'!K187</f>
        <v>0</v>
      </c>
      <c r="S187" s="5">
        <f>'WK7'!K187</f>
        <v>0</v>
      </c>
      <c r="T187" s="5">
        <f>'WK8'!K187</f>
        <v>0</v>
      </c>
      <c r="U187" s="5">
        <f>'WK9'!K187</f>
        <v>0</v>
      </c>
      <c r="V187" s="5">
        <f>'WK10'!K187</f>
        <v>0</v>
      </c>
      <c r="W187" s="5">
        <f>'WK11'!K187</f>
        <v>0</v>
      </c>
      <c r="X187" s="5">
        <f>'WK12'!K187</f>
        <v>0</v>
      </c>
      <c r="Y187" s="5">
        <f>'WK13'!K187</f>
        <v>0</v>
      </c>
      <c r="Z187" s="5">
        <f>'WK14'!K187</f>
        <v>0</v>
      </c>
      <c r="AA187" s="88">
        <f>'WK15'!K187</f>
        <v>0</v>
      </c>
    </row>
    <row r="188" spans="1:27">
      <c r="A188" s="2">
        <f t="shared" si="15"/>
        <v>185</v>
      </c>
      <c r="B188" s="1" t="s">
        <v>328</v>
      </c>
      <c r="C188" s="1" t="s">
        <v>292</v>
      </c>
      <c r="D188" s="16">
        <f>'SLT 1'!D188+'SLT 2'!D188+'SLT 3'!D188+'SLT 4'!D188+'SLT 5'!D188+'WK1'!D188+'WK2'!D188+'WK3'!D188+'WK4'!D188+'WK5'!D188+'WK6'!D188+'WK7'!D188+'WK8'!D188+'WK9'!D188+'WK10'!D188+'WK11'!D188+'WK13'!D188+'WK14'!D188+'WK12'!D188+'WK15'!D188</f>
        <v>1</v>
      </c>
      <c r="E188" s="10">
        <f t="shared" si="16"/>
        <v>20.39</v>
      </c>
      <c r="F188" s="10">
        <f t="shared" si="17"/>
        <v>58.17</v>
      </c>
      <c r="G188" s="5">
        <f t="shared" si="14"/>
        <v>19.39</v>
      </c>
      <c r="H188" s="5">
        <f>'SLT 1'!K188</f>
        <v>0</v>
      </c>
      <c r="I188" s="5">
        <f>'SLT 2'!K188</f>
        <v>0</v>
      </c>
      <c r="J188" s="5">
        <f>'SLT 3'!K188</f>
        <v>0</v>
      </c>
      <c r="K188" s="5">
        <f>'SLT 4'!K188</f>
        <v>19.39</v>
      </c>
      <c r="L188" s="5">
        <f>'SLT 5'!K188</f>
        <v>0</v>
      </c>
      <c r="M188" s="5">
        <f>'WK1'!K188</f>
        <v>0</v>
      </c>
      <c r="N188" s="5">
        <f>'WK2'!K188</f>
        <v>0</v>
      </c>
      <c r="O188" s="5">
        <f>'WK3'!K188</f>
        <v>0</v>
      </c>
      <c r="P188" s="5">
        <f>'WK4'!K188</f>
        <v>0</v>
      </c>
      <c r="Q188" s="5">
        <f>'WK5'!K188</f>
        <v>0</v>
      </c>
      <c r="R188" s="5">
        <f>'WK6'!K188</f>
        <v>0</v>
      </c>
      <c r="S188" s="5">
        <f>'WK7'!K188</f>
        <v>0</v>
      </c>
      <c r="T188" s="5">
        <f>'WK8'!K188</f>
        <v>0</v>
      </c>
      <c r="U188" s="5">
        <f>'WK9'!K188</f>
        <v>0</v>
      </c>
      <c r="V188" s="5">
        <f>'WK10'!K188</f>
        <v>0</v>
      </c>
      <c r="W188" s="5">
        <f>'WK11'!K188</f>
        <v>0</v>
      </c>
      <c r="X188" s="5">
        <f>'WK12'!K188</f>
        <v>0</v>
      </c>
      <c r="Y188" s="5">
        <f>'WK13'!K188</f>
        <v>0</v>
      </c>
      <c r="Z188" s="5">
        <f>'WK14'!K188</f>
        <v>0</v>
      </c>
      <c r="AA188" s="88">
        <f>'WK15'!K188</f>
        <v>0</v>
      </c>
    </row>
    <row r="189" spans="1:27">
      <c r="A189" s="2">
        <f t="shared" si="15"/>
        <v>186</v>
      </c>
      <c r="B189" s="1" t="s">
        <v>329</v>
      </c>
      <c r="C189" s="1" t="s">
        <v>292</v>
      </c>
      <c r="D189" s="16">
        <f>'SLT 1'!D189+'SLT 2'!D189+'SLT 3'!D189+'SLT 4'!D189+'SLT 5'!D189+'WK1'!D189+'WK2'!D189+'WK3'!D189+'WK4'!D189+'WK5'!D189+'WK6'!D189+'WK7'!D189+'WK8'!D189+'WK9'!D189+'WK10'!D189+'WK11'!D189+'WK13'!D189+'WK14'!D189+'WK12'!D189+'WK15'!D189</f>
        <v>2</v>
      </c>
      <c r="E189" s="10">
        <f t="shared" si="16"/>
        <v>23.795000000000002</v>
      </c>
      <c r="F189" s="10">
        <f t="shared" si="17"/>
        <v>65.385000000000005</v>
      </c>
      <c r="G189" s="5">
        <f t="shared" si="14"/>
        <v>21.795000000000002</v>
      </c>
      <c r="H189" s="5">
        <f>'SLT 1'!K189</f>
        <v>0</v>
      </c>
      <c r="I189" s="5">
        <f>'SLT 2'!K189</f>
        <v>0</v>
      </c>
      <c r="J189" s="5">
        <f>'SLT 3'!K189</f>
        <v>0</v>
      </c>
      <c r="K189" s="5">
        <f>'SLT 4'!K189</f>
        <v>22.5</v>
      </c>
      <c r="L189" s="5">
        <f>'SLT 5'!K189</f>
        <v>0</v>
      </c>
      <c r="M189" s="5">
        <f>'WK1'!K189</f>
        <v>19.920000000000002</v>
      </c>
      <c r="N189" s="5">
        <f>'WK2'!K189</f>
        <v>23.7</v>
      </c>
      <c r="O189" s="5">
        <f>'WK3'!K189</f>
        <v>21.06</v>
      </c>
      <c r="P189" s="5">
        <f>'WK4'!K189</f>
        <v>0</v>
      </c>
      <c r="Q189" s="5">
        <f>'WK5'!K189</f>
        <v>0</v>
      </c>
      <c r="R189" s="5">
        <f>'WK6'!K189</f>
        <v>0</v>
      </c>
      <c r="S189" s="5">
        <f>'WK7'!K189</f>
        <v>0</v>
      </c>
      <c r="T189" s="5">
        <f>'WK8'!K189</f>
        <v>0</v>
      </c>
      <c r="U189" s="5">
        <f>'WK9'!K189</f>
        <v>0</v>
      </c>
      <c r="V189" s="5">
        <f>'WK10'!K189</f>
        <v>0</v>
      </c>
      <c r="W189" s="5">
        <f>'WK11'!K189</f>
        <v>0</v>
      </c>
      <c r="X189" s="5">
        <f>'WK12'!K189</f>
        <v>0</v>
      </c>
      <c r="Y189" s="5">
        <f>'WK13'!K189</f>
        <v>0</v>
      </c>
      <c r="Z189" s="5">
        <f>'WK14'!K189</f>
        <v>0</v>
      </c>
      <c r="AA189" s="88">
        <f>'WK15'!K189</f>
        <v>0</v>
      </c>
    </row>
    <row r="190" spans="1:27">
      <c r="A190" s="2">
        <f t="shared" si="15"/>
        <v>187</v>
      </c>
      <c r="B190" s="1" t="s">
        <v>341</v>
      </c>
      <c r="C190" s="1" t="s">
        <v>134</v>
      </c>
      <c r="D190" s="16">
        <f>'SLT 1'!D190+'SLT 2'!D190+'SLT 3'!D190+'SLT 4'!D190+'SLT 5'!D190+'WK1'!D190+'WK2'!D190+'WK3'!D190+'WK4'!D190+'WK5'!D190+'WK6'!D190+'WK7'!D190+'WK8'!D190+'WK9'!D190+'WK10'!D190+'WK11'!D190+'WK13'!D190+'WK14'!D190+'WK12'!D190+'WK15'!D190</f>
        <v>0</v>
      </c>
      <c r="E190" s="10">
        <f t="shared" si="16"/>
        <v>17.324999999999999</v>
      </c>
      <c r="F190" s="10">
        <f t="shared" si="17"/>
        <v>51.974999999999994</v>
      </c>
      <c r="G190" s="5">
        <f t="shared" si="14"/>
        <v>17.324999999999999</v>
      </c>
      <c r="H190" s="5">
        <f>'SLT 1'!K190</f>
        <v>0</v>
      </c>
      <c r="I190" s="5">
        <f>'SLT 2'!K190</f>
        <v>0</v>
      </c>
      <c r="J190" s="5">
        <f>'SLT 3'!K190</f>
        <v>0</v>
      </c>
      <c r="K190" s="5">
        <f>'SLT 4'!K190</f>
        <v>18.38</v>
      </c>
      <c r="L190" s="5">
        <f>'SLT 5'!K190</f>
        <v>18.23</v>
      </c>
      <c r="M190" s="5">
        <f>'WK1'!K190</f>
        <v>11.11</v>
      </c>
      <c r="N190" s="5">
        <f>'WK2'!K190</f>
        <v>21.58</v>
      </c>
      <c r="O190" s="5">
        <f>'WK3'!K190</f>
        <v>0</v>
      </c>
      <c r="P190" s="5">
        <f>'WK4'!K190</f>
        <v>0</v>
      </c>
      <c r="Q190" s="5">
        <f>'WK5'!K190</f>
        <v>0</v>
      </c>
      <c r="R190" s="5">
        <f>'WK6'!K190</f>
        <v>0</v>
      </c>
      <c r="S190" s="5">
        <f>'WK7'!K190</f>
        <v>0</v>
      </c>
      <c r="T190" s="5">
        <f>'WK8'!K190</f>
        <v>0</v>
      </c>
      <c r="U190" s="5">
        <f>'WK9'!K190</f>
        <v>0</v>
      </c>
      <c r="V190" s="5">
        <f>'WK10'!K190</f>
        <v>0</v>
      </c>
      <c r="W190" s="5">
        <f>'WK11'!K190</f>
        <v>0</v>
      </c>
      <c r="X190" s="5">
        <f>'WK12'!K190</f>
        <v>0</v>
      </c>
      <c r="Y190" s="5">
        <f>'WK13'!K190</f>
        <v>0</v>
      </c>
      <c r="Z190" s="5">
        <f>'WK14'!K190</f>
        <v>0</v>
      </c>
      <c r="AA190" s="88">
        <f>'WK15'!K190</f>
        <v>0</v>
      </c>
    </row>
    <row r="191" spans="1:27">
      <c r="A191" s="2">
        <f t="shared" si="15"/>
        <v>188</v>
      </c>
      <c r="B191" s="1" t="s">
        <v>362</v>
      </c>
      <c r="C191" s="1" t="s">
        <v>134</v>
      </c>
      <c r="D191" s="16">
        <f>'SLT 1'!D191+'SLT 2'!D191+'SLT 3'!D191+'SLT 4'!D191+'SLT 5'!D191+'WK1'!D191+'WK2'!D191+'WK3'!D191+'WK4'!D191+'WK5'!D191+'WK6'!D191+'WK7'!D191+'WK8'!D191+'WK9'!D191+'WK10'!D191+'WK11'!D191+'WK13'!D191+'WK14'!D191+'WK12'!D191+'WK15'!D191</f>
        <v>1</v>
      </c>
      <c r="E191" s="10">
        <f t="shared" si="16"/>
        <v>18.349999999999998</v>
      </c>
      <c r="F191" s="10">
        <f t="shared" si="17"/>
        <v>52.05</v>
      </c>
      <c r="G191" s="5">
        <f t="shared" si="14"/>
        <v>17.349999999999998</v>
      </c>
      <c r="H191" s="5">
        <f>'SLT 1'!K191</f>
        <v>0</v>
      </c>
      <c r="I191" s="5">
        <f>'SLT 2'!K191</f>
        <v>0</v>
      </c>
      <c r="J191" s="5">
        <f>'SLT 3'!K191</f>
        <v>0</v>
      </c>
      <c r="K191" s="5">
        <f>'SLT 4'!K191</f>
        <v>20.149999999999999</v>
      </c>
      <c r="L191" s="5">
        <f>'SLT 5'!K191</f>
        <v>18.13</v>
      </c>
      <c r="M191" s="5">
        <f>'WK1'!K191</f>
        <v>13.77</v>
      </c>
      <c r="N191" s="5">
        <f>'WK2'!K191</f>
        <v>0</v>
      </c>
      <c r="O191" s="5">
        <f>'WK3'!K191</f>
        <v>0</v>
      </c>
      <c r="P191" s="5">
        <f>'WK4'!K191</f>
        <v>0</v>
      </c>
      <c r="Q191" s="5">
        <f>'WK5'!K191</f>
        <v>0</v>
      </c>
      <c r="R191" s="5">
        <f>'WK6'!K191</f>
        <v>0</v>
      </c>
      <c r="S191" s="5">
        <f>'WK7'!K191</f>
        <v>0</v>
      </c>
      <c r="T191" s="5">
        <f>'WK8'!K191</f>
        <v>0</v>
      </c>
      <c r="U191" s="5">
        <f>'WK9'!K191</f>
        <v>0</v>
      </c>
      <c r="V191" s="5">
        <f>'WK10'!K191</f>
        <v>0</v>
      </c>
      <c r="W191" s="5">
        <f>'WK11'!K191</f>
        <v>0</v>
      </c>
      <c r="X191" s="5">
        <f>'WK12'!K191</f>
        <v>0</v>
      </c>
      <c r="Y191" s="5">
        <f>'WK13'!K191</f>
        <v>0</v>
      </c>
      <c r="Z191" s="5">
        <f>'WK14'!K191</f>
        <v>0</v>
      </c>
      <c r="AA191" s="88">
        <f>'WK15'!K191</f>
        <v>0</v>
      </c>
    </row>
    <row r="192" spans="1:27">
      <c r="A192" s="2">
        <f t="shared" si="15"/>
        <v>189</v>
      </c>
      <c r="B192" s="1" t="s">
        <v>330</v>
      </c>
      <c r="C192" s="1" t="s">
        <v>71</v>
      </c>
      <c r="D192" s="16">
        <f>'SLT 1'!D192+'SLT 2'!D192+'SLT 3'!D192+'SLT 4'!D192+'SLT 5'!D192+'WK1'!D192+'WK2'!D192+'WK3'!D192+'WK4'!D192+'WK5'!D192+'WK6'!D192+'WK7'!D192+'WK8'!D192+'WK9'!D192+'WK10'!D192+'WK11'!D192+'WK13'!D192+'WK14'!D192+'WK12'!D192+'WK15'!D192</f>
        <v>3</v>
      </c>
      <c r="E192" s="10">
        <f t="shared" si="16"/>
        <v>29.68</v>
      </c>
      <c r="F192" s="10">
        <f t="shared" si="17"/>
        <v>80.039999999999992</v>
      </c>
      <c r="G192" s="5">
        <f t="shared" si="14"/>
        <v>26.68</v>
      </c>
      <c r="H192" s="5">
        <f>'SLT 1'!K192</f>
        <v>0</v>
      </c>
      <c r="I192" s="5">
        <f>'SLT 2'!K192</f>
        <v>0</v>
      </c>
      <c r="J192" s="5">
        <f>'SLT 3'!K192</f>
        <v>0</v>
      </c>
      <c r="K192" s="5">
        <f>'SLT 4'!K192</f>
        <v>28.23</v>
      </c>
      <c r="L192" s="5">
        <f>'SLT 5'!K192</f>
        <v>23.86</v>
      </c>
      <c r="M192" s="5">
        <f>'WK1'!K192</f>
        <v>0</v>
      </c>
      <c r="N192" s="5">
        <f>'WK2'!K192</f>
        <v>29.47</v>
      </c>
      <c r="O192" s="5">
        <f>'WK3'!K192</f>
        <v>25.16</v>
      </c>
      <c r="P192" s="5">
        <f>'WK4'!K192</f>
        <v>0</v>
      </c>
      <c r="Q192" s="5">
        <f>'WK5'!K192</f>
        <v>0</v>
      </c>
      <c r="R192" s="5">
        <f>'WK6'!K192</f>
        <v>0</v>
      </c>
      <c r="S192" s="5">
        <f>'WK7'!K192</f>
        <v>0</v>
      </c>
      <c r="T192" s="5">
        <f>'WK8'!K192</f>
        <v>0</v>
      </c>
      <c r="U192" s="5">
        <f>'WK9'!K192</f>
        <v>0</v>
      </c>
      <c r="V192" s="5">
        <f>'WK10'!K192</f>
        <v>0</v>
      </c>
      <c r="W192" s="5">
        <f>'WK11'!K192</f>
        <v>0</v>
      </c>
      <c r="X192" s="5">
        <f>'WK12'!K192</f>
        <v>0</v>
      </c>
      <c r="Y192" s="5">
        <f>'WK13'!K192</f>
        <v>0</v>
      </c>
      <c r="Z192" s="5">
        <f>'WK14'!K192</f>
        <v>0</v>
      </c>
      <c r="AA192" s="88">
        <f>'WK15'!K192</f>
        <v>0</v>
      </c>
    </row>
    <row r="193" spans="1:27">
      <c r="A193" s="2">
        <f t="shared" si="15"/>
        <v>190</v>
      </c>
      <c r="B193" s="1" t="s">
        <v>331</v>
      </c>
      <c r="C193" s="1" t="s">
        <v>130</v>
      </c>
      <c r="D193" s="16">
        <f>'SLT 1'!D193+'SLT 2'!D193+'SLT 3'!D193+'SLT 4'!D193+'SLT 5'!D193+'WK1'!D193+'WK2'!D193+'WK3'!D193+'WK4'!D193+'WK5'!D193+'WK6'!D193+'WK7'!D193+'WK8'!D193+'WK9'!D193+'WK10'!D193+'WK11'!D193+'WK13'!D193+'WK14'!D193+'WK12'!D193+'WK15'!D193</f>
        <v>0</v>
      </c>
      <c r="E193" s="10">
        <f t="shared" si="16"/>
        <v>19.945</v>
      </c>
      <c r="F193" s="10">
        <f t="shared" si="17"/>
        <v>59.835000000000001</v>
      </c>
      <c r="G193" s="5">
        <f t="shared" si="14"/>
        <v>19.945</v>
      </c>
      <c r="H193" s="5">
        <f>'SLT 1'!K193</f>
        <v>0</v>
      </c>
      <c r="I193" s="5">
        <f>'SLT 2'!K193</f>
        <v>0</v>
      </c>
      <c r="J193" s="5">
        <f>'SLT 3'!K193</f>
        <v>0</v>
      </c>
      <c r="K193" s="5">
        <f>'SLT 4'!K193</f>
        <v>23.8</v>
      </c>
      <c r="L193" s="5">
        <f>'SLT 5'!K193</f>
        <v>17.670000000000002</v>
      </c>
      <c r="M193" s="5">
        <f>'WK1'!K193</f>
        <v>0</v>
      </c>
      <c r="N193" s="5">
        <f>'WK2'!K193</f>
        <v>0</v>
      </c>
      <c r="O193" s="5">
        <f>'WK3'!K193</f>
        <v>19.09</v>
      </c>
      <c r="P193" s="5">
        <f>'WK4'!K193</f>
        <v>19.22</v>
      </c>
      <c r="Q193" s="5">
        <f>'WK5'!K193</f>
        <v>0</v>
      </c>
      <c r="R193" s="5">
        <f>'WK6'!K193</f>
        <v>0</v>
      </c>
      <c r="S193" s="5">
        <f>'WK7'!K193</f>
        <v>0</v>
      </c>
      <c r="T193" s="5">
        <f>'WK8'!K193</f>
        <v>0</v>
      </c>
      <c r="U193" s="5">
        <f>'WK9'!K193</f>
        <v>0</v>
      </c>
      <c r="V193" s="5">
        <f>'WK10'!K193</f>
        <v>0</v>
      </c>
      <c r="W193" s="5">
        <f>'WK11'!K193</f>
        <v>0</v>
      </c>
      <c r="X193" s="5">
        <f>'WK12'!K193</f>
        <v>0</v>
      </c>
      <c r="Y193" s="5">
        <f>'WK13'!K193</f>
        <v>0</v>
      </c>
      <c r="Z193" s="5">
        <f>'WK14'!K193</f>
        <v>0</v>
      </c>
      <c r="AA193" s="88">
        <f>'WK15'!K193</f>
        <v>0</v>
      </c>
    </row>
    <row r="194" spans="1:27">
      <c r="A194" s="2">
        <f t="shared" si="15"/>
        <v>191</v>
      </c>
      <c r="B194" s="1" t="s">
        <v>333</v>
      </c>
      <c r="C194" s="1" t="s">
        <v>135</v>
      </c>
      <c r="D194" s="16">
        <f>'SLT 1'!D194+'SLT 2'!D194+'SLT 3'!D194+'SLT 4'!D194+'SLT 5'!D194+'WK1'!D194+'WK2'!D194+'WK3'!D194+'WK4'!D194+'WK5'!D194+'WK6'!D194+'WK7'!D194+'WK8'!D194+'WK9'!D194+'WK10'!D194+'WK11'!D194+'WK13'!D194+'WK14'!D194+'WK12'!D194+'WK15'!D194</f>
        <v>3</v>
      </c>
      <c r="E194" s="10">
        <f t="shared" si="16"/>
        <v>26.646666666666665</v>
      </c>
      <c r="F194" s="10">
        <f t="shared" si="17"/>
        <v>70.94</v>
      </c>
      <c r="G194" s="5">
        <f t="shared" si="14"/>
        <v>23.646666666666665</v>
      </c>
      <c r="H194" s="5">
        <f>'SLT 1'!K194</f>
        <v>0</v>
      </c>
      <c r="I194" s="5">
        <f>'SLT 2'!K194</f>
        <v>0</v>
      </c>
      <c r="J194" s="5">
        <f>'SLT 3'!K194</f>
        <v>0</v>
      </c>
      <c r="K194" s="5">
        <f>'SLT 4'!K194</f>
        <v>25.76</v>
      </c>
      <c r="L194" s="5">
        <f>'SLT 5'!K194</f>
        <v>24.75</v>
      </c>
      <c r="M194" s="5">
        <f>'WK1'!K194</f>
        <v>0</v>
      </c>
      <c r="N194" s="5">
        <f>'WK2'!K194</f>
        <v>0</v>
      </c>
      <c r="O194" s="5">
        <f>'WK3'!K194</f>
        <v>20.43</v>
      </c>
      <c r="P194" s="5">
        <f>'WK4'!K194</f>
        <v>0</v>
      </c>
      <c r="Q194" s="5">
        <f>'WK5'!K194</f>
        <v>0</v>
      </c>
      <c r="R194" s="5">
        <f>'WK6'!K194</f>
        <v>0</v>
      </c>
      <c r="S194" s="5">
        <f>'WK7'!K194</f>
        <v>0</v>
      </c>
      <c r="T194" s="5">
        <f>'WK8'!K194</f>
        <v>0</v>
      </c>
      <c r="U194" s="5">
        <f>'WK9'!K194</f>
        <v>0</v>
      </c>
      <c r="V194" s="5">
        <f>'WK10'!K194</f>
        <v>0</v>
      </c>
      <c r="W194" s="5">
        <f>'WK11'!K194</f>
        <v>0</v>
      </c>
      <c r="X194" s="5">
        <f>'WK12'!K194</f>
        <v>0</v>
      </c>
      <c r="Y194" s="5">
        <f>'WK13'!K194</f>
        <v>0</v>
      </c>
      <c r="Z194" s="5">
        <f>'WK14'!K194</f>
        <v>0</v>
      </c>
      <c r="AA194" s="88">
        <f>'WK15'!K194</f>
        <v>0</v>
      </c>
    </row>
    <row r="195" spans="1:27">
      <c r="A195" s="2">
        <f t="shared" si="15"/>
        <v>192</v>
      </c>
      <c r="B195" s="1" t="s">
        <v>334</v>
      </c>
      <c r="C195" s="1" t="s">
        <v>80</v>
      </c>
      <c r="D195" s="16">
        <f>'SLT 1'!D195+'SLT 2'!D195+'SLT 3'!D195+'SLT 4'!D195+'SLT 5'!D195+'WK1'!D195+'WK2'!D195+'WK3'!D195+'WK4'!D195+'WK5'!D195+'WK6'!D195+'WK7'!D195+'WK8'!D195+'WK9'!D195+'WK10'!D195+'WK11'!D195+'WK13'!D195+'WK14'!D195+'WK12'!D195+'WK15'!D195</f>
        <v>1</v>
      </c>
      <c r="E195" s="10">
        <f t="shared" si="16"/>
        <v>20.75</v>
      </c>
      <c r="F195" s="10">
        <f t="shared" si="17"/>
        <v>59.25</v>
      </c>
      <c r="G195" s="5">
        <f t="shared" si="14"/>
        <v>19.75</v>
      </c>
      <c r="H195" s="5">
        <f>'SLT 1'!K195</f>
        <v>0</v>
      </c>
      <c r="I195" s="5">
        <f>'SLT 2'!K195</f>
        <v>0</v>
      </c>
      <c r="J195" s="5">
        <f>'SLT 3'!K195</f>
        <v>0</v>
      </c>
      <c r="K195" s="5">
        <f>'SLT 4'!K195</f>
        <v>19.62</v>
      </c>
      <c r="L195" s="5">
        <f>'SLT 5'!K195</f>
        <v>0</v>
      </c>
      <c r="M195" s="5">
        <f>'WK1'!K195</f>
        <v>18.149999999999999</v>
      </c>
      <c r="N195" s="5">
        <f>'WK2'!K195</f>
        <v>20.55</v>
      </c>
      <c r="O195" s="5">
        <f>'WK3'!K195</f>
        <v>20.68</v>
      </c>
      <c r="P195" s="5">
        <f>'WK4'!K195</f>
        <v>0</v>
      </c>
      <c r="Q195" s="5">
        <f>'WK5'!K195</f>
        <v>0</v>
      </c>
      <c r="R195" s="5">
        <f>'WK6'!K195</f>
        <v>0</v>
      </c>
      <c r="S195" s="5">
        <f>'WK7'!K195</f>
        <v>0</v>
      </c>
      <c r="T195" s="5">
        <f>'WK8'!K195</f>
        <v>0</v>
      </c>
      <c r="U195" s="5">
        <f>'WK9'!K195</f>
        <v>0</v>
      </c>
      <c r="V195" s="5">
        <f>'WK10'!K195</f>
        <v>0</v>
      </c>
      <c r="W195" s="5">
        <f>'WK11'!K195</f>
        <v>0</v>
      </c>
      <c r="X195" s="5">
        <f>'WK12'!K195</f>
        <v>0</v>
      </c>
      <c r="Y195" s="5">
        <f>'WK13'!K195</f>
        <v>0</v>
      </c>
      <c r="Z195" s="5">
        <f>'WK14'!K195</f>
        <v>0</v>
      </c>
      <c r="AA195" s="88">
        <f>'WK15'!K195</f>
        <v>0</v>
      </c>
    </row>
    <row r="196" spans="1:27">
      <c r="A196" s="2">
        <f t="shared" si="15"/>
        <v>193</v>
      </c>
      <c r="B196" s="1" t="s">
        <v>335</v>
      </c>
      <c r="C196" s="1" t="s">
        <v>80</v>
      </c>
      <c r="D196" s="16">
        <f>'SLT 1'!D196+'SLT 2'!D196+'SLT 3'!D196+'SLT 4'!D196+'SLT 5'!D196+'WK1'!D196+'WK2'!D196+'WK3'!D196+'WK4'!D196+'WK5'!D196+'WK6'!D196+'WK7'!D196+'WK8'!D196+'WK9'!D196+'WK10'!D196+'WK11'!D196+'WK13'!D196+'WK14'!D196+'WK12'!D196+'WK15'!D196</f>
        <v>1</v>
      </c>
      <c r="E196" s="10">
        <f t="shared" si="16"/>
        <v>19.655000000000001</v>
      </c>
      <c r="F196" s="10">
        <f t="shared" si="17"/>
        <v>55.965000000000003</v>
      </c>
      <c r="G196" s="5">
        <f t="shared" si="14"/>
        <v>18.655000000000001</v>
      </c>
      <c r="H196" s="5">
        <f>'SLT 1'!K196</f>
        <v>0</v>
      </c>
      <c r="I196" s="5">
        <f>'SLT 2'!K196</f>
        <v>0</v>
      </c>
      <c r="J196" s="5">
        <f>'SLT 3'!K196</f>
        <v>0</v>
      </c>
      <c r="K196" s="5">
        <f>'SLT 4'!K196</f>
        <v>18.920000000000002</v>
      </c>
      <c r="L196" s="5">
        <f>'SLT 5'!K196</f>
        <v>0</v>
      </c>
      <c r="M196" s="5">
        <f>'WK1'!K196</f>
        <v>0</v>
      </c>
      <c r="N196" s="5">
        <f>'WK2'!K196</f>
        <v>18.39</v>
      </c>
      <c r="O196" s="5">
        <f>'WK3'!K196</f>
        <v>0</v>
      </c>
      <c r="P196" s="5">
        <f>'WK4'!K196</f>
        <v>0</v>
      </c>
      <c r="Q196" s="5">
        <f>'WK5'!K196</f>
        <v>0</v>
      </c>
      <c r="R196" s="5">
        <f>'WK6'!K196</f>
        <v>0</v>
      </c>
      <c r="S196" s="5">
        <f>'WK7'!K196</f>
        <v>0</v>
      </c>
      <c r="T196" s="5">
        <f>'WK8'!K196</f>
        <v>0</v>
      </c>
      <c r="U196" s="5">
        <f>'WK9'!K196</f>
        <v>0</v>
      </c>
      <c r="V196" s="5">
        <f>'WK10'!K196</f>
        <v>0</v>
      </c>
      <c r="W196" s="5">
        <f>'WK11'!K196</f>
        <v>0</v>
      </c>
      <c r="X196" s="5">
        <f>'WK12'!K196</f>
        <v>0</v>
      </c>
      <c r="Y196" s="5">
        <f>'WK13'!K196</f>
        <v>0</v>
      </c>
      <c r="Z196" s="5">
        <f>'WK14'!K196</f>
        <v>0</v>
      </c>
      <c r="AA196" s="88">
        <f>'WK15'!K196</f>
        <v>0</v>
      </c>
    </row>
    <row r="197" spans="1:27">
      <c r="A197" s="2">
        <f t="shared" si="15"/>
        <v>194</v>
      </c>
      <c r="B197" s="1" t="s">
        <v>337</v>
      </c>
      <c r="C197" s="1" t="s">
        <v>133</v>
      </c>
      <c r="D197" s="16">
        <f>'SLT 1'!D197+'SLT 2'!D197+'SLT 3'!D197+'SLT 4'!D197+'SLT 5'!D197+'WK1'!D197+'WK2'!D197+'WK3'!D197+'WK4'!D197+'WK5'!D197+'WK6'!D197+'WK7'!D197+'WK8'!D197+'WK9'!D197+'WK10'!D197+'WK11'!D197+'WK13'!D197+'WK14'!D197+'WK12'!D197+'WK15'!D197</f>
        <v>0</v>
      </c>
      <c r="E197" s="10">
        <f t="shared" si="16"/>
        <v>19.805</v>
      </c>
      <c r="F197" s="10">
        <f t="shared" si="17"/>
        <v>59.414999999999999</v>
      </c>
      <c r="G197" s="5">
        <f t="shared" ref="G197:G260" si="18">AVERAGEIF(H197:AA197,"&gt;0")</f>
        <v>19.805</v>
      </c>
      <c r="H197" s="5">
        <f>'SLT 1'!K197</f>
        <v>0</v>
      </c>
      <c r="I197" s="5">
        <f>'SLT 2'!K197</f>
        <v>0</v>
      </c>
      <c r="J197" s="5">
        <f>'SLT 3'!K197</f>
        <v>0</v>
      </c>
      <c r="K197" s="5">
        <f>'SLT 4'!K197</f>
        <v>21.34</v>
      </c>
      <c r="L197" s="5">
        <f>'SLT 5'!K197</f>
        <v>19.95</v>
      </c>
      <c r="M197" s="5">
        <f>'WK1'!K197</f>
        <v>19.04</v>
      </c>
      <c r="N197" s="5">
        <f>'WK2'!K197</f>
        <v>0</v>
      </c>
      <c r="O197" s="5">
        <f>'WK3'!K197</f>
        <v>18.89</v>
      </c>
      <c r="P197" s="5">
        <f>'WK4'!K197</f>
        <v>0</v>
      </c>
      <c r="Q197" s="5">
        <f>'WK5'!K197</f>
        <v>0</v>
      </c>
      <c r="R197" s="5">
        <f>'WK6'!K197</f>
        <v>0</v>
      </c>
      <c r="S197" s="5">
        <f>'WK7'!K197</f>
        <v>0</v>
      </c>
      <c r="T197" s="5">
        <f>'WK8'!K197</f>
        <v>0</v>
      </c>
      <c r="U197" s="5">
        <f>'WK9'!K197</f>
        <v>0</v>
      </c>
      <c r="V197" s="5">
        <f>'WK10'!K197</f>
        <v>0</v>
      </c>
      <c r="W197" s="5">
        <f>'WK11'!K197</f>
        <v>0</v>
      </c>
      <c r="X197" s="5">
        <f>'WK12'!K197</f>
        <v>0</v>
      </c>
      <c r="Y197" s="5">
        <f>'WK13'!K197</f>
        <v>0</v>
      </c>
      <c r="Z197" s="5">
        <f>'WK14'!K197</f>
        <v>0</v>
      </c>
      <c r="AA197" s="88">
        <f>'WK15'!K197</f>
        <v>0</v>
      </c>
    </row>
    <row r="198" spans="1:27">
      <c r="A198" s="2">
        <f t="shared" ref="A198:A261" si="19">A197+1</f>
        <v>195</v>
      </c>
      <c r="B198" s="1" t="s">
        <v>338</v>
      </c>
      <c r="C198" s="1" t="s">
        <v>73</v>
      </c>
      <c r="D198" s="16">
        <f>'SLT 1'!D198+'SLT 2'!D198+'SLT 3'!D198+'SLT 4'!D198+'SLT 5'!D198+'WK1'!D198+'WK2'!D198+'WK3'!D198+'WK4'!D198+'WK5'!D198+'WK6'!D198+'WK7'!D198+'WK8'!D198+'WK9'!D198+'WK10'!D198+'WK11'!D198+'WK13'!D198+'WK14'!D198+'WK12'!D198+'WK15'!D198</f>
        <v>4</v>
      </c>
      <c r="E198" s="10">
        <f t="shared" si="16"/>
        <v>28.838333333333335</v>
      </c>
      <c r="F198" s="10">
        <f t="shared" si="17"/>
        <v>74.515000000000001</v>
      </c>
      <c r="G198" s="5">
        <f t="shared" si="18"/>
        <v>24.838333333333335</v>
      </c>
      <c r="H198" s="5">
        <f>'SLT 1'!K198</f>
        <v>0</v>
      </c>
      <c r="I198" s="5">
        <f>'SLT 2'!K198</f>
        <v>0</v>
      </c>
      <c r="J198" s="5">
        <f>'SLT 3'!K198</f>
        <v>0</v>
      </c>
      <c r="K198" s="5">
        <f>'SLT 4'!K198</f>
        <v>26.17</v>
      </c>
      <c r="L198" s="5">
        <f>'SLT 5'!K198</f>
        <v>20.7</v>
      </c>
      <c r="M198" s="5">
        <f>'WK1'!K198</f>
        <v>25.22</v>
      </c>
      <c r="N198" s="5">
        <f>'WK2'!K198</f>
        <v>24.74</v>
      </c>
      <c r="O198" s="5">
        <f>'WK3'!K198</f>
        <v>28.23</v>
      </c>
      <c r="P198" s="5">
        <f>'WK4'!K198</f>
        <v>23.97</v>
      </c>
      <c r="Q198" s="5">
        <f>'WK5'!K198</f>
        <v>0</v>
      </c>
      <c r="R198" s="5">
        <f>'WK6'!K198</f>
        <v>0</v>
      </c>
      <c r="S198" s="5">
        <f>'WK7'!K198</f>
        <v>0</v>
      </c>
      <c r="T198" s="5">
        <f>'WK8'!K198</f>
        <v>0</v>
      </c>
      <c r="U198" s="5">
        <f>'WK9'!K198</f>
        <v>0</v>
      </c>
      <c r="V198" s="5">
        <f>'WK10'!K198</f>
        <v>0</v>
      </c>
      <c r="W198" s="5">
        <f>'WK11'!K198</f>
        <v>0</v>
      </c>
      <c r="X198" s="5">
        <f>'WK12'!K198</f>
        <v>0</v>
      </c>
      <c r="Y198" s="5">
        <f>'WK13'!K198</f>
        <v>0</v>
      </c>
      <c r="Z198" s="5">
        <f>'WK14'!K198</f>
        <v>0</v>
      </c>
      <c r="AA198" s="88">
        <f>'WK15'!K198</f>
        <v>0</v>
      </c>
    </row>
    <row r="199" spans="1:27">
      <c r="A199" s="2">
        <f t="shared" si="19"/>
        <v>196</v>
      </c>
      <c r="B199" s="1" t="s">
        <v>339</v>
      </c>
      <c r="C199" s="1" t="s">
        <v>73</v>
      </c>
      <c r="D199" s="16">
        <f>'SLT 1'!D199+'SLT 2'!D199+'SLT 3'!D199+'SLT 4'!D199+'SLT 5'!D199+'WK1'!D199+'WK2'!D199+'WK3'!D199+'WK4'!D199+'WK5'!D199+'WK6'!D199+'WK7'!D199+'WK8'!D199+'WK9'!D199+'WK10'!D199+'WK11'!D199+'WK13'!D199+'WK14'!D199+'WK12'!D199+'WK15'!D199</f>
        <v>4</v>
      </c>
      <c r="E199" s="10">
        <f t="shared" si="16"/>
        <v>26.033333333333335</v>
      </c>
      <c r="F199" s="10">
        <f t="shared" si="17"/>
        <v>66.100000000000009</v>
      </c>
      <c r="G199" s="5">
        <f t="shared" si="18"/>
        <v>22.033333333333335</v>
      </c>
      <c r="H199" s="5">
        <f>'SLT 1'!K199</f>
        <v>0</v>
      </c>
      <c r="I199" s="5">
        <f>'SLT 2'!K199</f>
        <v>0</v>
      </c>
      <c r="J199" s="5">
        <f>'SLT 3'!K199</f>
        <v>0</v>
      </c>
      <c r="K199" s="5">
        <f>'SLT 4'!K199</f>
        <v>24.74</v>
      </c>
      <c r="L199" s="5">
        <f>'SLT 5'!K199</f>
        <v>21.19</v>
      </c>
      <c r="M199" s="5">
        <f>'WK1'!K199</f>
        <v>20.25</v>
      </c>
      <c r="N199" s="5">
        <f>'WK2'!K199</f>
        <v>22.28</v>
      </c>
      <c r="O199" s="5">
        <f>'WK3'!K199</f>
        <v>22.86</v>
      </c>
      <c r="P199" s="5">
        <f>'WK4'!K199</f>
        <v>20.88</v>
      </c>
      <c r="Q199" s="5">
        <f>'WK5'!K199</f>
        <v>0</v>
      </c>
      <c r="R199" s="5">
        <f>'WK6'!K199</f>
        <v>0</v>
      </c>
      <c r="S199" s="5">
        <f>'WK7'!K199</f>
        <v>0</v>
      </c>
      <c r="T199" s="5">
        <f>'WK8'!K199</f>
        <v>0</v>
      </c>
      <c r="U199" s="5">
        <f>'WK9'!K199</f>
        <v>0</v>
      </c>
      <c r="V199" s="5">
        <f>'WK10'!K199</f>
        <v>0</v>
      </c>
      <c r="W199" s="5">
        <f>'WK11'!K199</f>
        <v>0</v>
      </c>
      <c r="X199" s="5">
        <f>'WK12'!K199</f>
        <v>0</v>
      </c>
      <c r="Y199" s="5">
        <f>'WK13'!K199</f>
        <v>0</v>
      </c>
      <c r="Z199" s="5">
        <f>'WK14'!K199</f>
        <v>0</v>
      </c>
      <c r="AA199" s="88">
        <f>'WK15'!K199</f>
        <v>0</v>
      </c>
    </row>
    <row r="200" spans="1:27">
      <c r="A200" s="2">
        <f t="shared" si="19"/>
        <v>197</v>
      </c>
      <c r="B200" s="1" t="s">
        <v>340</v>
      </c>
      <c r="C200" s="1" t="s">
        <v>73</v>
      </c>
      <c r="D200" s="16">
        <f>'SLT 1'!D200+'SLT 2'!D200+'SLT 3'!D200+'SLT 4'!D200+'SLT 5'!D200+'WK1'!D200+'WK2'!D200+'WK3'!D200+'WK4'!D200+'WK5'!D200+'WK6'!D200+'WK7'!D200+'WK8'!D200+'WK9'!D200+'WK10'!D200+'WK11'!D200+'WK13'!D200+'WK14'!D200+'WK12'!D200+'WK15'!D200</f>
        <v>3</v>
      </c>
      <c r="E200" s="10">
        <f t="shared" si="16"/>
        <v>27.096</v>
      </c>
      <c r="F200" s="10">
        <f t="shared" si="17"/>
        <v>72.287999999999997</v>
      </c>
      <c r="G200" s="5">
        <f t="shared" si="18"/>
        <v>24.096</v>
      </c>
      <c r="H200" s="5">
        <f>'SLT 1'!K200</f>
        <v>0</v>
      </c>
      <c r="I200" s="5">
        <f>'SLT 2'!K200</f>
        <v>0</v>
      </c>
      <c r="J200" s="5">
        <f>'SLT 3'!K200</f>
        <v>0</v>
      </c>
      <c r="K200" s="5">
        <f>'SLT 4'!K200</f>
        <v>24.1</v>
      </c>
      <c r="L200" s="5">
        <f>'SLT 5'!K200</f>
        <v>24.87</v>
      </c>
      <c r="M200" s="5">
        <f>'WK1'!K200</f>
        <v>24.14</v>
      </c>
      <c r="N200" s="5">
        <f>'WK2'!K200</f>
        <v>24.6</v>
      </c>
      <c r="O200" s="5">
        <f>'WK3'!K200</f>
        <v>0</v>
      </c>
      <c r="P200" s="5">
        <f>'WK4'!K200</f>
        <v>22.77</v>
      </c>
      <c r="Q200" s="5">
        <f>'WK5'!K200</f>
        <v>0</v>
      </c>
      <c r="R200" s="5">
        <f>'WK6'!K200</f>
        <v>0</v>
      </c>
      <c r="S200" s="5">
        <f>'WK7'!K200</f>
        <v>0</v>
      </c>
      <c r="T200" s="5">
        <f>'WK8'!K200</f>
        <v>0</v>
      </c>
      <c r="U200" s="5">
        <f>'WK9'!K200</f>
        <v>0</v>
      </c>
      <c r="V200" s="5">
        <f>'WK10'!K200</f>
        <v>0</v>
      </c>
      <c r="W200" s="5">
        <f>'WK11'!K200</f>
        <v>0</v>
      </c>
      <c r="X200" s="5">
        <f>'WK12'!K200</f>
        <v>0</v>
      </c>
      <c r="Y200" s="5">
        <f>'WK13'!K200</f>
        <v>0</v>
      </c>
      <c r="Z200" s="5">
        <f>'WK14'!K200</f>
        <v>0</v>
      </c>
      <c r="AA200" s="88">
        <f>'WK15'!K200</f>
        <v>0</v>
      </c>
    </row>
    <row r="201" spans="1:27">
      <c r="A201" s="2">
        <f t="shared" si="19"/>
        <v>198</v>
      </c>
      <c r="B201" s="1" t="s">
        <v>342</v>
      </c>
      <c r="C201" s="1" t="s">
        <v>82</v>
      </c>
      <c r="D201" s="16">
        <f>'SLT 1'!D201+'SLT 2'!D201+'SLT 3'!D201+'SLT 4'!D201+'SLT 5'!D201+'WK1'!D201+'WK2'!D201+'WK3'!D201+'WK4'!D201+'WK5'!D201+'WK6'!D201+'WK7'!D201+'WK8'!D201+'WK9'!D201+'WK10'!D201+'WK11'!D201+'WK13'!D201+'WK14'!D201+'WK12'!D201+'WK15'!D201</f>
        <v>0</v>
      </c>
      <c r="E201" s="10">
        <f t="shared" si="16"/>
        <v>19.54</v>
      </c>
      <c r="F201" s="10">
        <f t="shared" si="17"/>
        <v>58.62</v>
      </c>
      <c r="G201" s="5">
        <f t="shared" si="18"/>
        <v>19.54</v>
      </c>
      <c r="H201" s="5">
        <f>'SLT 1'!K201</f>
        <v>19.54</v>
      </c>
      <c r="I201" s="5">
        <f>'SLT 2'!K201</f>
        <v>0</v>
      </c>
      <c r="J201" s="5">
        <f>'SLT 3'!K201</f>
        <v>0</v>
      </c>
      <c r="K201" s="5">
        <f>'SLT 4'!K201</f>
        <v>0</v>
      </c>
      <c r="L201" s="5">
        <f>'SLT 5'!K201</f>
        <v>0</v>
      </c>
      <c r="M201" s="5">
        <f>'WK1'!K201</f>
        <v>0</v>
      </c>
      <c r="N201" s="5">
        <f>'WK2'!K201</f>
        <v>0</v>
      </c>
      <c r="O201" s="5">
        <f>'WK3'!K201</f>
        <v>0</v>
      </c>
      <c r="P201" s="5">
        <f>'WK4'!K201</f>
        <v>0</v>
      </c>
      <c r="Q201" s="5">
        <f>'WK5'!K201</f>
        <v>0</v>
      </c>
      <c r="R201" s="5">
        <f>'WK6'!K201</f>
        <v>0</v>
      </c>
      <c r="S201" s="5">
        <f>'WK7'!K201</f>
        <v>0</v>
      </c>
      <c r="T201" s="5">
        <f>'WK8'!K201</f>
        <v>0</v>
      </c>
      <c r="U201" s="5">
        <f>'WK9'!K201</f>
        <v>0</v>
      </c>
      <c r="V201" s="5">
        <f>'WK10'!K201</f>
        <v>0</v>
      </c>
      <c r="W201" s="5">
        <f>'WK11'!K201</f>
        <v>0</v>
      </c>
      <c r="X201" s="5">
        <f>'WK12'!K201</f>
        <v>0</v>
      </c>
      <c r="Y201" s="5">
        <f>'WK13'!K201</f>
        <v>0</v>
      </c>
      <c r="Z201" s="5">
        <f>'WK14'!K201</f>
        <v>0</v>
      </c>
      <c r="AA201" s="88">
        <f>'WK15'!K201</f>
        <v>0</v>
      </c>
    </row>
    <row r="202" spans="1:27">
      <c r="A202" s="2">
        <f t="shared" si="19"/>
        <v>199</v>
      </c>
      <c r="B202" s="1" t="s">
        <v>343</v>
      </c>
      <c r="C202" s="1" t="s">
        <v>82</v>
      </c>
      <c r="D202" s="16">
        <f>'SLT 1'!D202+'SLT 2'!D202+'SLT 3'!D202+'SLT 4'!D202+'SLT 5'!D202+'WK1'!D202+'WK2'!D202+'WK3'!D202+'WK4'!D202+'WK5'!D202+'WK6'!D202+'WK7'!D202+'WK8'!D202+'WK9'!D202+'WK10'!D202+'WK11'!D202+'WK13'!D202+'WK14'!D202+'WK12'!D202+'WK15'!D202</f>
        <v>2</v>
      </c>
      <c r="E202" s="10">
        <f t="shared" si="16"/>
        <v>27.716666666666669</v>
      </c>
      <c r="F202" s="10">
        <f t="shared" si="17"/>
        <v>77.150000000000006</v>
      </c>
      <c r="G202" s="5">
        <f t="shared" si="18"/>
        <v>25.716666666666669</v>
      </c>
      <c r="H202" s="5">
        <f>'SLT 1'!K202</f>
        <v>27.75</v>
      </c>
      <c r="I202" s="5">
        <f>'SLT 2'!K202</f>
        <v>0</v>
      </c>
      <c r="J202" s="5">
        <f>'SLT 3'!K202</f>
        <v>0</v>
      </c>
      <c r="K202" s="5">
        <f>'SLT 4'!K202</f>
        <v>0</v>
      </c>
      <c r="L202" s="5">
        <f>'SLT 5'!K202</f>
        <v>26.03</v>
      </c>
      <c r="M202" s="5">
        <f>'WK1'!K202</f>
        <v>0</v>
      </c>
      <c r="N202" s="5">
        <f>'WK2'!K202</f>
        <v>0</v>
      </c>
      <c r="O202" s="5">
        <f>'WK3'!K202</f>
        <v>23.37</v>
      </c>
      <c r="P202" s="5">
        <f>'WK4'!K202</f>
        <v>0</v>
      </c>
      <c r="Q202" s="5">
        <f>'WK5'!K202</f>
        <v>0</v>
      </c>
      <c r="R202" s="5">
        <f>'WK6'!K202</f>
        <v>0</v>
      </c>
      <c r="S202" s="5">
        <f>'WK7'!K202</f>
        <v>0</v>
      </c>
      <c r="T202" s="5">
        <f>'WK8'!K202</f>
        <v>0</v>
      </c>
      <c r="U202" s="5">
        <f>'WK9'!K202</f>
        <v>0</v>
      </c>
      <c r="V202" s="5">
        <f>'WK10'!K202</f>
        <v>0</v>
      </c>
      <c r="W202" s="5">
        <f>'WK11'!K202</f>
        <v>0</v>
      </c>
      <c r="X202" s="5">
        <f>'WK12'!K202</f>
        <v>0</v>
      </c>
      <c r="Y202" s="5">
        <f>'WK13'!K202</f>
        <v>0</v>
      </c>
      <c r="Z202" s="5">
        <f>'WK14'!K202</f>
        <v>0</v>
      </c>
      <c r="AA202" s="88">
        <f>'WK15'!K202</f>
        <v>0</v>
      </c>
    </row>
    <row r="203" spans="1:27">
      <c r="A203" s="2">
        <f t="shared" si="19"/>
        <v>200</v>
      </c>
      <c r="B203" s="1" t="s">
        <v>344</v>
      </c>
      <c r="C203" s="1" t="s">
        <v>82</v>
      </c>
      <c r="D203" s="16">
        <f>'SLT 1'!D203+'SLT 2'!D203+'SLT 3'!D203+'SLT 4'!D203+'SLT 5'!D203+'WK1'!D203+'WK2'!D203+'WK3'!D203+'WK4'!D203+'WK5'!D203+'WK6'!D203+'WK7'!D203+'WK8'!D203+'WK9'!D203+'WK10'!D203+'WK11'!D203+'WK13'!D203+'WK14'!D203+'WK12'!D203+'WK15'!D203</f>
        <v>3</v>
      </c>
      <c r="E203" s="10">
        <f t="shared" si="16"/>
        <v>24.470000000000002</v>
      </c>
      <c r="F203" s="10">
        <f t="shared" si="17"/>
        <v>64.410000000000011</v>
      </c>
      <c r="G203" s="5">
        <f t="shared" si="18"/>
        <v>21.470000000000002</v>
      </c>
      <c r="H203" s="5">
        <f>'SLT 1'!K203</f>
        <v>20.010000000000002</v>
      </c>
      <c r="I203" s="5">
        <f>'SLT 2'!K203</f>
        <v>0</v>
      </c>
      <c r="J203" s="5">
        <f>'SLT 3'!K203</f>
        <v>0</v>
      </c>
      <c r="K203" s="5">
        <f>'SLT 4'!K203</f>
        <v>0</v>
      </c>
      <c r="L203" s="5">
        <f>'SLT 5'!K203</f>
        <v>22.48</v>
      </c>
      <c r="M203" s="5">
        <f>'WK1'!K203</f>
        <v>0</v>
      </c>
      <c r="N203" s="5">
        <f>'WK2'!K203</f>
        <v>22.52</v>
      </c>
      <c r="O203" s="5">
        <f>'WK3'!K203</f>
        <v>20.87</v>
      </c>
      <c r="P203" s="5">
        <f>'WK4'!K203</f>
        <v>0</v>
      </c>
      <c r="Q203" s="5">
        <f>'WK5'!K203</f>
        <v>0</v>
      </c>
      <c r="R203" s="5">
        <f>'WK6'!K203</f>
        <v>0</v>
      </c>
      <c r="S203" s="5">
        <f>'WK7'!K203</f>
        <v>0</v>
      </c>
      <c r="T203" s="5">
        <f>'WK8'!K203</f>
        <v>0</v>
      </c>
      <c r="U203" s="5">
        <f>'WK9'!K203</f>
        <v>0</v>
      </c>
      <c r="V203" s="5">
        <f>'WK10'!K203</f>
        <v>0</v>
      </c>
      <c r="W203" s="5">
        <f>'WK11'!K203</f>
        <v>0</v>
      </c>
      <c r="X203" s="5">
        <f>'WK12'!K203</f>
        <v>0</v>
      </c>
      <c r="Y203" s="5">
        <f>'WK13'!K203</f>
        <v>0</v>
      </c>
      <c r="Z203" s="5">
        <f>'WK14'!K203</f>
        <v>0</v>
      </c>
      <c r="AA203" s="88">
        <f>'WK15'!K203</f>
        <v>0</v>
      </c>
    </row>
    <row r="204" spans="1:27">
      <c r="A204" s="2">
        <f t="shared" si="19"/>
        <v>201</v>
      </c>
      <c r="B204" s="1" t="s">
        <v>345</v>
      </c>
      <c r="C204" s="1" t="s">
        <v>85</v>
      </c>
      <c r="D204" s="16">
        <f>'SLT 1'!D204+'SLT 2'!D204+'SLT 3'!D204+'SLT 4'!D204+'SLT 5'!D204+'WK1'!D204+'WK2'!D204+'WK3'!D204+'WK4'!D204+'WK5'!D204+'WK6'!D204+'WK7'!D204+'WK8'!D204+'WK9'!D204+'WK10'!D204+'WK11'!D204+'WK13'!D204+'WK14'!D204+'WK12'!D204+'WK15'!D204</f>
        <v>0</v>
      </c>
      <c r="E204" s="10">
        <f t="shared" si="16"/>
        <v>18.28</v>
      </c>
      <c r="F204" s="10">
        <f t="shared" si="17"/>
        <v>54.84</v>
      </c>
      <c r="G204" s="5">
        <f t="shared" si="18"/>
        <v>18.28</v>
      </c>
      <c r="H204" s="5">
        <f>'SLT 1'!K204</f>
        <v>0</v>
      </c>
      <c r="I204" s="5">
        <f>'SLT 2'!K204</f>
        <v>0</v>
      </c>
      <c r="J204" s="5">
        <f>'SLT 3'!K204</f>
        <v>0</v>
      </c>
      <c r="K204" s="5">
        <f>'SLT 4'!K204</f>
        <v>0</v>
      </c>
      <c r="L204" s="5">
        <f>'SLT 5'!K204</f>
        <v>18.47</v>
      </c>
      <c r="M204" s="5">
        <f>'WK1'!K204</f>
        <v>0</v>
      </c>
      <c r="N204" s="5">
        <f>'WK2'!K204</f>
        <v>18.09</v>
      </c>
      <c r="O204" s="5">
        <f>'WK3'!K204</f>
        <v>0</v>
      </c>
      <c r="P204" s="5">
        <f>'WK4'!K204</f>
        <v>0</v>
      </c>
      <c r="Q204" s="5">
        <f>'WK5'!K204</f>
        <v>0</v>
      </c>
      <c r="R204" s="5">
        <f>'WK6'!K204</f>
        <v>0</v>
      </c>
      <c r="S204" s="5">
        <f>'WK7'!K204</f>
        <v>0</v>
      </c>
      <c r="T204" s="5">
        <f>'WK8'!K204</f>
        <v>0</v>
      </c>
      <c r="U204" s="5">
        <f>'WK9'!K204</f>
        <v>0</v>
      </c>
      <c r="V204" s="5">
        <f>'WK10'!K204</f>
        <v>0</v>
      </c>
      <c r="W204" s="5">
        <f>'WK11'!K204</f>
        <v>0</v>
      </c>
      <c r="X204" s="5">
        <f>'WK12'!K204</f>
        <v>0</v>
      </c>
      <c r="Y204" s="5">
        <f>'WK13'!K204</f>
        <v>0</v>
      </c>
      <c r="Z204" s="5">
        <f>'WK14'!K204</f>
        <v>0</v>
      </c>
      <c r="AA204" s="88">
        <f>'WK15'!K204</f>
        <v>0</v>
      </c>
    </row>
    <row r="205" spans="1:27">
      <c r="A205" s="2">
        <f t="shared" si="19"/>
        <v>202</v>
      </c>
      <c r="B205" s="1" t="s">
        <v>346</v>
      </c>
      <c r="C205" s="1" t="s">
        <v>72</v>
      </c>
      <c r="D205" s="16">
        <f>'SLT 1'!D205+'SLT 2'!D205+'SLT 3'!D205+'SLT 4'!D205+'SLT 5'!D205+'WK1'!D205+'WK2'!D205+'WK3'!D205+'WK4'!D205+'WK5'!D205+'WK6'!D205+'WK7'!D205+'WK8'!D205+'WK9'!D205+'WK10'!D205+'WK11'!D205+'WK13'!D205+'WK14'!D205+'WK12'!D205+'WK15'!D205</f>
        <v>3</v>
      </c>
      <c r="E205" s="10">
        <f t="shared" si="16"/>
        <v>24.279999999999998</v>
      </c>
      <c r="F205" s="10">
        <f t="shared" si="17"/>
        <v>63.839999999999989</v>
      </c>
      <c r="G205" s="5">
        <f t="shared" si="18"/>
        <v>21.279999999999998</v>
      </c>
      <c r="H205" s="5">
        <f>'SLT 1'!K205</f>
        <v>23.3</v>
      </c>
      <c r="I205" s="5">
        <f>'SLT 2'!K205</f>
        <v>0</v>
      </c>
      <c r="J205" s="5">
        <f>'SLT 3'!K205</f>
        <v>0</v>
      </c>
      <c r="K205" s="5">
        <f>'SLT 4'!K205</f>
        <v>0</v>
      </c>
      <c r="L205" s="5">
        <f>'SLT 5'!K205</f>
        <v>18.97</v>
      </c>
      <c r="M205" s="5">
        <f>'WK1'!K205</f>
        <v>0</v>
      </c>
      <c r="N205" s="5">
        <f>'WK2'!K205</f>
        <v>21.55</v>
      </c>
      <c r="O205" s="5">
        <f>'WK3'!K205</f>
        <v>21.3</v>
      </c>
      <c r="P205" s="5">
        <f>'WK4'!K205</f>
        <v>0</v>
      </c>
      <c r="Q205" s="5">
        <f>'WK5'!K205</f>
        <v>0</v>
      </c>
      <c r="R205" s="5">
        <f>'WK6'!K205</f>
        <v>0</v>
      </c>
      <c r="S205" s="5">
        <f>'WK7'!K205</f>
        <v>0</v>
      </c>
      <c r="T205" s="5">
        <f>'WK8'!K205</f>
        <v>0</v>
      </c>
      <c r="U205" s="5">
        <f>'WK9'!K205</f>
        <v>0</v>
      </c>
      <c r="V205" s="5">
        <f>'WK10'!K205</f>
        <v>0</v>
      </c>
      <c r="W205" s="5">
        <f>'WK11'!K205</f>
        <v>0</v>
      </c>
      <c r="X205" s="5">
        <f>'WK12'!K205</f>
        <v>0</v>
      </c>
      <c r="Y205" s="5">
        <f>'WK13'!K205</f>
        <v>0</v>
      </c>
      <c r="Z205" s="5">
        <f>'WK14'!K205</f>
        <v>0</v>
      </c>
      <c r="AA205" s="88">
        <f>'WK15'!K205</f>
        <v>0</v>
      </c>
    </row>
    <row r="206" spans="1:27">
      <c r="A206" s="2">
        <f t="shared" si="19"/>
        <v>203</v>
      </c>
      <c r="B206" s="1" t="s">
        <v>347</v>
      </c>
      <c r="C206" s="1" t="s">
        <v>130</v>
      </c>
      <c r="D206" s="16">
        <f>'SLT 1'!D206+'SLT 2'!D206+'SLT 3'!D206+'SLT 4'!D206+'SLT 5'!D206+'WK1'!D206+'WK2'!D206+'WK3'!D206+'WK4'!D206+'WK5'!D206+'WK6'!D206+'WK7'!D206+'WK8'!D206+'WK9'!D206+'WK10'!D206+'WK11'!D206+'WK13'!D206+'WK14'!D206+'WK12'!D206+'WK15'!D206</f>
        <v>0</v>
      </c>
      <c r="E206" s="10">
        <f t="shared" si="16"/>
        <v>18.38</v>
      </c>
      <c r="F206" s="10">
        <f t="shared" si="17"/>
        <v>55.14</v>
      </c>
      <c r="G206" s="5">
        <f t="shared" si="18"/>
        <v>18.38</v>
      </c>
      <c r="H206" s="5">
        <f>'SLT 1'!K206</f>
        <v>0</v>
      </c>
      <c r="I206" s="5">
        <f>'SLT 2'!K206</f>
        <v>0</v>
      </c>
      <c r="J206" s="5">
        <f>'SLT 3'!K206</f>
        <v>0</v>
      </c>
      <c r="K206" s="5">
        <f>'SLT 4'!K206</f>
        <v>0</v>
      </c>
      <c r="L206" s="5">
        <f>'SLT 5'!K206</f>
        <v>17.600000000000001</v>
      </c>
      <c r="M206" s="5">
        <f>'WK1'!K206</f>
        <v>0</v>
      </c>
      <c r="N206" s="5">
        <f>'WK2'!K206</f>
        <v>0</v>
      </c>
      <c r="O206" s="5">
        <f>'WK3'!K206</f>
        <v>18.64</v>
      </c>
      <c r="P206" s="5">
        <f>'WK4'!K206</f>
        <v>18.899999999999999</v>
      </c>
      <c r="Q206" s="5">
        <f>'WK5'!K206</f>
        <v>0</v>
      </c>
      <c r="R206" s="5">
        <f>'WK6'!K206</f>
        <v>0</v>
      </c>
      <c r="S206" s="5">
        <f>'WK7'!K206</f>
        <v>0</v>
      </c>
      <c r="T206" s="5">
        <f>'WK8'!K206</f>
        <v>0</v>
      </c>
      <c r="U206" s="5">
        <f>'WK9'!K206</f>
        <v>0</v>
      </c>
      <c r="V206" s="5">
        <f>'WK10'!K206</f>
        <v>0</v>
      </c>
      <c r="W206" s="5">
        <f>'WK11'!K206</f>
        <v>0</v>
      </c>
      <c r="X206" s="5">
        <f>'WK12'!K206</f>
        <v>0</v>
      </c>
      <c r="Y206" s="5">
        <f>'WK13'!K206</f>
        <v>0</v>
      </c>
      <c r="Z206" s="5">
        <f>'WK14'!K206</f>
        <v>0</v>
      </c>
      <c r="AA206" s="88">
        <f>'WK15'!K206</f>
        <v>0</v>
      </c>
    </row>
    <row r="207" spans="1:27">
      <c r="A207" s="2">
        <f t="shared" si="19"/>
        <v>204</v>
      </c>
      <c r="B207" s="1" t="s">
        <v>348</v>
      </c>
      <c r="C207" s="1" t="s">
        <v>130</v>
      </c>
      <c r="D207" s="16">
        <f>'SLT 1'!D207+'SLT 2'!D207+'SLT 3'!D207+'SLT 4'!D207+'SLT 5'!D207+'WK1'!D207+'WK2'!D207+'WK3'!D207+'WK4'!D207+'WK5'!D207+'WK6'!D207+'WK7'!D207+'WK8'!D207+'WK9'!D207+'WK10'!D207+'WK11'!D207+'WK13'!D207+'WK14'!D207+'WK12'!D207+'WK15'!D207</f>
        <v>2</v>
      </c>
      <c r="E207" s="10">
        <f t="shared" si="16"/>
        <v>25.745000000000001</v>
      </c>
      <c r="G207" s="5">
        <f t="shared" si="18"/>
        <v>23.745000000000001</v>
      </c>
      <c r="H207" s="5">
        <f>'SLT 1'!K207</f>
        <v>0</v>
      </c>
      <c r="I207" s="5">
        <f>'SLT 2'!K207</f>
        <v>0</v>
      </c>
      <c r="J207" s="5">
        <f>'SLT 3'!K207</f>
        <v>0</v>
      </c>
      <c r="K207" s="5">
        <f>'SLT 4'!K207</f>
        <v>0</v>
      </c>
      <c r="L207" s="5">
        <f>'SLT 5'!K207</f>
        <v>25.18</v>
      </c>
      <c r="M207" s="5">
        <f>'WK1'!K207</f>
        <v>22.77</v>
      </c>
      <c r="N207" s="5">
        <f>'WK2'!K207</f>
        <v>23.3</v>
      </c>
      <c r="O207" s="5">
        <f>'WK3'!K207</f>
        <v>23.73</v>
      </c>
      <c r="P207" s="5">
        <f>'WK4'!K207</f>
        <v>0</v>
      </c>
      <c r="Q207" s="5">
        <f>'WK5'!K207</f>
        <v>0</v>
      </c>
      <c r="R207" s="5">
        <f>'WK6'!K207</f>
        <v>0</v>
      </c>
      <c r="S207" s="5">
        <f>'WK7'!K207</f>
        <v>0</v>
      </c>
      <c r="T207" s="5">
        <f>'WK8'!K207</f>
        <v>0</v>
      </c>
      <c r="U207" s="5">
        <f>'WK9'!K207</f>
        <v>0</v>
      </c>
      <c r="V207" s="5">
        <f>'WK10'!K207</f>
        <v>0</v>
      </c>
      <c r="W207" s="5">
        <f>'WK11'!K207</f>
        <v>0</v>
      </c>
      <c r="X207" s="5">
        <f>'WK12'!K207</f>
        <v>0</v>
      </c>
      <c r="Y207" s="5">
        <f>'WK13'!K207</f>
        <v>0</v>
      </c>
      <c r="Z207" s="5">
        <f>'WK14'!K207</f>
        <v>0</v>
      </c>
      <c r="AA207" s="88">
        <f>'WK15'!K207</f>
        <v>0</v>
      </c>
    </row>
    <row r="208" spans="1:27">
      <c r="A208" s="2">
        <f t="shared" si="19"/>
        <v>205</v>
      </c>
      <c r="B208" s="1" t="s">
        <v>349</v>
      </c>
      <c r="C208" s="1" t="s">
        <v>72</v>
      </c>
      <c r="D208" s="16">
        <f>'SLT 1'!D208+'SLT 2'!D208+'SLT 3'!D208+'SLT 4'!D208+'SLT 5'!D208+'WK1'!D208+'WK2'!D208+'WK3'!D208+'WK4'!D208+'WK5'!D208+'WK6'!D208+'WK7'!D208+'WK8'!D208+'WK9'!D208+'WK10'!D208+'WK11'!D208+'WK13'!D208+'WK14'!D208+'WK12'!D208+'WK15'!D208</f>
        <v>0</v>
      </c>
      <c r="E208" s="10">
        <f t="shared" si="16"/>
        <v>16.79</v>
      </c>
      <c r="G208" s="5">
        <f t="shared" si="18"/>
        <v>16.79</v>
      </c>
      <c r="H208" s="5">
        <f>'SLT 1'!K208</f>
        <v>0</v>
      </c>
      <c r="I208" s="5">
        <f>'SLT 2'!K208</f>
        <v>0</v>
      </c>
      <c r="J208" s="5">
        <f>'SLT 3'!K208</f>
        <v>0</v>
      </c>
      <c r="K208" s="5">
        <f>'SLT 4'!K208</f>
        <v>0</v>
      </c>
      <c r="L208" s="5">
        <f>'SLT 5'!K208</f>
        <v>16.79</v>
      </c>
      <c r="M208" s="5">
        <f>'WK1'!K208</f>
        <v>0</v>
      </c>
      <c r="N208" s="5">
        <f>'WK2'!K208</f>
        <v>0</v>
      </c>
      <c r="O208" s="5">
        <f>'WK3'!K208</f>
        <v>0</v>
      </c>
      <c r="P208" s="5">
        <f>'WK4'!K208</f>
        <v>0</v>
      </c>
      <c r="Q208" s="5">
        <f>'WK5'!K208</f>
        <v>0</v>
      </c>
      <c r="R208" s="5">
        <f>'WK6'!K208</f>
        <v>0</v>
      </c>
      <c r="S208" s="5">
        <f>'WK7'!K208</f>
        <v>0</v>
      </c>
      <c r="T208" s="5">
        <f>'WK8'!K208</f>
        <v>0</v>
      </c>
      <c r="U208" s="5">
        <f>'WK9'!K208</f>
        <v>0</v>
      </c>
      <c r="V208" s="5">
        <f>'WK10'!K208</f>
        <v>0</v>
      </c>
      <c r="W208" s="5">
        <f>'WK11'!K208</f>
        <v>0</v>
      </c>
      <c r="X208" s="5">
        <f>'WK12'!K208</f>
        <v>0</v>
      </c>
      <c r="Y208" s="5">
        <f>'WK13'!K208</f>
        <v>0</v>
      </c>
      <c r="Z208" s="5">
        <f>'WK14'!K208</f>
        <v>0</v>
      </c>
      <c r="AA208" s="88">
        <f>'WK15'!K208</f>
        <v>0</v>
      </c>
    </row>
    <row r="209" spans="1:27">
      <c r="A209" s="2">
        <f t="shared" si="19"/>
        <v>206</v>
      </c>
      <c r="B209" s="1" t="s">
        <v>350</v>
      </c>
      <c r="C209" s="1" t="s">
        <v>135</v>
      </c>
      <c r="D209" s="16">
        <f>'SLT 1'!D209+'SLT 2'!D209+'SLT 3'!D209+'SLT 4'!D209+'SLT 5'!D209+'WK1'!D209+'WK2'!D209+'WK3'!D209+'WK4'!D209+'WK5'!D209+'WK6'!D209+'WK7'!D209+'WK8'!D209+'WK9'!D209+'WK10'!D209+'WK11'!D209+'WK13'!D209+'WK14'!D209+'WK12'!D209+'WK15'!D209</f>
        <v>2</v>
      </c>
      <c r="E209" s="10">
        <f t="shared" si="16"/>
        <v>22.896666666666665</v>
      </c>
      <c r="G209" s="5">
        <f t="shared" si="18"/>
        <v>20.896666666666665</v>
      </c>
      <c r="H209" s="5">
        <f>'SLT 1'!K209</f>
        <v>0</v>
      </c>
      <c r="I209" s="5">
        <f>'SLT 2'!K209</f>
        <v>0</v>
      </c>
      <c r="J209" s="5">
        <f>'SLT 3'!K209</f>
        <v>0</v>
      </c>
      <c r="K209" s="5">
        <f>'SLT 4'!K209</f>
        <v>0</v>
      </c>
      <c r="L209" s="5">
        <f>'SLT 5'!K209</f>
        <v>21.56</v>
      </c>
      <c r="M209" s="5">
        <f>'WK1'!K209</f>
        <v>0</v>
      </c>
      <c r="N209" s="5">
        <f>'WK2'!K209</f>
        <v>21.45</v>
      </c>
      <c r="O209" s="5">
        <f>'WK3'!K209</f>
        <v>19.68</v>
      </c>
      <c r="P209" s="5">
        <f>'WK4'!K209</f>
        <v>0</v>
      </c>
      <c r="Q209" s="5">
        <f>'WK5'!K209</f>
        <v>0</v>
      </c>
      <c r="R209" s="5">
        <f>'WK6'!K209</f>
        <v>0</v>
      </c>
      <c r="S209" s="5">
        <f>'WK7'!K209</f>
        <v>0</v>
      </c>
      <c r="T209" s="5">
        <f>'WK8'!K209</f>
        <v>0</v>
      </c>
      <c r="U209" s="5">
        <f>'WK9'!K209</f>
        <v>0</v>
      </c>
      <c r="V209" s="5">
        <f>'WK10'!K209</f>
        <v>0</v>
      </c>
      <c r="W209" s="5">
        <f>'WK11'!K209</f>
        <v>0</v>
      </c>
      <c r="X209" s="5">
        <f>'WK12'!K209</f>
        <v>0</v>
      </c>
      <c r="Y209" s="5">
        <f>'WK13'!K209</f>
        <v>0</v>
      </c>
      <c r="Z209" s="5">
        <f>'WK14'!K209</f>
        <v>0</v>
      </c>
      <c r="AA209" s="88">
        <f>'WK15'!K209</f>
        <v>0</v>
      </c>
    </row>
    <row r="210" spans="1:27">
      <c r="A210" s="2">
        <f t="shared" si="19"/>
        <v>207</v>
      </c>
      <c r="B210" s="1" t="s">
        <v>351</v>
      </c>
      <c r="C210" s="1" t="s">
        <v>133</v>
      </c>
      <c r="D210" s="16">
        <f>'SLT 1'!D210+'SLT 2'!D210+'SLT 3'!D210+'SLT 4'!D210+'SLT 5'!D210+'WK1'!D210+'WK2'!D210+'WK3'!D210+'WK4'!D210+'WK5'!D210+'WK6'!D210+'WK7'!D210+'WK8'!D210+'WK9'!D210+'WK10'!D210+'WK11'!D210+'WK13'!D210+'WK14'!D210+'WK12'!D210+'WK15'!D210</f>
        <v>0</v>
      </c>
      <c r="E210" s="10">
        <f t="shared" si="16"/>
        <v>21.47</v>
      </c>
      <c r="G210" s="5">
        <f t="shared" si="18"/>
        <v>21.47</v>
      </c>
      <c r="H210" s="5">
        <f>'SLT 1'!K210</f>
        <v>0</v>
      </c>
      <c r="I210" s="5">
        <f>'SLT 2'!K210</f>
        <v>0</v>
      </c>
      <c r="J210" s="5">
        <f>'SLT 3'!K210</f>
        <v>0</v>
      </c>
      <c r="K210" s="5">
        <f>'SLT 4'!K210</f>
        <v>0</v>
      </c>
      <c r="L210" s="5">
        <f>'SLT 5'!K210</f>
        <v>20.45</v>
      </c>
      <c r="M210" s="5">
        <f>'WK1'!K210</f>
        <v>0</v>
      </c>
      <c r="N210" s="5">
        <f>'WK2'!K210</f>
        <v>0</v>
      </c>
      <c r="O210" s="5">
        <f>'WK3'!K210</f>
        <v>22.49</v>
      </c>
      <c r="P210" s="5">
        <f>'WK4'!K210</f>
        <v>0</v>
      </c>
      <c r="Q210" s="5">
        <f>'WK5'!K210</f>
        <v>0</v>
      </c>
      <c r="R210" s="5">
        <f>'WK6'!K210</f>
        <v>0</v>
      </c>
      <c r="S210" s="5">
        <f>'WK7'!K210</f>
        <v>0</v>
      </c>
      <c r="T210" s="5">
        <f>'WK8'!K210</f>
        <v>0</v>
      </c>
      <c r="U210" s="5">
        <f>'WK9'!K210</f>
        <v>0</v>
      </c>
      <c r="V210" s="5">
        <f>'WK10'!K210</f>
        <v>0</v>
      </c>
      <c r="W210" s="5">
        <f>'WK11'!K210</f>
        <v>0</v>
      </c>
      <c r="X210" s="5">
        <f>'WK12'!K210</f>
        <v>0</v>
      </c>
      <c r="Y210" s="5">
        <f>'WK13'!K210</f>
        <v>0</v>
      </c>
      <c r="Z210" s="5">
        <f>'WK14'!K210</f>
        <v>0</v>
      </c>
      <c r="AA210" s="88">
        <f>'WK15'!K210</f>
        <v>0</v>
      </c>
    </row>
    <row r="211" spans="1:27">
      <c r="A211" s="2">
        <f t="shared" si="19"/>
        <v>208</v>
      </c>
      <c r="B211" s="1" t="s">
        <v>352</v>
      </c>
      <c r="C211" s="1" t="s">
        <v>133</v>
      </c>
      <c r="D211" s="16">
        <f>'SLT 1'!D211+'SLT 2'!D211+'SLT 3'!D211+'SLT 4'!D211+'SLT 5'!D211+'WK1'!D211+'WK2'!D211+'WK3'!D211+'WK4'!D211+'WK5'!D211+'WK6'!D211+'WK7'!D211+'WK8'!D211+'WK9'!D211+'WK10'!D211+'WK11'!D211+'WK13'!D211+'WK14'!D211+'WK12'!D211+'WK15'!D211</f>
        <v>0</v>
      </c>
      <c r="E211" s="10">
        <f t="shared" si="16"/>
        <v>15.24</v>
      </c>
      <c r="G211" s="5">
        <f t="shared" si="18"/>
        <v>15.24</v>
      </c>
      <c r="H211" s="5">
        <f>'SLT 1'!K211</f>
        <v>0</v>
      </c>
      <c r="I211" s="5">
        <f>'SLT 2'!K211</f>
        <v>0</v>
      </c>
      <c r="J211" s="5">
        <f>'SLT 3'!K211</f>
        <v>0</v>
      </c>
      <c r="K211" s="5">
        <f>'SLT 4'!K211</f>
        <v>0</v>
      </c>
      <c r="L211" s="5">
        <f>'SLT 5'!K211</f>
        <v>15.24</v>
      </c>
      <c r="M211" s="5">
        <f>'WK1'!K211</f>
        <v>0</v>
      </c>
      <c r="N211" s="5">
        <f>'WK2'!K211</f>
        <v>0</v>
      </c>
      <c r="O211" s="5">
        <f>'WK3'!K211</f>
        <v>0</v>
      </c>
      <c r="P211" s="5">
        <f>'WK4'!K211</f>
        <v>0</v>
      </c>
      <c r="Q211" s="5">
        <f>'WK5'!K211</f>
        <v>0</v>
      </c>
      <c r="R211" s="5">
        <f>'WK6'!K211</f>
        <v>0</v>
      </c>
      <c r="S211" s="5">
        <f>'WK7'!K211</f>
        <v>0</v>
      </c>
      <c r="T211" s="5">
        <f>'WK8'!K211</f>
        <v>0</v>
      </c>
      <c r="U211" s="5">
        <f>'WK9'!K211</f>
        <v>0</v>
      </c>
      <c r="V211" s="5">
        <f>'WK10'!K211</f>
        <v>0</v>
      </c>
      <c r="W211" s="5">
        <f>'WK11'!K211</f>
        <v>0</v>
      </c>
      <c r="X211" s="5">
        <f>'WK12'!K211</f>
        <v>0</v>
      </c>
      <c r="Y211" s="5">
        <f>'WK13'!K211</f>
        <v>0</v>
      </c>
      <c r="Z211" s="5">
        <f>'WK14'!K211</f>
        <v>0</v>
      </c>
      <c r="AA211" s="88">
        <f>'WK15'!K211</f>
        <v>0</v>
      </c>
    </row>
    <row r="212" spans="1:27">
      <c r="A212" s="2">
        <f t="shared" si="19"/>
        <v>209</v>
      </c>
      <c r="B212" s="1" t="s">
        <v>353</v>
      </c>
      <c r="C212" s="1" t="s">
        <v>134</v>
      </c>
      <c r="D212" s="16">
        <f>'SLT 1'!D212+'SLT 2'!D212+'SLT 3'!D212+'SLT 4'!D212+'SLT 5'!D212+'WK1'!D212+'WK2'!D212+'WK3'!D212+'WK4'!D212+'WK5'!D212+'WK6'!D212+'WK7'!D212+'WK8'!D212+'WK9'!D212+'WK10'!D212+'WK11'!D212+'WK13'!D212+'WK14'!D212+'WK12'!D212+'WK15'!D212</f>
        <v>0</v>
      </c>
      <c r="E212" s="10">
        <f t="shared" si="16"/>
        <v>19.010000000000002</v>
      </c>
      <c r="G212" s="5">
        <f t="shared" si="18"/>
        <v>19.010000000000002</v>
      </c>
      <c r="H212" s="5">
        <f>'SLT 1'!K212</f>
        <v>0</v>
      </c>
      <c r="I212" s="5">
        <f>'SLT 2'!K212</f>
        <v>0</v>
      </c>
      <c r="J212" s="5">
        <f>'SLT 3'!K212</f>
        <v>0</v>
      </c>
      <c r="K212" s="5">
        <f>'SLT 4'!K212</f>
        <v>0</v>
      </c>
      <c r="L212" s="5">
        <f>'SLT 5'!K212</f>
        <v>19.010000000000002</v>
      </c>
      <c r="M212" s="5">
        <f>'WK1'!K212</f>
        <v>0</v>
      </c>
      <c r="N212" s="5">
        <f>'WK2'!K212</f>
        <v>0</v>
      </c>
      <c r="O212" s="5">
        <f>'WK3'!K212</f>
        <v>0</v>
      </c>
      <c r="P212" s="5">
        <f>'WK4'!K212</f>
        <v>0</v>
      </c>
      <c r="Q212" s="5">
        <f>'WK5'!K212</f>
        <v>0</v>
      </c>
      <c r="R212" s="5">
        <f>'WK6'!K212</f>
        <v>0</v>
      </c>
      <c r="S212" s="5">
        <f>'WK7'!K212</f>
        <v>0</v>
      </c>
      <c r="T212" s="5">
        <f>'WK8'!K212</f>
        <v>0</v>
      </c>
      <c r="U212" s="5">
        <f>'WK9'!K212</f>
        <v>0</v>
      </c>
      <c r="V212" s="5">
        <f>'WK10'!K212</f>
        <v>0</v>
      </c>
      <c r="W212" s="5">
        <f>'WK11'!K212</f>
        <v>0</v>
      </c>
      <c r="X212" s="5">
        <f>'WK12'!K212</f>
        <v>0</v>
      </c>
      <c r="Y212" s="5">
        <f>'WK13'!K212</f>
        <v>0</v>
      </c>
      <c r="Z212" s="5">
        <f>'WK14'!K212</f>
        <v>0</v>
      </c>
      <c r="AA212" s="88">
        <f>'WK15'!K212</f>
        <v>0</v>
      </c>
    </row>
    <row r="213" spans="1:27">
      <c r="A213" s="2">
        <f t="shared" si="19"/>
        <v>210</v>
      </c>
      <c r="B213" s="1" t="s">
        <v>354</v>
      </c>
      <c r="C213" s="1" t="s">
        <v>25</v>
      </c>
      <c r="D213" s="16">
        <f>'SLT 1'!D213+'SLT 2'!D213+'SLT 3'!D213+'SLT 4'!D213+'SLT 5'!D213+'WK1'!D213+'WK2'!D213+'WK3'!D213+'WK4'!D213+'WK5'!D213+'WK6'!D213+'WK7'!D213+'WK8'!D213+'WK9'!D213+'WK10'!D213+'WK11'!D213+'WK13'!D213+'WK14'!D213+'WK12'!D213+'WK15'!D213</f>
        <v>0</v>
      </c>
      <c r="E213" s="84">
        <f t="shared" ref="E213" si="20">D213+G213</f>
        <v>16.88</v>
      </c>
      <c r="G213" s="5">
        <f t="shared" si="18"/>
        <v>16.88</v>
      </c>
      <c r="H213" s="85">
        <f>'SLT 1'!K213</f>
        <v>0</v>
      </c>
      <c r="I213" s="85">
        <f>'SLT 2'!K213</f>
        <v>0</v>
      </c>
      <c r="J213" s="85">
        <f>'SLT 3'!K213</f>
        <v>0</v>
      </c>
      <c r="K213" s="85">
        <f>'SLT 4'!K213</f>
        <v>0</v>
      </c>
      <c r="L213" s="85">
        <f>'SLT 5'!K213</f>
        <v>0</v>
      </c>
      <c r="M213" s="85">
        <f>'WK1'!K213</f>
        <v>16.88</v>
      </c>
      <c r="N213" s="85">
        <f>'WK2'!K213</f>
        <v>0</v>
      </c>
      <c r="O213" s="85">
        <f>'WK3'!K213</f>
        <v>0</v>
      </c>
      <c r="P213" s="85">
        <f>'WK4'!K213</f>
        <v>0</v>
      </c>
      <c r="Q213" s="85">
        <f>'WK5'!K213</f>
        <v>0</v>
      </c>
      <c r="R213" s="85">
        <f>'WK6'!K213</f>
        <v>0</v>
      </c>
      <c r="S213" s="85">
        <f>'WK7'!K213</f>
        <v>0</v>
      </c>
      <c r="T213" s="85">
        <f>'WK8'!K213</f>
        <v>0</v>
      </c>
      <c r="U213" s="85">
        <f>'WK9'!K213</f>
        <v>0</v>
      </c>
      <c r="V213" s="85">
        <f>'WK10'!K213</f>
        <v>0</v>
      </c>
      <c r="W213" s="85">
        <f>'WK11'!K213</f>
        <v>0</v>
      </c>
      <c r="X213" s="85">
        <f>'WK12'!K213</f>
        <v>0</v>
      </c>
      <c r="Y213" s="85">
        <f>'WK13'!K213</f>
        <v>0</v>
      </c>
      <c r="Z213" s="85">
        <f>'WK14'!K213</f>
        <v>0</v>
      </c>
      <c r="AA213" s="88">
        <f>'WK15'!K213</f>
        <v>0</v>
      </c>
    </row>
    <row r="214" spans="1:27">
      <c r="A214" s="2">
        <f t="shared" si="19"/>
        <v>211</v>
      </c>
      <c r="B214" s="1" t="s">
        <v>355</v>
      </c>
      <c r="C214" s="1" t="s">
        <v>46</v>
      </c>
      <c r="D214" s="16">
        <f>'SLT 1'!D214+'SLT 2'!D214+'SLT 3'!D214+'SLT 4'!D214+'SLT 5'!D214+'WK1'!D214+'WK2'!D214+'WK3'!D214+'WK4'!D214+'WK5'!D214+'WK6'!D214+'WK7'!D214+'WK8'!D214+'WK9'!D214+'WK10'!D214+'WK11'!D214+'WK13'!D214+'WK14'!D214+'WK12'!D214+'WK15'!D214</f>
        <v>0</v>
      </c>
      <c r="E214" s="84">
        <f t="shared" ref="E214:E219" si="21">D214+G214</f>
        <v>18.14</v>
      </c>
      <c r="G214" s="5">
        <f t="shared" si="18"/>
        <v>18.14</v>
      </c>
      <c r="H214" s="85">
        <f>'SLT 1'!K214</f>
        <v>0</v>
      </c>
      <c r="I214" s="85">
        <f>'SLT 2'!K214</f>
        <v>0</v>
      </c>
      <c r="J214" s="85">
        <f>'SLT 3'!K214</f>
        <v>0</v>
      </c>
      <c r="K214" s="85">
        <f>'SLT 4'!K214</f>
        <v>0</v>
      </c>
      <c r="L214" s="85">
        <f>'SLT 5'!K214</f>
        <v>0</v>
      </c>
      <c r="M214" s="85">
        <f>'WK1'!K214</f>
        <v>18.14</v>
      </c>
      <c r="N214" s="85">
        <f>'WK2'!K214</f>
        <v>0</v>
      </c>
      <c r="O214" s="85">
        <f>'WK3'!K214</f>
        <v>0</v>
      </c>
      <c r="P214" s="85">
        <f>'WK4'!K214</f>
        <v>0</v>
      </c>
      <c r="Q214" s="85">
        <f>'WK5'!K214</f>
        <v>0</v>
      </c>
      <c r="R214" s="85">
        <f>'WK6'!K214</f>
        <v>0</v>
      </c>
      <c r="S214" s="85">
        <f>'WK7'!K214</f>
        <v>0</v>
      </c>
      <c r="T214" s="85">
        <f>'WK8'!K214</f>
        <v>0</v>
      </c>
      <c r="U214" s="85">
        <f>'WK9'!K214</f>
        <v>0</v>
      </c>
      <c r="V214" s="85">
        <f>'WK10'!K214</f>
        <v>0</v>
      </c>
      <c r="W214" s="85">
        <f>'WK11'!K214</f>
        <v>0</v>
      </c>
      <c r="X214" s="85">
        <f>'WK12'!K214</f>
        <v>0</v>
      </c>
      <c r="Y214" s="85">
        <f>'WK13'!K214</f>
        <v>0</v>
      </c>
      <c r="Z214" s="85">
        <f>'WK14'!K214</f>
        <v>0</v>
      </c>
      <c r="AA214" s="88">
        <f>'WK15'!K214</f>
        <v>0</v>
      </c>
    </row>
    <row r="215" spans="1:27">
      <c r="A215" s="2">
        <f t="shared" si="19"/>
        <v>212</v>
      </c>
      <c r="B215" s="1" t="s">
        <v>356</v>
      </c>
      <c r="C215" s="1" t="s">
        <v>46</v>
      </c>
      <c r="D215" s="16">
        <f>'SLT 1'!D215+'SLT 2'!D215+'SLT 3'!D215+'SLT 4'!D215+'SLT 5'!D215+'WK1'!D215+'WK2'!D215+'WK3'!D215+'WK4'!D215+'WK5'!D215+'WK6'!D215+'WK7'!D215+'WK8'!D215+'WK9'!D215+'WK10'!D215+'WK11'!D215+'WK13'!D215+'WK14'!D215+'WK12'!D215+'WK15'!D215</f>
        <v>1</v>
      </c>
      <c r="E215" s="84">
        <f t="shared" si="21"/>
        <v>18.096666666666668</v>
      </c>
      <c r="G215" s="5">
        <f t="shared" si="18"/>
        <v>17.096666666666668</v>
      </c>
      <c r="H215" s="85">
        <f>'SLT 1'!K215</f>
        <v>0</v>
      </c>
      <c r="I215" s="85">
        <f>'SLT 2'!K215</f>
        <v>0</v>
      </c>
      <c r="J215" s="85">
        <f>'SLT 3'!K215</f>
        <v>0</v>
      </c>
      <c r="K215" s="85">
        <f>'SLT 4'!K215</f>
        <v>0</v>
      </c>
      <c r="L215" s="85">
        <f>'SLT 5'!K215</f>
        <v>17.399999999999999</v>
      </c>
      <c r="M215" s="85">
        <f>'WK1'!K215</f>
        <v>17.55</v>
      </c>
      <c r="N215" s="85">
        <f>'WK2'!K215</f>
        <v>0</v>
      </c>
      <c r="O215" s="85">
        <f>'WK3'!K215</f>
        <v>16.34</v>
      </c>
      <c r="P215" s="85">
        <f>'WK4'!K215</f>
        <v>0</v>
      </c>
      <c r="Q215" s="85">
        <f>'WK5'!K215</f>
        <v>0</v>
      </c>
      <c r="R215" s="85">
        <f>'WK6'!K215</f>
        <v>0</v>
      </c>
      <c r="S215" s="85">
        <f>'WK7'!K215</f>
        <v>0</v>
      </c>
      <c r="T215" s="85">
        <f>'WK8'!K215</f>
        <v>0</v>
      </c>
      <c r="U215" s="85">
        <f>'WK9'!K215</f>
        <v>0</v>
      </c>
      <c r="V215" s="85">
        <f>'WK10'!K215</f>
        <v>0</v>
      </c>
      <c r="W215" s="85">
        <f>'WK11'!K215</f>
        <v>0</v>
      </c>
      <c r="X215" s="85">
        <f>'WK12'!K215</f>
        <v>0</v>
      </c>
      <c r="Y215" s="85">
        <f>'WK13'!K215</f>
        <v>0</v>
      </c>
      <c r="Z215" s="85">
        <f>'WK14'!K215</f>
        <v>0</v>
      </c>
      <c r="AA215" s="88">
        <f>'WK15'!K215</f>
        <v>0</v>
      </c>
    </row>
    <row r="216" spans="1:27">
      <c r="A216" s="2">
        <f t="shared" si="19"/>
        <v>213</v>
      </c>
      <c r="B216" s="1" t="s">
        <v>357</v>
      </c>
      <c r="C216" s="1" t="s">
        <v>71</v>
      </c>
      <c r="D216" s="16">
        <f>'SLT 1'!D216+'SLT 2'!D216+'SLT 3'!D216+'SLT 4'!D216+'SLT 5'!D216+'WK1'!D216+'WK2'!D216+'WK3'!D216+'WK4'!D216+'WK5'!D216+'WK6'!D216+'WK7'!D216+'WK8'!D216+'WK9'!D216+'WK10'!D216+'WK11'!D216+'WK13'!D216+'WK14'!D216+'WK12'!D216+'WK15'!D216</f>
        <v>1</v>
      </c>
      <c r="E216" s="84">
        <f t="shared" si="21"/>
        <v>26.28</v>
      </c>
      <c r="G216" s="5">
        <f t="shared" si="18"/>
        <v>25.28</v>
      </c>
      <c r="H216" s="85">
        <f>'SLT 1'!K216</f>
        <v>0</v>
      </c>
      <c r="I216" s="85">
        <f>'SLT 2'!K216</f>
        <v>0</v>
      </c>
      <c r="J216" s="85">
        <f>'SLT 3'!K216</f>
        <v>0</v>
      </c>
      <c r="K216" s="85">
        <f>'SLT 4'!K216</f>
        <v>0</v>
      </c>
      <c r="L216" s="85">
        <f>'SLT 5'!K216</f>
        <v>0</v>
      </c>
      <c r="M216" s="85">
        <f>'WK1'!K216</f>
        <v>28.23</v>
      </c>
      <c r="N216" s="85">
        <f>'WK2'!K216</f>
        <v>24.69</v>
      </c>
      <c r="O216" s="85">
        <f>'WK3'!K216</f>
        <v>22.92</v>
      </c>
      <c r="P216" s="85">
        <f>'WK4'!K216</f>
        <v>0</v>
      </c>
      <c r="Q216" s="85">
        <f>'WK5'!K216</f>
        <v>0</v>
      </c>
      <c r="R216" s="85">
        <f>'WK6'!K216</f>
        <v>0</v>
      </c>
      <c r="S216" s="85">
        <f>'WK7'!K216</f>
        <v>0</v>
      </c>
      <c r="T216" s="85">
        <f>'WK8'!K216</f>
        <v>0</v>
      </c>
      <c r="U216" s="85">
        <f>'WK9'!K216</f>
        <v>0</v>
      </c>
      <c r="V216" s="85">
        <f>'WK10'!K216</f>
        <v>0</v>
      </c>
      <c r="W216" s="85">
        <f>'WK11'!K216</f>
        <v>0</v>
      </c>
      <c r="X216" s="85">
        <f>'WK12'!K216</f>
        <v>0</v>
      </c>
      <c r="Y216" s="85">
        <f>'WK13'!K216</f>
        <v>0</v>
      </c>
      <c r="Z216" s="85">
        <f>'WK14'!K216</f>
        <v>0</v>
      </c>
      <c r="AA216" s="88">
        <f>'WK15'!K216</f>
        <v>0</v>
      </c>
    </row>
    <row r="217" spans="1:27">
      <c r="A217" s="2">
        <f t="shared" si="19"/>
        <v>214</v>
      </c>
      <c r="B217" s="1" t="s">
        <v>358</v>
      </c>
      <c r="C217" s="1" t="s">
        <v>71</v>
      </c>
      <c r="D217" s="16">
        <f>'SLT 1'!D217+'SLT 2'!D217+'SLT 3'!D217+'SLT 4'!D217+'SLT 5'!D217+'WK1'!D217+'WK2'!D217+'WK3'!D217+'WK4'!D217+'WK5'!D217+'WK6'!D217+'WK7'!D217+'WK8'!D217+'WK9'!D217+'WK10'!D217+'WK11'!D217+'WK13'!D217+'WK14'!D217+'WK12'!D217+'WK15'!D217</f>
        <v>0</v>
      </c>
      <c r="E217" s="84">
        <f t="shared" si="21"/>
        <v>14.54</v>
      </c>
      <c r="G217" s="5">
        <f t="shared" si="18"/>
        <v>14.54</v>
      </c>
      <c r="H217" s="85">
        <f>'SLT 1'!K217</f>
        <v>0</v>
      </c>
      <c r="I217" s="85">
        <f>'SLT 2'!K217</f>
        <v>0</v>
      </c>
      <c r="J217" s="85">
        <f>'SLT 3'!K217</f>
        <v>0</v>
      </c>
      <c r="K217" s="85">
        <f>'SLT 4'!K217</f>
        <v>0</v>
      </c>
      <c r="L217" s="85">
        <f>'SLT 5'!K217</f>
        <v>0</v>
      </c>
      <c r="M217" s="85">
        <f>'WK1'!K217</f>
        <v>14.54</v>
      </c>
      <c r="N217" s="85">
        <f>'WK2'!K217</f>
        <v>0</v>
      </c>
      <c r="O217" s="85">
        <f>'WK3'!K217</f>
        <v>0</v>
      </c>
      <c r="P217" s="85">
        <f>'WK4'!K217</f>
        <v>0</v>
      </c>
      <c r="Q217" s="85">
        <f>'WK5'!K217</f>
        <v>0</v>
      </c>
      <c r="R217" s="85">
        <f>'WK6'!K217</f>
        <v>0</v>
      </c>
      <c r="S217" s="85">
        <f>'WK7'!K217</f>
        <v>0</v>
      </c>
      <c r="T217" s="85">
        <f>'WK8'!K217</f>
        <v>0</v>
      </c>
      <c r="U217" s="85">
        <f>'WK9'!K217</f>
        <v>0</v>
      </c>
      <c r="V217" s="85">
        <f>'WK10'!K217</f>
        <v>0</v>
      </c>
      <c r="W217" s="85">
        <f>'WK11'!K217</f>
        <v>0</v>
      </c>
      <c r="X217" s="85">
        <f>'WK12'!K217</f>
        <v>0</v>
      </c>
      <c r="Y217" s="85">
        <f>'WK13'!K217</f>
        <v>0</v>
      </c>
      <c r="Z217" s="85">
        <f>'WK14'!K217</f>
        <v>0</v>
      </c>
      <c r="AA217" s="88">
        <f>'WK15'!K217</f>
        <v>0</v>
      </c>
    </row>
    <row r="218" spans="1:27">
      <c r="A218" s="2">
        <f t="shared" si="19"/>
        <v>215</v>
      </c>
      <c r="B218" s="1" t="s">
        <v>359</v>
      </c>
      <c r="C218" s="1" t="s">
        <v>135</v>
      </c>
      <c r="D218" s="16">
        <f>'SLT 1'!D218+'SLT 2'!D218+'SLT 3'!D218+'SLT 4'!D218+'SLT 5'!D218+'WK1'!D218+'WK2'!D218+'WK3'!D218+'WK4'!D218+'WK5'!D218+'WK6'!D218+'WK7'!D218+'WK8'!D218+'WK9'!D218+'WK10'!D218+'WK11'!D218+'WK13'!D218+'WK14'!D218+'WK12'!D218+'WK15'!D218</f>
        <v>0</v>
      </c>
      <c r="E218" s="84">
        <f t="shared" si="21"/>
        <v>16.2</v>
      </c>
      <c r="G218" s="5">
        <f t="shared" si="18"/>
        <v>16.2</v>
      </c>
      <c r="H218" s="85">
        <f>'SLT 1'!K218</f>
        <v>0</v>
      </c>
      <c r="I218" s="85">
        <f>'SLT 2'!K218</f>
        <v>0</v>
      </c>
      <c r="J218" s="85">
        <f>'SLT 3'!K218</f>
        <v>0</v>
      </c>
      <c r="K218" s="85">
        <f>'SLT 4'!K218</f>
        <v>0</v>
      </c>
      <c r="L218" s="85">
        <f>'SLT 5'!K218</f>
        <v>0</v>
      </c>
      <c r="M218" s="85">
        <f>'WK1'!K218</f>
        <v>16.2</v>
      </c>
      <c r="N218" s="85">
        <f>'WK2'!K218</f>
        <v>0</v>
      </c>
      <c r="O218" s="85">
        <f>'WK3'!K218</f>
        <v>0</v>
      </c>
      <c r="P218" s="85">
        <f>'WK4'!K218</f>
        <v>0</v>
      </c>
      <c r="Q218" s="85">
        <f>'WK5'!K218</f>
        <v>0</v>
      </c>
      <c r="R218" s="85">
        <f>'WK6'!K218</f>
        <v>0</v>
      </c>
      <c r="S218" s="85">
        <f>'WK7'!K218</f>
        <v>0</v>
      </c>
      <c r="T218" s="85">
        <f>'WK8'!K218</f>
        <v>0</v>
      </c>
      <c r="U218" s="85">
        <f>'WK9'!K218</f>
        <v>0</v>
      </c>
      <c r="V218" s="85">
        <f>'WK10'!K218</f>
        <v>0</v>
      </c>
      <c r="W218" s="85">
        <f>'WK11'!K218</f>
        <v>0</v>
      </c>
      <c r="X218" s="85">
        <f>'WK12'!K218</f>
        <v>0</v>
      </c>
      <c r="Y218" s="85">
        <f>'WK13'!K218</f>
        <v>0</v>
      </c>
      <c r="Z218" s="85">
        <f>'WK14'!K218</f>
        <v>0</v>
      </c>
      <c r="AA218" s="88">
        <f>'WK15'!K218</f>
        <v>0</v>
      </c>
    </row>
    <row r="219" spans="1:27">
      <c r="A219" s="2">
        <f t="shared" si="19"/>
        <v>216</v>
      </c>
      <c r="B219" s="1" t="s">
        <v>360</v>
      </c>
      <c r="C219" s="1" t="s">
        <v>135</v>
      </c>
      <c r="D219" s="16">
        <f>'SLT 1'!D219+'SLT 2'!D219+'SLT 3'!D219+'SLT 4'!D219+'SLT 5'!D219+'WK1'!D219+'WK2'!D219+'WK3'!D219+'WK4'!D219+'WK5'!D219+'WK6'!D219+'WK7'!D219+'WK8'!D219+'WK9'!D219+'WK10'!D219+'WK11'!D219+'WK13'!D219+'WK14'!D219+'WK12'!D219+'WK15'!D219</f>
        <v>2</v>
      </c>
      <c r="E219" s="84">
        <f t="shared" si="21"/>
        <v>24.616666666666664</v>
      </c>
      <c r="G219" s="5">
        <f t="shared" si="18"/>
        <v>22.616666666666664</v>
      </c>
      <c r="H219" s="85">
        <f>'SLT 1'!K219</f>
        <v>0</v>
      </c>
      <c r="I219" s="85">
        <f>'SLT 2'!K219</f>
        <v>0</v>
      </c>
      <c r="J219" s="85">
        <f>'SLT 3'!K219</f>
        <v>0</v>
      </c>
      <c r="K219" s="85">
        <f>'SLT 4'!K219</f>
        <v>0</v>
      </c>
      <c r="L219" s="85">
        <f>'SLT 5'!K219</f>
        <v>0</v>
      </c>
      <c r="M219" s="85">
        <f>'WK1'!K219</f>
        <v>22.31</v>
      </c>
      <c r="N219" s="85">
        <f>'WK2'!K219</f>
        <v>23.52</v>
      </c>
      <c r="O219" s="85">
        <f>'WK3'!K219</f>
        <v>22.02</v>
      </c>
      <c r="P219" s="85">
        <f>'WK4'!K219</f>
        <v>0</v>
      </c>
      <c r="Q219" s="85">
        <f>'WK5'!K219</f>
        <v>0</v>
      </c>
      <c r="R219" s="85">
        <f>'WK6'!K219</f>
        <v>0</v>
      </c>
      <c r="S219" s="85">
        <f>'WK7'!K219</f>
        <v>0</v>
      </c>
      <c r="T219" s="85">
        <f>'WK8'!K219</f>
        <v>0</v>
      </c>
      <c r="U219" s="85">
        <f>'WK9'!K219</f>
        <v>0</v>
      </c>
      <c r="V219" s="85">
        <f>'WK10'!K219</f>
        <v>0</v>
      </c>
      <c r="W219" s="85">
        <f>'WK11'!K219</f>
        <v>0</v>
      </c>
      <c r="X219" s="85">
        <f>'WK12'!K219</f>
        <v>0</v>
      </c>
      <c r="Y219" s="85">
        <f>'WK13'!K219</f>
        <v>0</v>
      </c>
      <c r="Z219" s="85">
        <f>'WK14'!K219</f>
        <v>0</v>
      </c>
      <c r="AA219" s="88">
        <f>'WK15'!K219</f>
        <v>0</v>
      </c>
    </row>
    <row r="220" spans="1:27">
      <c r="A220" s="2">
        <f t="shared" si="19"/>
        <v>217</v>
      </c>
      <c r="B220" s="1" t="s">
        <v>361</v>
      </c>
      <c r="C220" s="1" t="s">
        <v>134</v>
      </c>
      <c r="D220" s="16">
        <f>'SLT 1'!D220+'SLT 2'!D220+'SLT 3'!D220+'SLT 4'!D220+'SLT 5'!D220+'WK1'!D220+'WK2'!D220+'WK3'!D220+'WK4'!D220+'WK5'!D220+'WK6'!D220+'WK7'!D220+'WK8'!D220+'WK9'!D220+'WK10'!D220+'WK11'!D220+'WK13'!D220+'WK14'!D220+'WK12'!D220+'WK15'!D220</f>
        <v>0</v>
      </c>
      <c r="E220" s="84">
        <f t="shared" ref="E220:E283" si="22">D220+G220</f>
        <v>17.95</v>
      </c>
      <c r="G220" s="5">
        <f t="shared" si="18"/>
        <v>17.95</v>
      </c>
      <c r="H220" s="85">
        <f>'SLT 1'!K220</f>
        <v>0</v>
      </c>
      <c r="I220" s="85">
        <f>'SLT 2'!K220</f>
        <v>0</v>
      </c>
      <c r="J220" s="85">
        <f>'SLT 3'!K220</f>
        <v>0</v>
      </c>
      <c r="K220" s="85">
        <f>'SLT 4'!K220</f>
        <v>0</v>
      </c>
      <c r="L220" s="85">
        <f>'SLT 5'!K220</f>
        <v>0</v>
      </c>
      <c r="M220" s="85">
        <f>'WK1'!K220</f>
        <v>14.4</v>
      </c>
      <c r="N220" s="85">
        <f>'WK2'!K220</f>
        <v>21.5</v>
      </c>
      <c r="O220" s="85">
        <f>'WK3'!K220</f>
        <v>0</v>
      </c>
      <c r="P220" s="85">
        <f>'WK4'!K220</f>
        <v>0</v>
      </c>
      <c r="Q220" s="85">
        <f>'WK5'!K220</f>
        <v>0</v>
      </c>
      <c r="R220" s="85">
        <f>'WK6'!K220</f>
        <v>0</v>
      </c>
      <c r="S220" s="85">
        <f>'WK7'!K220</f>
        <v>0</v>
      </c>
      <c r="T220" s="85">
        <f>'WK8'!K220</f>
        <v>0</v>
      </c>
      <c r="U220" s="85">
        <f>'WK9'!K220</f>
        <v>0</v>
      </c>
      <c r="V220" s="85">
        <f>'WK10'!K220</f>
        <v>0</v>
      </c>
      <c r="W220" s="85">
        <f>'WK11'!K220</f>
        <v>0</v>
      </c>
      <c r="X220" s="85">
        <f>'WK12'!K220</f>
        <v>0</v>
      </c>
      <c r="Y220" s="85">
        <f>'WK13'!K220</f>
        <v>0</v>
      </c>
      <c r="Z220" s="85">
        <f>'WK14'!K220</f>
        <v>0</v>
      </c>
      <c r="AA220" s="88">
        <f>'WK15'!K220</f>
        <v>0</v>
      </c>
    </row>
    <row r="221" spans="1:27">
      <c r="A221" s="2">
        <f t="shared" si="19"/>
        <v>218</v>
      </c>
      <c r="B221" s="1" t="s">
        <v>363</v>
      </c>
      <c r="C221" s="1" t="s">
        <v>134</v>
      </c>
      <c r="D221" s="16">
        <f>'SLT 1'!D221+'SLT 2'!D221+'SLT 3'!D221+'SLT 4'!D221+'SLT 5'!D221+'WK1'!D221+'WK2'!D221+'WK3'!D221+'WK4'!D221+'WK5'!D221+'WK6'!D221+'WK7'!D221+'WK8'!D221+'WK9'!D221+'WK10'!D221+'WK11'!D221+'WK13'!D221+'WK14'!D221+'WK12'!D221+'WK15'!D221</f>
        <v>0</v>
      </c>
      <c r="E221" s="84">
        <f t="shared" si="22"/>
        <v>17.690000000000001</v>
      </c>
      <c r="G221" s="5">
        <f t="shared" si="18"/>
        <v>17.690000000000001</v>
      </c>
      <c r="H221" s="85">
        <f>'SLT 1'!K221</f>
        <v>0</v>
      </c>
      <c r="I221" s="85">
        <f>'SLT 2'!K221</f>
        <v>0</v>
      </c>
      <c r="J221" s="85">
        <f>'SLT 3'!K221</f>
        <v>0</v>
      </c>
      <c r="K221" s="85">
        <f>'SLT 4'!K221</f>
        <v>0</v>
      </c>
      <c r="L221" s="85">
        <f>'SLT 5'!K221</f>
        <v>0</v>
      </c>
      <c r="M221" s="85">
        <f>'WK1'!K221</f>
        <v>17.010000000000002</v>
      </c>
      <c r="N221" s="85">
        <f>'WK2'!K221</f>
        <v>18.37</v>
      </c>
      <c r="O221" s="85">
        <f>'WK3'!K221</f>
        <v>0</v>
      </c>
      <c r="P221" s="85">
        <f>'WK4'!K221</f>
        <v>0</v>
      </c>
      <c r="Q221" s="85">
        <f>'WK5'!K221</f>
        <v>0</v>
      </c>
      <c r="R221" s="85">
        <f>'WK6'!K221</f>
        <v>0</v>
      </c>
      <c r="S221" s="85">
        <f>'WK7'!K221</f>
        <v>0</v>
      </c>
      <c r="T221" s="85">
        <f>'WK8'!K221</f>
        <v>0</v>
      </c>
      <c r="U221" s="85">
        <f>'WK9'!K221</f>
        <v>0</v>
      </c>
      <c r="V221" s="85">
        <f>'WK10'!K221</f>
        <v>0</v>
      </c>
      <c r="W221" s="85">
        <f>'WK11'!K221</f>
        <v>0</v>
      </c>
      <c r="X221" s="85">
        <f>'WK12'!K221</f>
        <v>0</v>
      </c>
      <c r="Y221" s="85">
        <f>'WK13'!K221</f>
        <v>0</v>
      </c>
      <c r="Z221" s="85">
        <f>'WK14'!K221</f>
        <v>0</v>
      </c>
      <c r="AA221" s="88">
        <f>'WK15'!K221</f>
        <v>0</v>
      </c>
    </row>
    <row r="222" spans="1:27">
      <c r="A222" s="2">
        <f t="shared" si="19"/>
        <v>219</v>
      </c>
      <c r="B222" s="1" t="s">
        <v>364</v>
      </c>
      <c r="C222" s="1" t="s">
        <v>45</v>
      </c>
      <c r="D222" s="16">
        <f>'SLT 1'!D222+'SLT 2'!D222+'SLT 3'!D222+'SLT 4'!D222+'SLT 5'!D222+'WK1'!D222+'WK2'!D222+'WK3'!D222+'WK4'!D222+'WK5'!D222+'WK6'!D222+'WK7'!D222+'WK8'!D222+'WK9'!D222+'WK10'!D222+'WK11'!D222+'WK13'!D222+'WK14'!D222+'WK12'!D222+'WK15'!D222</f>
        <v>3</v>
      </c>
      <c r="E222" s="84">
        <f t="shared" si="22"/>
        <v>29.386666666666667</v>
      </c>
      <c r="G222" s="5">
        <f t="shared" si="18"/>
        <v>26.386666666666667</v>
      </c>
      <c r="H222" s="85">
        <f>'SLT 1'!K222</f>
        <v>0</v>
      </c>
      <c r="I222" s="85">
        <f>'SLT 2'!K222</f>
        <v>0</v>
      </c>
      <c r="J222" s="85">
        <f>'SLT 3'!K222</f>
        <v>0</v>
      </c>
      <c r="K222" s="85">
        <f>'SLT 4'!K222</f>
        <v>0</v>
      </c>
      <c r="L222" s="85">
        <f>'SLT 5'!K222</f>
        <v>0</v>
      </c>
      <c r="M222" s="85">
        <f>'WK1'!K222</f>
        <v>30.36</v>
      </c>
      <c r="N222" s="85">
        <f>'WK2'!K222</f>
        <v>25.66</v>
      </c>
      <c r="O222" s="85">
        <f>'WK3'!K222</f>
        <v>23.14</v>
      </c>
      <c r="P222" s="85">
        <f>'WK4'!K222</f>
        <v>0</v>
      </c>
      <c r="Q222" s="85">
        <f>'WK5'!K222</f>
        <v>0</v>
      </c>
      <c r="R222" s="85">
        <f>'WK6'!K222</f>
        <v>0</v>
      </c>
      <c r="S222" s="85">
        <f>'WK7'!K222</f>
        <v>0</v>
      </c>
      <c r="T222" s="85">
        <f>'WK8'!K222</f>
        <v>0</v>
      </c>
      <c r="U222" s="85">
        <f>'WK9'!K222</f>
        <v>0</v>
      </c>
      <c r="V222" s="85">
        <f>'WK10'!K222</f>
        <v>0</v>
      </c>
      <c r="W222" s="85">
        <f>'WK11'!K222</f>
        <v>0</v>
      </c>
      <c r="X222" s="85">
        <f>'WK12'!K222</f>
        <v>0</v>
      </c>
      <c r="Y222" s="85">
        <f>'WK13'!K222</f>
        <v>0</v>
      </c>
      <c r="Z222" s="85">
        <f>'WK14'!K222</f>
        <v>0</v>
      </c>
      <c r="AA222" s="88">
        <f>'WK15'!K222</f>
        <v>0</v>
      </c>
    </row>
    <row r="223" spans="1:27">
      <c r="A223" s="2">
        <f t="shared" si="19"/>
        <v>220</v>
      </c>
      <c r="B223" s="1" t="s">
        <v>365</v>
      </c>
      <c r="C223" s="1" t="s">
        <v>85</v>
      </c>
      <c r="D223" s="16">
        <f>'SLT 1'!D223+'SLT 2'!D223+'SLT 3'!D223+'SLT 4'!D223+'SLT 5'!D223+'WK1'!D223+'WK2'!D223+'WK3'!D223+'WK4'!D223+'WK5'!D223+'WK6'!D223+'WK7'!D223+'WK8'!D223+'WK9'!D223+'WK10'!D223+'WK11'!D223+'WK13'!D223+'WK14'!D223+'WK12'!D223+'WK15'!D223</f>
        <v>1</v>
      </c>
      <c r="E223" s="84">
        <f t="shared" si="22"/>
        <v>21.08</v>
      </c>
      <c r="G223" s="5">
        <f t="shared" si="18"/>
        <v>20.079999999999998</v>
      </c>
      <c r="H223" s="85">
        <f>'SLT 1'!K223</f>
        <v>0</v>
      </c>
      <c r="I223" s="85">
        <f>'SLT 2'!K223</f>
        <v>0</v>
      </c>
      <c r="J223" s="85">
        <f>'SLT 3'!K223</f>
        <v>0</v>
      </c>
      <c r="K223" s="85">
        <f>'SLT 4'!K223</f>
        <v>0</v>
      </c>
      <c r="L223" s="85">
        <f>'SLT 5'!K223</f>
        <v>0</v>
      </c>
      <c r="M223" s="85">
        <f>'WK1'!K223</f>
        <v>20.079999999999998</v>
      </c>
      <c r="N223" s="85">
        <f>'WK2'!K223</f>
        <v>0</v>
      </c>
      <c r="O223" s="85">
        <f>'WK3'!K223</f>
        <v>0</v>
      </c>
      <c r="P223" s="85">
        <f>'WK4'!K223</f>
        <v>0</v>
      </c>
      <c r="Q223" s="85">
        <f>'WK5'!K223</f>
        <v>0</v>
      </c>
      <c r="R223" s="85">
        <f>'WK6'!K223</f>
        <v>0</v>
      </c>
      <c r="S223" s="85">
        <f>'WK7'!K223</f>
        <v>0</v>
      </c>
      <c r="T223" s="85">
        <f>'WK8'!K223</f>
        <v>0</v>
      </c>
      <c r="U223" s="85">
        <f>'WK9'!K223</f>
        <v>0</v>
      </c>
      <c r="V223" s="85">
        <f>'WK10'!K223</f>
        <v>0</v>
      </c>
      <c r="W223" s="85">
        <f>'WK11'!K223</f>
        <v>0</v>
      </c>
      <c r="X223" s="85">
        <f>'WK12'!K223</f>
        <v>0</v>
      </c>
      <c r="Y223" s="85">
        <f>'WK13'!K223</f>
        <v>0</v>
      </c>
      <c r="Z223" s="85">
        <f>'WK14'!K223</f>
        <v>0</v>
      </c>
      <c r="AA223" s="88">
        <f>'WK15'!K223</f>
        <v>0</v>
      </c>
    </row>
    <row r="224" spans="1:27">
      <c r="A224" s="2">
        <f t="shared" si="19"/>
        <v>221</v>
      </c>
      <c r="B224" s="1" t="s">
        <v>366</v>
      </c>
      <c r="C224" s="1" t="s">
        <v>82</v>
      </c>
      <c r="D224" s="16">
        <f>'SLT 1'!D224+'SLT 2'!D224+'SLT 3'!D224+'SLT 4'!D224+'SLT 5'!D224+'WK1'!D224+'WK2'!D224+'WK3'!D224+'WK4'!D224+'WK5'!D224+'WK6'!D224+'WK7'!D224+'WK8'!D224+'WK9'!D224+'WK10'!D224+'WK11'!D224+'WK13'!D224+'WK14'!D224+'WK12'!D224+'WK15'!D224</f>
        <v>0</v>
      </c>
      <c r="E224" s="84">
        <f t="shared" si="22"/>
        <v>18.934999999999999</v>
      </c>
      <c r="G224" s="5">
        <f t="shared" si="18"/>
        <v>18.934999999999999</v>
      </c>
      <c r="H224" s="85">
        <f>'SLT 1'!K224</f>
        <v>0</v>
      </c>
      <c r="I224" s="85">
        <f>'SLT 2'!K224</f>
        <v>0</v>
      </c>
      <c r="J224" s="85">
        <f>'SLT 3'!K224</f>
        <v>0</v>
      </c>
      <c r="K224" s="85">
        <f>'SLT 4'!K224</f>
        <v>0</v>
      </c>
      <c r="L224" s="85">
        <f>'SLT 5'!K224</f>
        <v>0</v>
      </c>
      <c r="M224" s="85">
        <f>'WK1'!K224</f>
        <v>18.829999999999998</v>
      </c>
      <c r="N224" s="85">
        <f>'WK2'!K224</f>
        <v>19.04</v>
      </c>
      <c r="O224" s="85">
        <f>'WK3'!K224</f>
        <v>0</v>
      </c>
      <c r="P224" s="85">
        <f>'WK4'!K224</f>
        <v>0</v>
      </c>
      <c r="Q224" s="85">
        <f>'WK5'!K224</f>
        <v>0</v>
      </c>
      <c r="R224" s="85">
        <f>'WK6'!K224</f>
        <v>0</v>
      </c>
      <c r="S224" s="85">
        <f>'WK7'!K224</f>
        <v>0</v>
      </c>
      <c r="T224" s="85">
        <f>'WK8'!K224</f>
        <v>0</v>
      </c>
      <c r="U224" s="85">
        <f>'WK9'!K224</f>
        <v>0</v>
      </c>
      <c r="V224" s="85">
        <f>'WK10'!K224</f>
        <v>0</v>
      </c>
      <c r="W224" s="85">
        <f>'WK11'!K224</f>
        <v>0</v>
      </c>
      <c r="X224" s="85">
        <f>'WK12'!K224</f>
        <v>0</v>
      </c>
      <c r="Y224" s="85">
        <f>'WK13'!K224</f>
        <v>0</v>
      </c>
      <c r="Z224" s="85">
        <f>'WK14'!K224</f>
        <v>0</v>
      </c>
      <c r="AA224" s="88">
        <f>'WK15'!K224</f>
        <v>0</v>
      </c>
    </row>
    <row r="225" spans="1:27">
      <c r="A225" s="2">
        <f t="shared" si="19"/>
        <v>222</v>
      </c>
      <c r="B225" s="1" t="s">
        <v>367</v>
      </c>
      <c r="C225" s="1" t="s">
        <v>84</v>
      </c>
      <c r="D225" s="16">
        <f>'SLT 1'!D225+'SLT 2'!D225+'SLT 3'!D225+'SLT 4'!D225+'SLT 5'!D225+'WK1'!D225+'WK2'!D225+'WK3'!D225+'WK4'!D225+'WK5'!D225+'WK6'!D225+'WK7'!D225+'WK8'!D225+'WK9'!D225+'WK10'!D225+'WK11'!D225+'WK13'!D225+'WK14'!D225+'WK12'!D225+'WK15'!D225</f>
        <v>1</v>
      </c>
      <c r="E225" s="84">
        <f t="shared" si="22"/>
        <v>24.645</v>
      </c>
      <c r="G225" s="5">
        <f t="shared" si="18"/>
        <v>23.645</v>
      </c>
      <c r="H225" s="85">
        <f>'SLT 1'!K225</f>
        <v>0</v>
      </c>
      <c r="I225" s="85">
        <f>'SLT 2'!K225</f>
        <v>0</v>
      </c>
      <c r="J225" s="85">
        <f>'SLT 3'!K225</f>
        <v>0</v>
      </c>
      <c r="K225" s="85">
        <f>'SLT 4'!K225</f>
        <v>0</v>
      </c>
      <c r="L225" s="85">
        <f>'SLT 5'!K225</f>
        <v>0</v>
      </c>
      <c r="M225" s="85">
        <f>'WK1'!K225</f>
        <v>24.06</v>
      </c>
      <c r="N225" s="85">
        <f>'WK2'!K225</f>
        <v>0</v>
      </c>
      <c r="O225" s="85">
        <f>'WK3'!K225</f>
        <v>23.23</v>
      </c>
      <c r="P225" s="85">
        <f>'WK4'!K225</f>
        <v>0</v>
      </c>
      <c r="Q225" s="85">
        <f>'WK5'!K225</f>
        <v>0</v>
      </c>
      <c r="R225" s="85">
        <f>'WK6'!K225</f>
        <v>0</v>
      </c>
      <c r="S225" s="85">
        <f>'WK7'!K225</f>
        <v>0</v>
      </c>
      <c r="T225" s="85">
        <f>'WK8'!K225</f>
        <v>0</v>
      </c>
      <c r="U225" s="85">
        <f>'WK9'!K225</f>
        <v>0</v>
      </c>
      <c r="V225" s="85">
        <f>'WK10'!K225</f>
        <v>0</v>
      </c>
      <c r="W225" s="85">
        <f>'WK11'!K225</f>
        <v>0</v>
      </c>
      <c r="X225" s="85">
        <f>'WK12'!K225</f>
        <v>0</v>
      </c>
      <c r="Y225" s="85">
        <f>'WK13'!K225</f>
        <v>0</v>
      </c>
      <c r="Z225" s="85">
        <f>'WK14'!K225</f>
        <v>0</v>
      </c>
      <c r="AA225" s="88">
        <f>'WK15'!K225</f>
        <v>0</v>
      </c>
    </row>
    <row r="226" spans="1:27">
      <c r="A226" s="2">
        <f t="shared" si="19"/>
        <v>223</v>
      </c>
      <c r="B226" s="1" t="s">
        <v>368</v>
      </c>
      <c r="C226" s="1" t="s">
        <v>73</v>
      </c>
      <c r="D226" s="16">
        <f>'SLT 1'!D226+'SLT 2'!D226+'SLT 3'!D226+'SLT 4'!D226+'SLT 5'!D226+'WK1'!D226+'WK2'!D226+'WK3'!D226+'WK4'!D226+'WK5'!D226+'WK6'!D226+'WK7'!D226+'WK8'!D226+'WK9'!D226+'WK10'!D226+'WK11'!D226+'WK13'!D226+'WK14'!D226+'WK12'!D226+'WK15'!D226</f>
        <v>0</v>
      </c>
      <c r="E226" s="84">
        <f t="shared" si="22"/>
        <v>22.34</v>
      </c>
      <c r="G226" s="5">
        <f t="shared" si="18"/>
        <v>22.34</v>
      </c>
      <c r="H226" s="85">
        <f>'SLT 1'!K226</f>
        <v>0</v>
      </c>
      <c r="I226" s="85">
        <f>'SLT 2'!K226</f>
        <v>0</v>
      </c>
      <c r="J226" s="85">
        <f>'SLT 3'!K226</f>
        <v>0</v>
      </c>
      <c r="K226" s="85">
        <f>'SLT 4'!K226</f>
        <v>0</v>
      </c>
      <c r="L226" s="85">
        <f>'SLT 5'!K226</f>
        <v>0</v>
      </c>
      <c r="M226" s="85">
        <f>'WK1'!K226</f>
        <v>22.34</v>
      </c>
      <c r="N226" s="85">
        <f>'WK2'!K226</f>
        <v>0</v>
      </c>
      <c r="O226" s="85">
        <f>'WK3'!K226</f>
        <v>0</v>
      </c>
      <c r="P226" s="85">
        <f>'WK4'!K226</f>
        <v>0</v>
      </c>
      <c r="Q226" s="85">
        <f>'WK5'!K226</f>
        <v>0</v>
      </c>
      <c r="R226" s="85">
        <f>'WK6'!K226</f>
        <v>0</v>
      </c>
      <c r="S226" s="85">
        <f>'WK7'!K226</f>
        <v>0</v>
      </c>
      <c r="T226" s="85">
        <f>'WK8'!K226</f>
        <v>0</v>
      </c>
      <c r="U226" s="85">
        <f>'WK9'!K226</f>
        <v>0</v>
      </c>
      <c r="V226" s="85">
        <f>'WK10'!K226</f>
        <v>0</v>
      </c>
      <c r="W226" s="85">
        <f>'WK11'!K226</f>
        <v>0</v>
      </c>
      <c r="X226" s="85">
        <f>'WK12'!K226</f>
        <v>0</v>
      </c>
      <c r="Y226" s="85">
        <f>'WK13'!K226</f>
        <v>0</v>
      </c>
      <c r="Z226" s="85">
        <f>'WK14'!K226</f>
        <v>0</v>
      </c>
      <c r="AA226" s="88">
        <f>'WK15'!K226</f>
        <v>0</v>
      </c>
    </row>
    <row r="227" spans="1:27">
      <c r="A227" s="2">
        <f t="shared" si="19"/>
        <v>224</v>
      </c>
      <c r="B227" s="1" t="s">
        <v>369</v>
      </c>
      <c r="C227" s="1" t="s">
        <v>80</v>
      </c>
      <c r="D227" s="16">
        <f>'SLT 1'!D227+'SLT 2'!D227+'SLT 3'!D227+'SLT 4'!D227+'SLT 5'!D227+'WK1'!D227+'WK2'!D227+'WK3'!D227+'WK4'!D227+'WK5'!D227+'WK6'!D227+'WK7'!D227+'WK8'!D227+'WK9'!D227+'WK10'!D227+'WK11'!D227+'WK13'!D227+'WK14'!D227+'WK12'!D227+'WK15'!D227</f>
        <v>0</v>
      </c>
      <c r="E227" s="84">
        <f t="shared" si="22"/>
        <v>19.5</v>
      </c>
      <c r="G227" s="5">
        <f t="shared" si="18"/>
        <v>19.5</v>
      </c>
      <c r="H227" s="85">
        <f>'SLT 1'!K227</f>
        <v>0</v>
      </c>
      <c r="I227" s="85">
        <f>'SLT 2'!K227</f>
        <v>0</v>
      </c>
      <c r="J227" s="85">
        <f>'SLT 3'!K227</f>
        <v>0</v>
      </c>
      <c r="K227" s="85">
        <f>'SLT 4'!K227</f>
        <v>0</v>
      </c>
      <c r="L227" s="85">
        <f>'SLT 5'!K227</f>
        <v>0</v>
      </c>
      <c r="M227" s="85">
        <f>'WK1'!K227</f>
        <v>19.649999999999999</v>
      </c>
      <c r="N227" s="85">
        <f>'WK2'!K227</f>
        <v>0</v>
      </c>
      <c r="O227" s="85">
        <f>'WK3'!K227</f>
        <v>19.350000000000001</v>
      </c>
      <c r="P227" s="85">
        <f>'WK4'!K227</f>
        <v>0</v>
      </c>
      <c r="Q227" s="85">
        <f>'WK5'!K227</f>
        <v>0</v>
      </c>
      <c r="R227" s="85">
        <f>'WK6'!K227</f>
        <v>0</v>
      </c>
      <c r="S227" s="85">
        <f>'WK7'!K227</f>
        <v>0</v>
      </c>
      <c r="T227" s="85">
        <f>'WK8'!K227</f>
        <v>0</v>
      </c>
      <c r="U227" s="85">
        <f>'WK9'!K227</f>
        <v>0</v>
      </c>
      <c r="V227" s="85">
        <f>'WK10'!K227</f>
        <v>0</v>
      </c>
      <c r="W227" s="85">
        <f>'WK11'!K227</f>
        <v>0</v>
      </c>
      <c r="X227" s="85">
        <f>'WK12'!K227</f>
        <v>0</v>
      </c>
      <c r="Y227" s="85">
        <f>'WK13'!K227</f>
        <v>0</v>
      </c>
      <c r="Z227" s="85">
        <f>'WK14'!K227</f>
        <v>0</v>
      </c>
      <c r="AA227" s="88">
        <f>'WK15'!K227</f>
        <v>0</v>
      </c>
    </row>
    <row r="228" spans="1:27">
      <c r="A228" s="2">
        <f t="shared" si="19"/>
        <v>225</v>
      </c>
      <c r="B228" s="1" t="s">
        <v>370</v>
      </c>
      <c r="C228" s="1" t="s">
        <v>292</v>
      </c>
      <c r="D228" s="16">
        <f>'SLT 1'!D228+'SLT 2'!D228+'SLT 3'!D228+'SLT 4'!D228+'SLT 5'!D228+'WK1'!D228+'WK2'!D228+'WK3'!D228+'WK4'!D228+'WK5'!D228+'WK6'!D228+'WK7'!D228+'WK8'!D228+'WK9'!D228+'WK10'!D228+'WK11'!D228+'WK13'!D228+'WK14'!D228+'WK12'!D228+'WK15'!D228</f>
        <v>1</v>
      </c>
      <c r="E228" s="84">
        <f t="shared" si="22"/>
        <v>22.593333333333334</v>
      </c>
      <c r="G228" s="5">
        <f t="shared" si="18"/>
        <v>21.593333333333334</v>
      </c>
      <c r="H228" s="85">
        <f>'SLT 1'!K228</f>
        <v>0</v>
      </c>
      <c r="I228" s="85">
        <f>'SLT 2'!K228</f>
        <v>0</v>
      </c>
      <c r="J228" s="85">
        <f>'SLT 3'!K228</f>
        <v>0</v>
      </c>
      <c r="K228" s="85">
        <f>'SLT 4'!K228</f>
        <v>0</v>
      </c>
      <c r="L228" s="85">
        <f>'SLT 5'!K228</f>
        <v>23.21</v>
      </c>
      <c r="M228" s="85">
        <f>'WK1'!K228</f>
        <v>21.39</v>
      </c>
      <c r="N228" s="85">
        <f>'WK2'!K228</f>
        <v>20.18</v>
      </c>
      <c r="O228" s="85">
        <f>'WK3'!K228</f>
        <v>0</v>
      </c>
      <c r="P228" s="85">
        <f>'WK4'!K228</f>
        <v>0</v>
      </c>
      <c r="Q228" s="85">
        <f>'WK5'!K228</f>
        <v>0</v>
      </c>
      <c r="R228" s="85">
        <f>'WK6'!K228</f>
        <v>0</v>
      </c>
      <c r="S228" s="85">
        <f>'WK7'!K228</f>
        <v>0</v>
      </c>
      <c r="T228" s="85">
        <f>'WK8'!K228</f>
        <v>0</v>
      </c>
      <c r="U228" s="85">
        <f>'WK9'!K228</f>
        <v>0</v>
      </c>
      <c r="V228" s="85">
        <f>'WK10'!K228</f>
        <v>0</v>
      </c>
      <c r="W228" s="85">
        <f>'WK11'!K228</f>
        <v>0</v>
      </c>
      <c r="X228" s="85">
        <f>'WK12'!K228</f>
        <v>0</v>
      </c>
      <c r="Y228" s="85">
        <f>'WK13'!K228</f>
        <v>0</v>
      </c>
      <c r="Z228" s="85">
        <f>'WK14'!K228</f>
        <v>0</v>
      </c>
      <c r="AA228" s="88">
        <f>'WK15'!K228</f>
        <v>0</v>
      </c>
    </row>
    <row r="229" spans="1:27">
      <c r="A229" s="2">
        <f t="shared" si="19"/>
        <v>226</v>
      </c>
      <c r="B229" s="1" t="s">
        <v>371</v>
      </c>
      <c r="C229" s="1" t="s">
        <v>292</v>
      </c>
      <c r="D229" s="16">
        <f>'SLT 1'!D229+'SLT 2'!D229+'SLT 3'!D229+'SLT 4'!D229+'SLT 5'!D229+'WK1'!D229+'WK2'!D229+'WK3'!D229+'WK4'!D229+'WK5'!D229+'WK6'!D229+'WK7'!D229+'WK8'!D229+'WK9'!D229+'WK10'!D229+'WK11'!D229+'WK13'!D229+'WK14'!D229+'WK12'!D229+'WK15'!D229</f>
        <v>1</v>
      </c>
      <c r="E229" s="84">
        <f t="shared" si="22"/>
        <v>20.003333333333334</v>
      </c>
      <c r="G229" s="5">
        <f t="shared" si="18"/>
        <v>19.003333333333334</v>
      </c>
      <c r="H229" s="85">
        <f>'SLT 1'!K229</f>
        <v>0</v>
      </c>
      <c r="I229" s="85">
        <f>'SLT 2'!K229</f>
        <v>0</v>
      </c>
      <c r="J229" s="85">
        <f>'SLT 3'!K229</f>
        <v>0</v>
      </c>
      <c r="K229" s="85">
        <f>'SLT 4'!K229</f>
        <v>0</v>
      </c>
      <c r="L229" s="85">
        <f>'SLT 5'!K229</f>
        <v>18.170000000000002</v>
      </c>
      <c r="M229" s="85">
        <f>'WK1'!K229</f>
        <v>20.329999999999998</v>
      </c>
      <c r="N229" s="85">
        <f>'WK2'!K229</f>
        <v>18.510000000000002</v>
      </c>
      <c r="O229" s="85">
        <f>'WK3'!K229</f>
        <v>0</v>
      </c>
      <c r="P229" s="85">
        <f>'WK4'!K229</f>
        <v>0</v>
      </c>
      <c r="Q229" s="85">
        <f>'WK5'!K229</f>
        <v>0</v>
      </c>
      <c r="R229" s="85">
        <f>'WK6'!K229</f>
        <v>0</v>
      </c>
      <c r="S229" s="85">
        <f>'WK7'!K229</f>
        <v>0</v>
      </c>
      <c r="T229" s="85">
        <f>'WK8'!K229</f>
        <v>0</v>
      </c>
      <c r="U229" s="85">
        <f>'WK9'!K229</f>
        <v>0</v>
      </c>
      <c r="V229" s="85">
        <f>'WK10'!K229</f>
        <v>0</v>
      </c>
      <c r="W229" s="85">
        <f>'WK11'!K229</f>
        <v>0</v>
      </c>
      <c r="X229" s="85">
        <f>'WK12'!K229</f>
        <v>0</v>
      </c>
      <c r="Y229" s="85">
        <f>'WK13'!K229</f>
        <v>0</v>
      </c>
      <c r="Z229" s="85">
        <f>'WK14'!K229</f>
        <v>0</v>
      </c>
      <c r="AA229" s="88">
        <f>'WK15'!K229</f>
        <v>0</v>
      </c>
    </row>
    <row r="230" spans="1:27">
      <c r="A230" s="2">
        <f t="shared" si="19"/>
        <v>227</v>
      </c>
      <c r="B230" s="1" t="s">
        <v>372</v>
      </c>
      <c r="C230" s="1" t="s">
        <v>134</v>
      </c>
      <c r="D230" s="16">
        <f>'SLT 1'!D230+'SLT 2'!D230+'SLT 3'!D230+'SLT 4'!D230+'SLT 5'!D230+'WK1'!D230+'WK2'!D230+'WK3'!D230+'WK4'!D230+'WK5'!D230+'WK6'!D230+'WK7'!D230+'WK8'!D230+'WK9'!D230+'WK10'!D230+'WK11'!D230+'WK13'!D230+'WK14'!D230+'WK12'!D230+'WK15'!D230</f>
        <v>0</v>
      </c>
      <c r="E230" s="84">
        <f t="shared" si="22"/>
        <v>18.93</v>
      </c>
      <c r="G230" s="5">
        <f t="shared" si="18"/>
        <v>18.93</v>
      </c>
      <c r="H230" s="85">
        <f>'SLT 1'!K230</f>
        <v>0</v>
      </c>
      <c r="I230" s="85">
        <f>'SLT 2'!K230</f>
        <v>0</v>
      </c>
      <c r="J230" s="85">
        <f>'SLT 3'!K230</f>
        <v>0</v>
      </c>
      <c r="K230" s="85">
        <f>'SLT 4'!K230</f>
        <v>0</v>
      </c>
      <c r="L230" s="85">
        <f>'SLT 5'!K230</f>
        <v>0</v>
      </c>
      <c r="M230" s="85">
        <f>'WK1'!K230</f>
        <v>0</v>
      </c>
      <c r="N230" s="85">
        <f>'WK2'!K230</f>
        <v>18.93</v>
      </c>
      <c r="O230" s="85">
        <f>'WK3'!K230</f>
        <v>0</v>
      </c>
      <c r="P230" s="85">
        <f>'WK4'!K230</f>
        <v>0</v>
      </c>
      <c r="Q230" s="85">
        <f>'WK5'!K230</f>
        <v>0</v>
      </c>
      <c r="R230" s="85">
        <f>'WK6'!K230</f>
        <v>0</v>
      </c>
      <c r="S230" s="85">
        <f>'WK7'!K230</f>
        <v>0</v>
      </c>
      <c r="T230" s="85">
        <f>'WK8'!K230</f>
        <v>0</v>
      </c>
      <c r="U230" s="85">
        <f>'WK9'!K230</f>
        <v>0</v>
      </c>
      <c r="V230" s="85">
        <f>'WK10'!K230</f>
        <v>0</v>
      </c>
      <c r="W230" s="85">
        <f>'WK11'!K230</f>
        <v>0</v>
      </c>
      <c r="X230" s="85">
        <f>'WK12'!K230</f>
        <v>0</v>
      </c>
      <c r="Y230" s="85">
        <f>'WK13'!K230</f>
        <v>0</v>
      </c>
      <c r="Z230" s="85">
        <f>'WK14'!K230</f>
        <v>0</v>
      </c>
      <c r="AA230" s="88">
        <f>'WK15'!K230</f>
        <v>0</v>
      </c>
    </row>
    <row r="231" spans="1:27">
      <c r="A231" s="2">
        <f t="shared" si="19"/>
        <v>228</v>
      </c>
      <c r="B231" s="1" t="s">
        <v>373</v>
      </c>
      <c r="C231" s="1" t="s">
        <v>134</v>
      </c>
      <c r="D231" s="16">
        <f>'SLT 1'!D231+'SLT 2'!D231+'SLT 3'!D231+'SLT 4'!D231+'SLT 5'!D231+'WK1'!D231+'WK2'!D231+'WK3'!D231+'WK4'!D231+'WK5'!D231+'WK6'!D231+'WK7'!D231+'WK8'!D231+'WK9'!D231+'WK10'!D231+'WK11'!D231+'WK13'!D231+'WK14'!D231+'WK12'!D231+'WK15'!D231</f>
        <v>1</v>
      </c>
      <c r="E231" s="84">
        <f t="shared" si="22"/>
        <v>18.05</v>
      </c>
      <c r="G231" s="5">
        <f t="shared" si="18"/>
        <v>17.05</v>
      </c>
      <c r="H231" s="85">
        <f>'SLT 1'!K231</f>
        <v>0</v>
      </c>
      <c r="I231" s="85">
        <f>'SLT 2'!K231</f>
        <v>0</v>
      </c>
      <c r="J231" s="85">
        <f>'SLT 3'!K231</f>
        <v>0</v>
      </c>
      <c r="K231" s="85">
        <f>'SLT 4'!K231</f>
        <v>0</v>
      </c>
      <c r="L231" s="85">
        <f>'SLT 5'!K231</f>
        <v>0</v>
      </c>
      <c r="M231" s="85">
        <f>'WK1'!K231</f>
        <v>0</v>
      </c>
      <c r="N231" s="85">
        <f>'WK2'!K231</f>
        <v>17.05</v>
      </c>
      <c r="O231" s="85">
        <f>'WK3'!K231</f>
        <v>0</v>
      </c>
      <c r="P231" s="85">
        <f>'WK4'!K231</f>
        <v>0</v>
      </c>
      <c r="Q231" s="85">
        <f>'WK5'!K231</f>
        <v>0</v>
      </c>
      <c r="R231" s="85">
        <f>'WK6'!K231</f>
        <v>0</v>
      </c>
      <c r="S231" s="85">
        <f>'WK7'!K231</f>
        <v>0</v>
      </c>
      <c r="T231" s="85">
        <f>'WK8'!K231</f>
        <v>0</v>
      </c>
      <c r="U231" s="85">
        <f>'WK9'!K231</f>
        <v>0</v>
      </c>
      <c r="V231" s="85">
        <f>'WK10'!K231</f>
        <v>0</v>
      </c>
      <c r="W231" s="85">
        <f>'WK11'!K231</f>
        <v>0</v>
      </c>
      <c r="X231" s="85">
        <f>'WK12'!K231</f>
        <v>0</v>
      </c>
      <c r="Y231" s="85">
        <f>'WK13'!K231</f>
        <v>0</v>
      </c>
      <c r="Z231" s="85">
        <f>'WK14'!K231</f>
        <v>0</v>
      </c>
      <c r="AA231" s="88">
        <f>'WK15'!K231</f>
        <v>0</v>
      </c>
    </row>
    <row r="232" spans="1:27">
      <c r="A232" s="2">
        <f t="shared" si="19"/>
        <v>229</v>
      </c>
      <c r="B232" s="1" t="s">
        <v>374</v>
      </c>
      <c r="C232" s="1" t="s">
        <v>84</v>
      </c>
      <c r="D232" s="16">
        <f>'SLT 1'!D232+'SLT 2'!D232+'SLT 3'!D232+'SLT 4'!D232+'SLT 5'!D232+'WK1'!D232+'WK2'!D232+'WK3'!D232+'WK4'!D232+'WK5'!D232+'WK6'!D232+'WK7'!D232+'WK8'!D232+'WK9'!D232+'WK10'!D232+'WK11'!D232+'WK13'!D232+'WK14'!D232+'WK12'!D232+'WK15'!D232</f>
        <v>1</v>
      </c>
      <c r="E232" s="84">
        <f t="shared" si="22"/>
        <v>21.97</v>
      </c>
      <c r="G232" s="5">
        <f t="shared" si="18"/>
        <v>20.97</v>
      </c>
      <c r="H232" s="85">
        <f>'SLT 1'!K232</f>
        <v>0</v>
      </c>
      <c r="I232" s="85">
        <f>'SLT 2'!K232</f>
        <v>0</v>
      </c>
      <c r="J232" s="85">
        <f>'SLT 3'!K232</f>
        <v>0</v>
      </c>
      <c r="K232" s="85">
        <f>'SLT 4'!K232</f>
        <v>0</v>
      </c>
      <c r="L232" s="85">
        <f>'SLT 5'!K232</f>
        <v>0</v>
      </c>
      <c r="M232" s="85">
        <f>'WK1'!K232</f>
        <v>0</v>
      </c>
      <c r="N232" s="85">
        <f>'WK2'!K232</f>
        <v>21.67</v>
      </c>
      <c r="O232" s="85">
        <f>'WK3'!K232</f>
        <v>20.27</v>
      </c>
      <c r="P232" s="85">
        <f>'WK4'!K232</f>
        <v>0</v>
      </c>
      <c r="Q232" s="85">
        <f>'WK5'!K232</f>
        <v>0</v>
      </c>
      <c r="R232" s="85">
        <f>'WK6'!K232</f>
        <v>0</v>
      </c>
      <c r="S232" s="85">
        <f>'WK7'!K232</f>
        <v>0</v>
      </c>
      <c r="T232" s="85">
        <f>'WK8'!K232</f>
        <v>0</v>
      </c>
      <c r="U232" s="85">
        <f>'WK9'!K232</f>
        <v>0</v>
      </c>
      <c r="V232" s="85">
        <f>'WK10'!K232</f>
        <v>0</v>
      </c>
      <c r="W232" s="85">
        <f>'WK11'!K232</f>
        <v>0</v>
      </c>
      <c r="X232" s="85">
        <f>'WK12'!K232</f>
        <v>0</v>
      </c>
      <c r="Y232" s="85">
        <f>'WK13'!K232</f>
        <v>0</v>
      </c>
      <c r="Z232" s="85">
        <f>'WK14'!K232</f>
        <v>0</v>
      </c>
      <c r="AA232" s="88">
        <f>'WK15'!K232</f>
        <v>0</v>
      </c>
    </row>
    <row r="233" spans="1:27">
      <c r="A233" s="2">
        <f t="shared" si="19"/>
        <v>230</v>
      </c>
      <c r="B233" s="1" t="s">
        <v>375</v>
      </c>
      <c r="C233" s="1" t="s">
        <v>80</v>
      </c>
      <c r="D233" s="16">
        <f>'SLT 1'!D233+'SLT 2'!D233+'SLT 3'!D233+'SLT 4'!D233+'SLT 5'!D233+'WK1'!D233+'WK2'!D233+'WK3'!D233+'WK4'!D233+'WK5'!D233+'WK6'!D233+'WK7'!D233+'WK8'!D233+'WK9'!D233+'WK10'!D233+'WK11'!D233+'WK13'!D233+'WK14'!D233+'WK12'!D233+'WK15'!D233</f>
        <v>0</v>
      </c>
      <c r="E233" s="84">
        <f t="shared" si="22"/>
        <v>21.38</v>
      </c>
      <c r="G233" s="5">
        <f t="shared" si="18"/>
        <v>21.38</v>
      </c>
      <c r="H233" s="85">
        <f>'SLT 1'!K233</f>
        <v>0</v>
      </c>
      <c r="I233" s="85">
        <f>'SLT 2'!K233</f>
        <v>0</v>
      </c>
      <c r="J233" s="85">
        <f>'SLT 3'!K233</f>
        <v>0</v>
      </c>
      <c r="K233" s="85">
        <f>'SLT 4'!K233</f>
        <v>0</v>
      </c>
      <c r="L233" s="85">
        <f>'SLT 5'!K233</f>
        <v>0</v>
      </c>
      <c r="M233" s="85">
        <f>'WK1'!K233</f>
        <v>0</v>
      </c>
      <c r="N233" s="85">
        <f>'WK2'!K233</f>
        <v>22.04</v>
      </c>
      <c r="O233" s="85">
        <f>'WK3'!K233</f>
        <v>20.72</v>
      </c>
      <c r="P233" s="85">
        <f>'WK4'!K233</f>
        <v>0</v>
      </c>
      <c r="Q233" s="85">
        <f>'WK5'!K233</f>
        <v>0</v>
      </c>
      <c r="R233" s="85">
        <f>'WK6'!K233</f>
        <v>0</v>
      </c>
      <c r="S233" s="85">
        <f>'WK7'!K233</f>
        <v>0</v>
      </c>
      <c r="T233" s="85">
        <f>'WK8'!K233</f>
        <v>0</v>
      </c>
      <c r="U233" s="85">
        <f>'WK9'!K233</f>
        <v>0</v>
      </c>
      <c r="V233" s="85">
        <f>'WK10'!K233</f>
        <v>0</v>
      </c>
      <c r="W233" s="85">
        <f>'WK11'!K233</f>
        <v>0</v>
      </c>
      <c r="X233" s="85">
        <f>'WK12'!K233</f>
        <v>0</v>
      </c>
      <c r="Y233" s="85">
        <f>'WK13'!K233</f>
        <v>0</v>
      </c>
      <c r="Z233" s="85">
        <f>'WK14'!K233</f>
        <v>0</v>
      </c>
      <c r="AA233" s="88">
        <f>'WK15'!K233</f>
        <v>0</v>
      </c>
    </row>
    <row r="234" spans="1:27">
      <c r="A234" s="2">
        <f t="shared" si="19"/>
        <v>231</v>
      </c>
      <c r="B234" s="1" t="s">
        <v>376</v>
      </c>
      <c r="C234" s="1" t="s">
        <v>71</v>
      </c>
      <c r="D234" s="16">
        <f>'SLT 1'!D234+'SLT 2'!D234+'SLT 3'!D234+'SLT 4'!D234+'SLT 5'!D234+'WK1'!D234+'WK2'!D234+'WK3'!D234+'WK4'!D234+'WK5'!D234+'WK6'!D234+'WK7'!D234+'WK8'!D234+'WK9'!D234+'WK10'!D234+'WK11'!D234+'WK13'!D234+'WK14'!D234+'WK12'!D234+'WK15'!D234</f>
        <v>1</v>
      </c>
      <c r="E234" s="84">
        <f t="shared" si="22"/>
        <v>23.75</v>
      </c>
      <c r="G234" s="5">
        <f t="shared" si="18"/>
        <v>22.75</v>
      </c>
      <c r="H234" s="85">
        <f>'SLT 1'!K234</f>
        <v>0</v>
      </c>
      <c r="I234" s="85">
        <f>'SLT 2'!K234</f>
        <v>0</v>
      </c>
      <c r="J234" s="85">
        <f>'SLT 3'!K234</f>
        <v>0</v>
      </c>
      <c r="K234" s="85">
        <f>'SLT 4'!K234</f>
        <v>0</v>
      </c>
      <c r="L234" s="85">
        <f>'SLT 5'!K234</f>
        <v>0</v>
      </c>
      <c r="M234" s="85">
        <f>'WK1'!K234</f>
        <v>0</v>
      </c>
      <c r="N234" s="85">
        <f>'WK2'!K234</f>
        <v>22.75</v>
      </c>
      <c r="O234" s="85">
        <f>'WK3'!K234</f>
        <v>0</v>
      </c>
      <c r="P234" s="85">
        <f>'WK4'!K234</f>
        <v>0</v>
      </c>
      <c r="Q234" s="85">
        <f>'WK5'!K234</f>
        <v>0</v>
      </c>
      <c r="R234" s="85">
        <f>'WK6'!K234</f>
        <v>0</v>
      </c>
      <c r="S234" s="85">
        <f>'WK7'!K234</f>
        <v>0</v>
      </c>
      <c r="T234" s="85">
        <f>'WK8'!K234</f>
        <v>0</v>
      </c>
      <c r="U234" s="85">
        <f>'WK9'!K234</f>
        <v>0</v>
      </c>
      <c r="V234" s="85">
        <f>'WK10'!K234</f>
        <v>0</v>
      </c>
      <c r="W234" s="85">
        <f>'WK11'!K234</f>
        <v>0</v>
      </c>
      <c r="X234" s="85">
        <f>'WK12'!K234</f>
        <v>0</v>
      </c>
      <c r="Y234" s="85">
        <f>'WK13'!K234</f>
        <v>0</v>
      </c>
      <c r="Z234" s="85">
        <f>'WK14'!K234</f>
        <v>0</v>
      </c>
      <c r="AA234" s="88">
        <f>'WK15'!K234</f>
        <v>0</v>
      </c>
    </row>
    <row r="235" spans="1:27">
      <c r="A235" s="2">
        <f t="shared" si="19"/>
        <v>232</v>
      </c>
      <c r="B235" s="1" t="s">
        <v>377</v>
      </c>
      <c r="C235" s="1" t="s">
        <v>135</v>
      </c>
      <c r="D235" s="16">
        <f>'SLT 1'!D235+'SLT 2'!D235+'SLT 3'!D235+'SLT 4'!D235+'SLT 5'!D235+'WK1'!D235+'WK2'!D235+'WK3'!D235+'WK4'!D235+'WK5'!D235+'WK6'!D235+'WK7'!D235+'WK8'!D235+'WK9'!D235+'WK10'!D235+'WK11'!D235+'WK13'!D235+'WK14'!D235+'WK12'!D235+'WK15'!D235</f>
        <v>0</v>
      </c>
      <c r="E235" s="84">
        <f t="shared" si="22"/>
        <v>21.73</v>
      </c>
      <c r="G235" s="5">
        <f t="shared" si="18"/>
        <v>21.73</v>
      </c>
      <c r="H235" s="85">
        <f>'SLT 1'!K235</f>
        <v>0</v>
      </c>
      <c r="I235" s="85">
        <f>'SLT 2'!K235</f>
        <v>0</v>
      </c>
      <c r="J235" s="85">
        <f>'SLT 3'!K235</f>
        <v>0</v>
      </c>
      <c r="K235" s="85">
        <f>'SLT 4'!K235</f>
        <v>0</v>
      </c>
      <c r="L235" s="85">
        <f>'SLT 5'!K235</f>
        <v>0</v>
      </c>
      <c r="M235" s="85">
        <f>'WK1'!K235</f>
        <v>0</v>
      </c>
      <c r="N235" s="85">
        <f>'WK2'!K235</f>
        <v>21.73</v>
      </c>
      <c r="O235" s="85">
        <f>'WK3'!K235</f>
        <v>0</v>
      </c>
      <c r="P235" s="85">
        <f>'WK4'!K235</f>
        <v>0</v>
      </c>
      <c r="Q235" s="85">
        <f>'WK5'!K235</f>
        <v>0</v>
      </c>
      <c r="R235" s="85">
        <f>'WK6'!K235</f>
        <v>0</v>
      </c>
      <c r="S235" s="85">
        <f>'WK7'!K235</f>
        <v>0</v>
      </c>
      <c r="T235" s="85">
        <f>'WK8'!K235</f>
        <v>0</v>
      </c>
      <c r="U235" s="85">
        <f>'WK9'!K235</f>
        <v>0</v>
      </c>
      <c r="V235" s="85">
        <f>'WK10'!K235</f>
        <v>0</v>
      </c>
      <c r="W235" s="85">
        <f>'WK11'!K235</f>
        <v>0</v>
      </c>
      <c r="X235" s="85">
        <f>'WK12'!K235</f>
        <v>0</v>
      </c>
      <c r="Y235" s="85">
        <f>'WK13'!K235</f>
        <v>0</v>
      </c>
      <c r="Z235" s="85">
        <f>'WK14'!K235</f>
        <v>0</v>
      </c>
      <c r="AA235" s="88">
        <f>'WK15'!K235</f>
        <v>0</v>
      </c>
    </row>
    <row r="236" spans="1:27">
      <c r="A236" s="2">
        <f t="shared" si="19"/>
        <v>233</v>
      </c>
      <c r="B236" s="1" t="s">
        <v>378</v>
      </c>
      <c r="C236" s="1" t="s">
        <v>133</v>
      </c>
      <c r="D236" s="16">
        <f>'SLT 1'!D236+'SLT 2'!D236+'SLT 3'!D236+'SLT 4'!D236+'SLT 5'!D236+'WK1'!D236+'WK2'!D236+'WK3'!D236+'WK4'!D236+'WK5'!D236+'WK6'!D236+'WK7'!D236+'WK8'!D236+'WK9'!D236+'WK10'!D236+'WK11'!D236+'WK13'!D236+'WK14'!D236+'WK12'!D236+'WK15'!D236</f>
        <v>0</v>
      </c>
      <c r="E236" s="84">
        <f t="shared" si="22"/>
        <v>18</v>
      </c>
      <c r="G236" s="5">
        <f t="shared" si="18"/>
        <v>18</v>
      </c>
      <c r="H236" s="85">
        <f>'SLT 1'!K236</f>
        <v>0</v>
      </c>
      <c r="I236" s="85">
        <f>'SLT 2'!K236</f>
        <v>0</v>
      </c>
      <c r="J236" s="85">
        <f>'SLT 3'!K236</f>
        <v>0</v>
      </c>
      <c r="K236" s="85">
        <f>'SLT 4'!K236</f>
        <v>0</v>
      </c>
      <c r="L236" s="85">
        <f>'SLT 5'!K236</f>
        <v>0</v>
      </c>
      <c r="M236" s="85">
        <f>'WK1'!K236</f>
        <v>0</v>
      </c>
      <c r="N236" s="85">
        <f>'WK2'!K236</f>
        <v>18</v>
      </c>
      <c r="O236" s="85">
        <f>'WK3'!K236</f>
        <v>0</v>
      </c>
      <c r="P236" s="85">
        <f>'WK4'!K236</f>
        <v>0</v>
      </c>
      <c r="Q236" s="85">
        <f>'WK5'!K236</f>
        <v>0</v>
      </c>
      <c r="R236" s="85">
        <f>'WK6'!K236</f>
        <v>0</v>
      </c>
      <c r="S236" s="85">
        <f>'WK7'!K236</f>
        <v>0</v>
      </c>
      <c r="T236" s="85">
        <f>'WK8'!K236</f>
        <v>0</v>
      </c>
      <c r="U236" s="85">
        <f>'WK9'!K236</f>
        <v>0</v>
      </c>
      <c r="V236" s="85">
        <f>'WK10'!K236</f>
        <v>0</v>
      </c>
      <c r="W236" s="85">
        <f>'WK11'!K236</f>
        <v>0</v>
      </c>
      <c r="X236" s="85">
        <f>'WK12'!K236</f>
        <v>0</v>
      </c>
      <c r="Y236" s="85">
        <f>'WK13'!K236</f>
        <v>0</v>
      </c>
      <c r="Z236" s="85">
        <f>'WK14'!K236</f>
        <v>0</v>
      </c>
      <c r="AA236" s="88">
        <f>'WK15'!K236</f>
        <v>0</v>
      </c>
    </row>
    <row r="237" spans="1:27">
      <c r="A237" s="2">
        <f t="shared" si="19"/>
        <v>234</v>
      </c>
      <c r="B237" s="1" t="s">
        <v>379</v>
      </c>
      <c r="C237" s="1" t="s">
        <v>133</v>
      </c>
      <c r="D237" s="16">
        <f>'SLT 1'!D237+'SLT 2'!D237+'SLT 3'!D237+'SLT 4'!D237+'SLT 5'!D237+'WK1'!D237+'WK2'!D237+'WK3'!D237+'WK4'!D237+'WK5'!D237+'WK6'!D237+'WK7'!D237+'WK8'!D237+'WK9'!D237+'WK10'!D237+'WK11'!D237+'WK13'!D237+'WK14'!D237+'WK12'!D237+'WK15'!D237</f>
        <v>0</v>
      </c>
      <c r="E237" s="84">
        <f t="shared" si="22"/>
        <v>15.33</v>
      </c>
      <c r="G237" s="5">
        <f t="shared" si="18"/>
        <v>15.33</v>
      </c>
      <c r="H237" s="85">
        <f>'SLT 1'!K237</f>
        <v>0</v>
      </c>
      <c r="I237" s="85">
        <f>'SLT 2'!K237</f>
        <v>0</v>
      </c>
      <c r="J237" s="85">
        <f>'SLT 3'!K237</f>
        <v>0</v>
      </c>
      <c r="K237" s="85">
        <f>'SLT 4'!K237</f>
        <v>0</v>
      </c>
      <c r="L237" s="85">
        <f>'SLT 5'!K237</f>
        <v>0</v>
      </c>
      <c r="M237" s="85">
        <f>'WK1'!K237</f>
        <v>0</v>
      </c>
      <c r="N237" s="85">
        <f>'WK2'!K237</f>
        <v>15.33</v>
      </c>
      <c r="O237" s="85">
        <f>'WK3'!K237</f>
        <v>0</v>
      </c>
      <c r="P237" s="85">
        <f>'WK4'!K237</f>
        <v>0</v>
      </c>
      <c r="Q237" s="85">
        <f>'WK5'!K237</f>
        <v>0</v>
      </c>
      <c r="R237" s="85">
        <f>'WK6'!K237</f>
        <v>0</v>
      </c>
      <c r="S237" s="85">
        <f>'WK7'!K237</f>
        <v>0</v>
      </c>
      <c r="T237" s="85">
        <f>'WK8'!K237</f>
        <v>0</v>
      </c>
      <c r="U237" s="85">
        <f>'WK9'!K237</f>
        <v>0</v>
      </c>
      <c r="V237" s="85">
        <f>'WK10'!K237</f>
        <v>0</v>
      </c>
      <c r="W237" s="85">
        <f>'WK11'!K237</f>
        <v>0</v>
      </c>
      <c r="X237" s="85">
        <f>'WK12'!K237</f>
        <v>0</v>
      </c>
      <c r="Y237" s="85">
        <f>'WK13'!K237</f>
        <v>0</v>
      </c>
      <c r="Z237" s="85">
        <f>'WK14'!K237</f>
        <v>0</v>
      </c>
      <c r="AA237" s="88">
        <f>'WK15'!K237</f>
        <v>0</v>
      </c>
    </row>
    <row r="238" spans="1:27">
      <c r="A238" s="2">
        <f t="shared" si="19"/>
        <v>235</v>
      </c>
      <c r="B238" s="1" t="s">
        <v>380</v>
      </c>
      <c r="C238" s="1" t="s">
        <v>133</v>
      </c>
      <c r="D238" s="16">
        <f>'SLT 1'!D238+'SLT 2'!D238+'SLT 3'!D238+'SLT 4'!D238+'SLT 5'!D238+'WK1'!D238+'WK2'!D238+'WK3'!D238+'WK4'!D238+'WK5'!D238+'WK6'!D238+'WK7'!D238+'WK8'!D238+'WK9'!D238+'WK10'!D238+'WK11'!D238+'WK13'!D238+'WK14'!D238+'WK12'!D238+'WK15'!D238</f>
        <v>1</v>
      </c>
      <c r="E238" s="84">
        <f t="shared" si="22"/>
        <v>21.885000000000002</v>
      </c>
      <c r="G238" s="5">
        <f t="shared" si="18"/>
        <v>20.885000000000002</v>
      </c>
      <c r="H238" s="85">
        <f>'SLT 1'!K238</f>
        <v>0</v>
      </c>
      <c r="I238" s="85">
        <f>'SLT 2'!K238</f>
        <v>0</v>
      </c>
      <c r="J238" s="85">
        <f>'SLT 3'!K238</f>
        <v>0</v>
      </c>
      <c r="K238" s="85">
        <f>'SLT 4'!K238</f>
        <v>0</v>
      </c>
      <c r="L238" s="85">
        <f>'SLT 5'!K238</f>
        <v>0</v>
      </c>
      <c r="M238" s="85">
        <f>'WK1'!K238</f>
        <v>0</v>
      </c>
      <c r="N238" s="85">
        <f>'WK2'!K238</f>
        <v>20.170000000000002</v>
      </c>
      <c r="O238" s="85">
        <f>'WK3'!K238</f>
        <v>21.6</v>
      </c>
      <c r="P238" s="85">
        <f>'WK4'!K238</f>
        <v>0</v>
      </c>
      <c r="Q238" s="85">
        <f>'WK5'!K238</f>
        <v>0</v>
      </c>
      <c r="R238" s="85">
        <f>'WK6'!K238</f>
        <v>0</v>
      </c>
      <c r="S238" s="85">
        <f>'WK7'!K238</f>
        <v>0</v>
      </c>
      <c r="T238" s="85">
        <f>'WK8'!K238</f>
        <v>0</v>
      </c>
      <c r="U238" s="85">
        <f>'WK9'!K238</f>
        <v>0</v>
      </c>
      <c r="V238" s="85">
        <f>'WK10'!K238</f>
        <v>0</v>
      </c>
      <c r="W238" s="85">
        <f>'WK11'!K238</f>
        <v>0</v>
      </c>
      <c r="X238" s="85">
        <f>'WK12'!K238</f>
        <v>0</v>
      </c>
      <c r="Y238" s="85">
        <f>'WK13'!K238</f>
        <v>0</v>
      </c>
      <c r="Z238" s="85">
        <f>'WK14'!K238</f>
        <v>0</v>
      </c>
      <c r="AA238" s="88">
        <f>'WK15'!K238</f>
        <v>0</v>
      </c>
    </row>
    <row r="239" spans="1:27">
      <c r="A239" s="2">
        <f t="shared" si="19"/>
        <v>236</v>
      </c>
      <c r="B239" s="1" t="s">
        <v>382</v>
      </c>
      <c r="C239" s="1" t="s">
        <v>45</v>
      </c>
      <c r="D239" s="16">
        <f>'SLT 1'!D239+'SLT 2'!D239+'SLT 3'!D239+'SLT 4'!D239+'SLT 5'!D239+'WK1'!D239+'WK2'!D239+'WK3'!D239+'WK4'!D239+'WK5'!D239+'WK6'!D239+'WK7'!D239+'WK8'!D239+'WK9'!D239+'WK10'!D239+'WK11'!D239+'WK13'!D239+'WK14'!D239+'WK12'!D239+'WK15'!D239</f>
        <v>0</v>
      </c>
      <c r="E239" s="84">
        <f t="shared" si="22"/>
        <v>26.14</v>
      </c>
      <c r="G239" s="5">
        <f t="shared" si="18"/>
        <v>26.14</v>
      </c>
      <c r="H239" s="85">
        <f>'SLT 1'!K239</f>
        <v>0</v>
      </c>
      <c r="I239" s="85">
        <f>'SLT 2'!K239</f>
        <v>0</v>
      </c>
      <c r="J239" s="85">
        <f>'SLT 3'!K239</f>
        <v>0</v>
      </c>
      <c r="K239" s="85">
        <f>'SLT 4'!K239</f>
        <v>0</v>
      </c>
      <c r="L239" s="85">
        <f>'SLT 5'!K239</f>
        <v>0</v>
      </c>
      <c r="M239" s="85">
        <f>'WK1'!K239</f>
        <v>0</v>
      </c>
      <c r="N239" s="85">
        <f>'WK2'!K239</f>
        <v>0</v>
      </c>
      <c r="O239" s="85">
        <f>'WK3'!K239</f>
        <v>26.14</v>
      </c>
      <c r="P239" s="85">
        <f>'WK4'!K239</f>
        <v>0</v>
      </c>
      <c r="Q239" s="85">
        <f>'WK5'!K239</f>
        <v>0</v>
      </c>
      <c r="R239" s="85">
        <f>'WK6'!K239</f>
        <v>0</v>
      </c>
      <c r="S239" s="85">
        <f>'WK7'!K239</f>
        <v>0</v>
      </c>
      <c r="T239" s="85">
        <f>'WK8'!K239</f>
        <v>0</v>
      </c>
      <c r="U239" s="85">
        <f>'WK9'!K239</f>
        <v>0</v>
      </c>
      <c r="V239" s="85">
        <f>'WK10'!K239</f>
        <v>0</v>
      </c>
      <c r="W239" s="85">
        <f>'WK11'!K239</f>
        <v>0</v>
      </c>
      <c r="X239" s="85">
        <f>'WK12'!K239</f>
        <v>0</v>
      </c>
      <c r="Y239" s="85">
        <f>'WK13'!K239</f>
        <v>0</v>
      </c>
      <c r="Z239" s="85">
        <f>'WK14'!K239</f>
        <v>0</v>
      </c>
      <c r="AA239" s="88">
        <f>'WK15'!K239</f>
        <v>0</v>
      </c>
    </row>
    <row r="240" spans="1:27">
      <c r="A240" s="2">
        <f t="shared" si="19"/>
        <v>237</v>
      </c>
      <c r="B240" s="1" t="s">
        <v>383</v>
      </c>
      <c r="C240" s="1" t="s">
        <v>85</v>
      </c>
      <c r="D240" s="16">
        <f>'SLT 1'!D240+'SLT 2'!D240+'SLT 3'!D240+'SLT 4'!D240+'SLT 5'!D240+'WK1'!D240+'WK2'!D240+'WK3'!D240+'WK4'!D240+'WK5'!D240+'WK6'!D240+'WK7'!D240+'WK8'!D240+'WK9'!D240+'WK10'!D240+'WK11'!D240+'WK13'!D240+'WK14'!D240+'WK12'!D240+'WK15'!D240</f>
        <v>0</v>
      </c>
      <c r="E240" s="84">
        <f t="shared" si="22"/>
        <v>11.97</v>
      </c>
      <c r="G240" s="5">
        <f t="shared" si="18"/>
        <v>11.97</v>
      </c>
      <c r="H240" s="85">
        <f>'SLT 1'!K240</f>
        <v>0</v>
      </c>
      <c r="I240" s="85">
        <f>'SLT 2'!K240</f>
        <v>0</v>
      </c>
      <c r="J240" s="85">
        <f>'SLT 3'!K240</f>
        <v>0</v>
      </c>
      <c r="K240" s="85">
        <f>'SLT 4'!K240</f>
        <v>0</v>
      </c>
      <c r="L240" s="85">
        <f>'SLT 5'!K240</f>
        <v>0</v>
      </c>
      <c r="M240" s="85">
        <f>'WK1'!K240</f>
        <v>0</v>
      </c>
      <c r="N240" s="85">
        <f>'WK2'!K240</f>
        <v>0</v>
      </c>
      <c r="O240" s="85">
        <f>'WK3'!K240</f>
        <v>11.97</v>
      </c>
      <c r="P240" s="85">
        <f>'WK4'!K240</f>
        <v>0</v>
      </c>
      <c r="Q240" s="85">
        <f>'WK5'!K240</f>
        <v>0</v>
      </c>
      <c r="R240" s="85">
        <f>'WK6'!K240</f>
        <v>0</v>
      </c>
      <c r="S240" s="85">
        <f>'WK7'!K240</f>
        <v>0</v>
      </c>
      <c r="T240" s="85">
        <f>'WK8'!K240</f>
        <v>0</v>
      </c>
      <c r="U240" s="85">
        <f>'WK9'!K240</f>
        <v>0</v>
      </c>
      <c r="V240" s="85">
        <f>'WK10'!K240</f>
        <v>0</v>
      </c>
      <c r="W240" s="85">
        <f>'WK11'!K240</f>
        <v>0</v>
      </c>
      <c r="X240" s="85">
        <f>'WK12'!K240</f>
        <v>0</v>
      </c>
      <c r="Y240" s="85">
        <f>'WK13'!K240</f>
        <v>0</v>
      </c>
      <c r="Z240" s="85">
        <f>'WK14'!K240</f>
        <v>0</v>
      </c>
      <c r="AA240" s="88">
        <f>'WK15'!K240</f>
        <v>0</v>
      </c>
    </row>
    <row r="241" spans="1:27">
      <c r="A241" s="2">
        <f t="shared" si="19"/>
        <v>238</v>
      </c>
      <c r="B241" s="1" t="s">
        <v>384</v>
      </c>
      <c r="C241" s="1" t="s">
        <v>25</v>
      </c>
      <c r="D241" s="16">
        <f>'SLT 1'!D241+'SLT 2'!D241+'SLT 3'!D241+'SLT 4'!D241+'SLT 5'!D241+'WK1'!D241+'WK2'!D241+'WK3'!D241+'WK4'!D241+'WK5'!D241+'WK6'!D241+'WK7'!D241+'WK8'!D241+'WK9'!D241+'WK10'!D241+'WK11'!D241+'WK13'!D241+'WK14'!D241+'WK12'!D241+'WK15'!D241</f>
        <v>0</v>
      </c>
      <c r="E241" s="84">
        <f t="shared" si="22"/>
        <v>19.96</v>
      </c>
      <c r="G241" s="5">
        <f t="shared" si="18"/>
        <v>19.96</v>
      </c>
      <c r="H241" s="85">
        <f>'SLT 1'!K241</f>
        <v>0</v>
      </c>
      <c r="I241" s="85">
        <f>'SLT 2'!K241</f>
        <v>0</v>
      </c>
      <c r="J241" s="85">
        <f>'SLT 3'!K241</f>
        <v>0</v>
      </c>
      <c r="K241" s="85">
        <f>'SLT 4'!K241</f>
        <v>0</v>
      </c>
      <c r="L241" s="85">
        <f>'SLT 5'!K241</f>
        <v>0</v>
      </c>
      <c r="M241" s="85">
        <f>'WK1'!K241</f>
        <v>0</v>
      </c>
      <c r="N241" s="85">
        <f>'WK2'!K241</f>
        <v>0</v>
      </c>
      <c r="O241" s="85">
        <f>'WK3'!K241</f>
        <v>19.96</v>
      </c>
      <c r="P241" s="85">
        <f>'WK4'!K241</f>
        <v>0</v>
      </c>
      <c r="Q241" s="85">
        <f>'WK5'!K241</f>
        <v>0</v>
      </c>
      <c r="R241" s="85">
        <f>'WK6'!K241</f>
        <v>0</v>
      </c>
      <c r="S241" s="85">
        <f>'WK7'!K241</f>
        <v>0</v>
      </c>
      <c r="T241" s="85">
        <f>'WK8'!K241</f>
        <v>0</v>
      </c>
      <c r="U241" s="85">
        <f>'WK9'!K241</f>
        <v>0</v>
      </c>
      <c r="V241" s="85">
        <f>'WK10'!K241</f>
        <v>0</v>
      </c>
      <c r="W241" s="85">
        <f>'WK11'!K241</f>
        <v>0</v>
      </c>
      <c r="X241" s="85">
        <f>'WK12'!K241</f>
        <v>0</v>
      </c>
      <c r="Y241" s="85">
        <f>'WK13'!K241</f>
        <v>0</v>
      </c>
      <c r="Z241" s="85">
        <f>'WK14'!K241</f>
        <v>0</v>
      </c>
      <c r="AA241" s="88">
        <f>'WK15'!K241</f>
        <v>0</v>
      </c>
    </row>
    <row r="242" spans="1:27">
      <c r="A242" s="2">
        <f t="shared" si="19"/>
        <v>239</v>
      </c>
      <c r="B242" s="1" t="s">
        <v>385</v>
      </c>
      <c r="C242" s="1" t="s">
        <v>25</v>
      </c>
      <c r="D242" s="16">
        <f>'SLT 1'!D242+'SLT 2'!D242+'SLT 3'!D242+'SLT 4'!D242+'SLT 5'!D242+'WK1'!D242+'WK2'!D242+'WK3'!D242+'WK4'!D242+'WK5'!D242+'WK6'!D242+'WK7'!D242+'WK8'!D242+'WK9'!D242+'WK10'!D242+'WK11'!D242+'WK13'!D242+'WK14'!D242+'WK12'!D242+'WK15'!D242</f>
        <v>0</v>
      </c>
      <c r="E242" s="84">
        <f t="shared" si="22"/>
        <v>20.190000000000001</v>
      </c>
      <c r="G242" s="5">
        <f t="shared" si="18"/>
        <v>20.190000000000001</v>
      </c>
      <c r="H242" s="85">
        <f>'SLT 1'!K242</f>
        <v>0</v>
      </c>
      <c r="I242" s="85">
        <f>'SLT 2'!K242</f>
        <v>0</v>
      </c>
      <c r="J242" s="85">
        <f>'SLT 3'!K242</f>
        <v>0</v>
      </c>
      <c r="K242" s="85">
        <f>'SLT 4'!K242</f>
        <v>0</v>
      </c>
      <c r="L242" s="85">
        <f>'SLT 5'!K242</f>
        <v>0</v>
      </c>
      <c r="M242" s="85">
        <f>'WK1'!K242</f>
        <v>0</v>
      </c>
      <c r="N242" s="85">
        <f>'WK2'!K242</f>
        <v>0</v>
      </c>
      <c r="O242" s="85">
        <f>'WK3'!K242</f>
        <v>20.190000000000001</v>
      </c>
      <c r="P242" s="85">
        <f>'WK4'!K242</f>
        <v>0</v>
      </c>
      <c r="Q242" s="85">
        <f>'WK5'!K242</f>
        <v>0</v>
      </c>
      <c r="R242" s="85">
        <f>'WK6'!K242</f>
        <v>0</v>
      </c>
      <c r="S242" s="85">
        <f>'WK7'!K242</f>
        <v>0</v>
      </c>
      <c r="T242" s="85">
        <f>'WK8'!K242</f>
        <v>0</v>
      </c>
      <c r="U242" s="85">
        <f>'WK9'!K242</f>
        <v>0</v>
      </c>
      <c r="V242" s="85">
        <f>'WK10'!K242</f>
        <v>0</v>
      </c>
      <c r="W242" s="85">
        <f>'WK11'!K242</f>
        <v>0</v>
      </c>
      <c r="X242" s="85">
        <f>'WK12'!K242</f>
        <v>0</v>
      </c>
      <c r="Y242" s="85">
        <f>'WK13'!K242</f>
        <v>0</v>
      </c>
      <c r="Z242" s="85">
        <f>'WK14'!K242</f>
        <v>0</v>
      </c>
      <c r="AA242" s="88">
        <f>'WK15'!K242</f>
        <v>0</v>
      </c>
    </row>
    <row r="243" spans="1:27">
      <c r="A243" s="2">
        <f t="shared" si="19"/>
        <v>240</v>
      </c>
      <c r="B243" s="1" t="s">
        <v>386</v>
      </c>
      <c r="C243" s="1" t="s">
        <v>25</v>
      </c>
      <c r="D243" s="16">
        <f>'SLT 1'!D243+'SLT 2'!D243+'SLT 3'!D243+'SLT 4'!D243+'SLT 5'!D243+'WK1'!D243+'WK2'!D243+'WK3'!D243+'WK4'!D243+'WK5'!D243+'WK6'!D243+'WK7'!D243+'WK8'!D243+'WK9'!D243+'WK10'!D243+'WK11'!D243+'WK13'!D243+'WK14'!D243+'WK12'!D243+'WK15'!D243</f>
        <v>0</v>
      </c>
      <c r="E243" s="84">
        <f t="shared" si="22"/>
        <v>20.96</v>
      </c>
      <c r="G243" s="5">
        <f t="shared" si="18"/>
        <v>20.96</v>
      </c>
      <c r="H243" s="85">
        <f>'SLT 1'!K243</f>
        <v>0</v>
      </c>
      <c r="I243" s="85">
        <f>'SLT 2'!K243</f>
        <v>0</v>
      </c>
      <c r="J243" s="85">
        <f>'SLT 3'!K243</f>
        <v>0</v>
      </c>
      <c r="K243" s="85">
        <f>'SLT 4'!K243</f>
        <v>0</v>
      </c>
      <c r="L243" s="85">
        <f>'SLT 5'!K243</f>
        <v>0</v>
      </c>
      <c r="M243" s="85">
        <f>'WK1'!K243</f>
        <v>0</v>
      </c>
      <c r="N243" s="85">
        <f>'WK2'!K243</f>
        <v>0</v>
      </c>
      <c r="O243" s="85">
        <f>'WK3'!K243</f>
        <v>20.96</v>
      </c>
      <c r="P243" s="85">
        <f>'WK4'!K243</f>
        <v>0</v>
      </c>
      <c r="Q243" s="85">
        <f>'WK5'!K243</f>
        <v>0</v>
      </c>
      <c r="R243" s="85">
        <f>'WK6'!K243</f>
        <v>0</v>
      </c>
      <c r="S243" s="85">
        <f>'WK7'!K243</f>
        <v>0</v>
      </c>
      <c r="T243" s="85">
        <f>'WK8'!K243</f>
        <v>0</v>
      </c>
      <c r="U243" s="85">
        <f>'WK9'!K243</f>
        <v>0</v>
      </c>
      <c r="V243" s="85">
        <f>'WK10'!K243</f>
        <v>0</v>
      </c>
      <c r="W243" s="85">
        <f>'WK11'!K243</f>
        <v>0</v>
      </c>
      <c r="X243" s="85">
        <f>'WK12'!K243</f>
        <v>0</v>
      </c>
      <c r="Y243" s="85">
        <f>'WK13'!K243</f>
        <v>0</v>
      </c>
      <c r="Z243" s="85">
        <f>'WK14'!K243</f>
        <v>0</v>
      </c>
      <c r="AA243" s="88">
        <f>'WK15'!K243</f>
        <v>0</v>
      </c>
    </row>
    <row r="244" spans="1:27">
      <c r="A244" s="2">
        <f t="shared" si="19"/>
        <v>241</v>
      </c>
      <c r="B244" s="1" t="s">
        <v>387</v>
      </c>
      <c r="C244" s="1" t="s">
        <v>135</v>
      </c>
      <c r="D244" s="16">
        <f>'SLT 1'!D244+'SLT 2'!D244+'SLT 3'!D244+'SLT 4'!D244+'SLT 5'!D244+'WK1'!D244+'WK2'!D244+'WK3'!D244+'WK4'!D244+'WK5'!D244+'WK6'!D244+'WK7'!D244+'WK8'!D244+'WK9'!D244+'WK10'!D244+'WK11'!D244+'WK13'!D244+'WK14'!D244+'WK12'!D244+'WK15'!D244</f>
        <v>0</v>
      </c>
      <c r="E244" s="84">
        <f t="shared" si="22"/>
        <v>16.989999999999998</v>
      </c>
      <c r="G244" s="5">
        <f t="shared" si="18"/>
        <v>16.989999999999998</v>
      </c>
      <c r="H244" s="85">
        <f>'SLT 1'!K244</f>
        <v>0</v>
      </c>
      <c r="I244" s="85">
        <f>'SLT 2'!K244</f>
        <v>0</v>
      </c>
      <c r="J244" s="85">
        <f>'SLT 3'!K244</f>
        <v>0</v>
      </c>
      <c r="K244" s="85">
        <f>'SLT 4'!K244</f>
        <v>0</v>
      </c>
      <c r="L244" s="85">
        <f>'SLT 5'!K244</f>
        <v>0</v>
      </c>
      <c r="M244" s="85">
        <f>'WK1'!K244</f>
        <v>0</v>
      </c>
      <c r="N244" s="85">
        <f>'WK2'!K244</f>
        <v>0</v>
      </c>
      <c r="O244" s="85">
        <f>'WK3'!K244</f>
        <v>16.989999999999998</v>
      </c>
      <c r="P244" s="85">
        <f>'WK4'!K244</f>
        <v>0</v>
      </c>
      <c r="Q244" s="85">
        <f>'WK5'!K244</f>
        <v>0</v>
      </c>
      <c r="R244" s="85">
        <f>'WK6'!K244</f>
        <v>0</v>
      </c>
      <c r="S244" s="85">
        <f>'WK7'!K244</f>
        <v>0</v>
      </c>
      <c r="T244" s="85">
        <f>'WK8'!K244</f>
        <v>0</v>
      </c>
      <c r="U244" s="85">
        <f>'WK9'!K244</f>
        <v>0</v>
      </c>
      <c r="V244" s="85">
        <f>'WK10'!K244</f>
        <v>0</v>
      </c>
      <c r="W244" s="85">
        <f>'WK11'!K244</f>
        <v>0</v>
      </c>
      <c r="X244" s="85">
        <f>'WK12'!K244</f>
        <v>0</v>
      </c>
      <c r="Y244" s="85">
        <f>'WK13'!K244</f>
        <v>0</v>
      </c>
      <c r="Z244" s="85">
        <f>'WK14'!K244</f>
        <v>0</v>
      </c>
      <c r="AA244" s="88">
        <f>'WK15'!K244</f>
        <v>0</v>
      </c>
    </row>
    <row r="245" spans="1:27">
      <c r="A245" s="2">
        <f t="shared" si="19"/>
        <v>242</v>
      </c>
      <c r="B245" s="1" t="s">
        <v>388</v>
      </c>
      <c r="C245" s="1" t="s">
        <v>292</v>
      </c>
      <c r="D245" s="16">
        <f>'SLT 1'!D245+'SLT 2'!D245+'SLT 3'!D245+'SLT 4'!D245+'SLT 5'!D245+'WK1'!D245+'WK2'!D245+'WK3'!D245+'WK4'!D245+'WK5'!D245+'WK6'!D245+'WK7'!D245+'WK8'!D245+'WK9'!D245+'WK10'!D245+'WK11'!D245+'WK13'!D245+'WK14'!D245+'WK12'!D245+'WK15'!D245</f>
        <v>0</v>
      </c>
      <c r="E245" s="84">
        <f t="shared" si="22"/>
        <v>17.77</v>
      </c>
      <c r="G245" s="5">
        <f t="shared" si="18"/>
        <v>17.77</v>
      </c>
      <c r="H245" s="85">
        <f>'SLT 1'!K245</f>
        <v>0</v>
      </c>
      <c r="I245" s="85">
        <f>'SLT 2'!K245</f>
        <v>0</v>
      </c>
      <c r="J245" s="85">
        <f>'SLT 3'!K245</f>
        <v>0</v>
      </c>
      <c r="K245" s="85">
        <f>'SLT 4'!K245</f>
        <v>0</v>
      </c>
      <c r="L245" s="85">
        <f>'SLT 5'!K245</f>
        <v>0</v>
      </c>
      <c r="M245" s="85">
        <f>'WK1'!K245</f>
        <v>0</v>
      </c>
      <c r="N245" s="85">
        <f>'WK2'!K245</f>
        <v>0</v>
      </c>
      <c r="O245" s="85">
        <f>'WK3'!K245</f>
        <v>17.77</v>
      </c>
      <c r="P245" s="85">
        <f>'WK4'!K245</f>
        <v>0</v>
      </c>
      <c r="Q245" s="85">
        <f>'WK5'!K245</f>
        <v>0</v>
      </c>
      <c r="R245" s="85">
        <f>'WK6'!K245</f>
        <v>0</v>
      </c>
      <c r="S245" s="85">
        <f>'WK7'!K245</f>
        <v>0</v>
      </c>
      <c r="T245" s="85">
        <f>'WK8'!K245</f>
        <v>0</v>
      </c>
      <c r="U245" s="85">
        <f>'WK9'!K245</f>
        <v>0</v>
      </c>
      <c r="V245" s="85">
        <f>'WK10'!K245</f>
        <v>0</v>
      </c>
      <c r="W245" s="85">
        <f>'WK11'!K245</f>
        <v>0</v>
      </c>
      <c r="X245" s="85">
        <f>'WK12'!K245</f>
        <v>0</v>
      </c>
      <c r="Y245" s="85">
        <f>'WK13'!K245</f>
        <v>0</v>
      </c>
      <c r="Z245" s="85">
        <f>'WK14'!K245</f>
        <v>0</v>
      </c>
      <c r="AA245" s="88">
        <f>'WK15'!K245</f>
        <v>0</v>
      </c>
    </row>
    <row r="246" spans="1:27">
      <c r="A246" s="2">
        <f t="shared" si="19"/>
        <v>243</v>
      </c>
      <c r="B246" s="1" t="s">
        <v>129</v>
      </c>
      <c r="C246" s="1" t="s">
        <v>129</v>
      </c>
      <c r="D246" s="16">
        <f>'SLT 1'!D246+'SLT 2'!D246+'SLT 3'!D246+'SLT 4'!D246+'SLT 5'!D246+'WK1'!D246+'WK2'!D246+'WK3'!D246+'WK4'!D246+'WK5'!D246+'WK6'!D246+'WK7'!D246+'WK8'!D246+'WK9'!D246+'WK10'!D246+'WK11'!D246+'WK13'!D246+'WK14'!D246+'WK12'!D246+'WK15'!D246</f>
        <v>0</v>
      </c>
      <c r="E246" s="84" t="e">
        <f t="shared" si="22"/>
        <v>#DIV/0!</v>
      </c>
      <c r="G246" s="5" t="e">
        <f t="shared" si="18"/>
        <v>#DIV/0!</v>
      </c>
      <c r="H246" s="85">
        <f>'SLT 1'!K246</f>
        <v>0</v>
      </c>
      <c r="I246" s="85">
        <f>'SLT 2'!K246</f>
        <v>0</v>
      </c>
      <c r="J246" s="85">
        <f>'SLT 3'!K246</f>
        <v>0</v>
      </c>
      <c r="K246" s="85">
        <f>'SLT 4'!K246</f>
        <v>0</v>
      </c>
      <c r="L246" s="85">
        <f>'SLT 5'!K246</f>
        <v>0</v>
      </c>
      <c r="M246" s="85">
        <f>'WK1'!K246</f>
        <v>0</v>
      </c>
      <c r="N246" s="85">
        <f>'WK2'!K246</f>
        <v>0</v>
      </c>
      <c r="O246" s="85">
        <f>'WK3'!K246</f>
        <v>0</v>
      </c>
      <c r="P246" s="85">
        <f>'WK4'!K246</f>
        <v>0</v>
      </c>
      <c r="Q246" s="85">
        <f>'WK5'!K246</f>
        <v>0</v>
      </c>
      <c r="R246" s="85">
        <f>'WK6'!K246</f>
        <v>0</v>
      </c>
      <c r="S246" s="85">
        <f>'WK7'!K246</f>
        <v>0</v>
      </c>
      <c r="T246" s="85">
        <f>'WK8'!K246</f>
        <v>0</v>
      </c>
      <c r="U246" s="85">
        <f>'WK9'!K246</f>
        <v>0</v>
      </c>
      <c r="V246" s="85">
        <f>'WK10'!K246</f>
        <v>0</v>
      </c>
      <c r="W246" s="85">
        <f>'WK11'!K246</f>
        <v>0</v>
      </c>
      <c r="X246" s="85">
        <f>'WK12'!K246</f>
        <v>0</v>
      </c>
      <c r="Y246" s="85">
        <f>'WK13'!K246</f>
        <v>0</v>
      </c>
      <c r="Z246" s="85">
        <f>'WK14'!K246</f>
        <v>0</v>
      </c>
      <c r="AA246" s="88">
        <f>'WK15'!K246</f>
        <v>0</v>
      </c>
    </row>
    <row r="247" spans="1:27">
      <c r="A247" s="2">
        <f t="shared" si="19"/>
        <v>244</v>
      </c>
      <c r="B247" s="1" t="s">
        <v>129</v>
      </c>
      <c r="C247" s="1" t="s">
        <v>129</v>
      </c>
      <c r="D247" s="16">
        <f>'SLT 1'!D247+'SLT 2'!D247+'SLT 3'!D247+'SLT 4'!D247+'SLT 5'!D247+'WK1'!D247+'WK2'!D247+'WK3'!D247+'WK4'!D247+'WK5'!D247+'WK6'!D247+'WK7'!D247+'WK8'!D247+'WK9'!D247+'WK10'!D247+'WK11'!D247+'WK13'!D247+'WK14'!D247+'WK12'!D247+'WK15'!D247</f>
        <v>0</v>
      </c>
      <c r="E247" s="84" t="e">
        <f t="shared" si="22"/>
        <v>#DIV/0!</v>
      </c>
      <c r="G247" s="5" t="e">
        <f t="shared" si="18"/>
        <v>#DIV/0!</v>
      </c>
      <c r="H247" s="85">
        <f>'SLT 1'!K247</f>
        <v>0</v>
      </c>
      <c r="I247" s="85">
        <f>'SLT 2'!K247</f>
        <v>0</v>
      </c>
      <c r="J247" s="85">
        <f>'SLT 3'!K247</f>
        <v>0</v>
      </c>
      <c r="K247" s="85">
        <f>'SLT 4'!K247</f>
        <v>0</v>
      </c>
      <c r="L247" s="85">
        <f>'SLT 5'!K247</f>
        <v>0</v>
      </c>
      <c r="M247" s="85">
        <f>'WK1'!K247</f>
        <v>0</v>
      </c>
      <c r="N247" s="85">
        <f>'WK2'!K247</f>
        <v>0</v>
      </c>
      <c r="O247" s="85">
        <f>'WK3'!K247</f>
        <v>0</v>
      </c>
      <c r="P247" s="85">
        <f>'WK4'!K247</f>
        <v>0</v>
      </c>
      <c r="Q247" s="85">
        <f>'WK5'!K247</f>
        <v>0</v>
      </c>
      <c r="R247" s="85">
        <f>'WK6'!K247</f>
        <v>0</v>
      </c>
      <c r="S247" s="85">
        <f>'WK7'!K247</f>
        <v>0</v>
      </c>
      <c r="T247" s="85">
        <f>'WK8'!K247</f>
        <v>0</v>
      </c>
      <c r="U247" s="85">
        <f>'WK9'!K247</f>
        <v>0</v>
      </c>
      <c r="V247" s="85">
        <f>'WK10'!K247</f>
        <v>0</v>
      </c>
      <c r="W247" s="85">
        <f>'WK11'!K247</f>
        <v>0</v>
      </c>
      <c r="X247" s="85">
        <f>'WK12'!K247</f>
        <v>0</v>
      </c>
      <c r="Y247" s="85">
        <f>'WK13'!K247</f>
        <v>0</v>
      </c>
      <c r="Z247" s="85">
        <f>'WK14'!K247</f>
        <v>0</v>
      </c>
      <c r="AA247" s="88">
        <f>'WK15'!K247</f>
        <v>0</v>
      </c>
    </row>
    <row r="248" spans="1:27">
      <c r="A248" s="2">
        <f t="shared" si="19"/>
        <v>245</v>
      </c>
      <c r="B248" s="1" t="s">
        <v>129</v>
      </c>
      <c r="C248" s="1" t="s">
        <v>129</v>
      </c>
      <c r="D248" s="16">
        <f>'SLT 1'!D248+'SLT 2'!D248+'SLT 3'!D248+'SLT 4'!D248+'SLT 5'!D248+'WK1'!D248+'WK2'!D248+'WK3'!D248+'WK4'!D248+'WK5'!D248+'WK6'!D248+'WK7'!D248+'WK8'!D248+'WK9'!D248+'WK10'!D248+'WK11'!D248+'WK13'!D248+'WK14'!D248+'WK12'!D248+'WK15'!D248</f>
        <v>0</v>
      </c>
      <c r="E248" s="84" t="e">
        <f t="shared" si="22"/>
        <v>#DIV/0!</v>
      </c>
      <c r="G248" s="5" t="e">
        <f t="shared" si="18"/>
        <v>#DIV/0!</v>
      </c>
      <c r="H248" s="85">
        <f>'SLT 1'!K248</f>
        <v>0</v>
      </c>
      <c r="I248" s="85">
        <f>'SLT 2'!K248</f>
        <v>0</v>
      </c>
      <c r="J248" s="85">
        <f>'SLT 3'!K248</f>
        <v>0</v>
      </c>
      <c r="K248" s="85">
        <f>'SLT 4'!K248</f>
        <v>0</v>
      </c>
      <c r="L248" s="85">
        <f>'SLT 5'!K248</f>
        <v>0</v>
      </c>
      <c r="M248" s="85">
        <f>'WK1'!K248</f>
        <v>0</v>
      </c>
      <c r="N248" s="85">
        <f>'WK2'!K248</f>
        <v>0</v>
      </c>
      <c r="O248" s="85">
        <f>'WK3'!K248</f>
        <v>0</v>
      </c>
      <c r="P248" s="85">
        <f>'WK4'!K248</f>
        <v>0</v>
      </c>
      <c r="Q248" s="85">
        <f>'WK5'!K248</f>
        <v>0</v>
      </c>
      <c r="R248" s="85">
        <f>'WK6'!K248</f>
        <v>0</v>
      </c>
      <c r="S248" s="85">
        <f>'WK7'!K248</f>
        <v>0</v>
      </c>
      <c r="T248" s="85">
        <f>'WK8'!K248</f>
        <v>0</v>
      </c>
      <c r="U248" s="85">
        <f>'WK9'!K248</f>
        <v>0</v>
      </c>
      <c r="V248" s="85">
        <f>'WK10'!K248</f>
        <v>0</v>
      </c>
      <c r="W248" s="85">
        <f>'WK11'!K248</f>
        <v>0</v>
      </c>
      <c r="X248" s="85">
        <f>'WK12'!K248</f>
        <v>0</v>
      </c>
      <c r="Y248" s="85">
        <f>'WK13'!K248</f>
        <v>0</v>
      </c>
      <c r="Z248" s="85">
        <f>'WK14'!K248</f>
        <v>0</v>
      </c>
      <c r="AA248" s="88">
        <f>'WK15'!K248</f>
        <v>0</v>
      </c>
    </row>
    <row r="249" spans="1:27">
      <c r="A249" s="2">
        <f t="shared" si="19"/>
        <v>246</v>
      </c>
      <c r="B249" s="1" t="s">
        <v>129</v>
      </c>
      <c r="C249" s="1" t="s">
        <v>129</v>
      </c>
      <c r="D249" s="16">
        <f>'SLT 1'!D249+'SLT 2'!D249+'SLT 3'!D249+'SLT 4'!D249+'SLT 5'!D249+'WK1'!D249+'WK2'!D249+'WK3'!D249+'WK4'!D249+'WK5'!D249+'WK6'!D249+'WK7'!D249+'WK8'!D249+'WK9'!D249+'WK10'!D249+'WK11'!D249+'WK13'!D249+'WK14'!D249+'WK12'!D249+'WK15'!D249</f>
        <v>0</v>
      </c>
      <c r="E249" s="84" t="e">
        <f t="shared" si="22"/>
        <v>#DIV/0!</v>
      </c>
      <c r="G249" s="5" t="e">
        <f t="shared" si="18"/>
        <v>#DIV/0!</v>
      </c>
      <c r="H249" s="85">
        <f>'SLT 1'!K249</f>
        <v>0</v>
      </c>
      <c r="I249" s="85">
        <f>'SLT 2'!K249</f>
        <v>0</v>
      </c>
      <c r="J249" s="85">
        <f>'SLT 3'!K249</f>
        <v>0</v>
      </c>
      <c r="K249" s="85">
        <f>'SLT 4'!K249</f>
        <v>0</v>
      </c>
      <c r="L249" s="85">
        <f>'SLT 5'!K249</f>
        <v>0</v>
      </c>
      <c r="M249" s="85">
        <f>'WK1'!K249</f>
        <v>0</v>
      </c>
      <c r="N249" s="85">
        <f>'WK2'!K249</f>
        <v>0</v>
      </c>
      <c r="O249" s="85">
        <f>'WK3'!K249</f>
        <v>0</v>
      </c>
      <c r="P249" s="85">
        <f>'WK4'!K249</f>
        <v>0</v>
      </c>
      <c r="Q249" s="85">
        <f>'WK5'!K249</f>
        <v>0</v>
      </c>
      <c r="R249" s="85">
        <f>'WK6'!K249</f>
        <v>0</v>
      </c>
      <c r="S249" s="85">
        <f>'WK7'!K249</f>
        <v>0</v>
      </c>
      <c r="T249" s="85">
        <f>'WK8'!K249</f>
        <v>0</v>
      </c>
      <c r="U249" s="85">
        <f>'WK9'!K249</f>
        <v>0</v>
      </c>
      <c r="V249" s="85">
        <f>'WK10'!K249</f>
        <v>0</v>
      </c>
      <c r="W249" s="85">
        <f>'WK11'!K249</f>
        <v>0</v>
      </c>
      <c r="X249" s="85">
        <f>'WK12'!K249</f>
        <v>0</v>
      </c>
      <c r="Y249" s="85">
        <f>'WK13'!K249</f>
        <v>0</v>
      </c>
      <c r="Z249" s="85">
        <f>'WK14'!K249</f>
        <v>0</v>
      </c>
      <c r="AA249" s="88">
        <f>'WK15'!K249</f>
        <v>0</v>
      </c>
    </row>
    <row r="250" spans="1:27">
      <c r="A250" s="2">
        <f t="shared" si="19"/>
        <v>247</v>
      </c>
      <c r="B250" s="1" t="s">
        <v>129</v>
      </c>
      <c r="C250" s="1" t="s">
        <v>129</v>
      </c>
      <c r="D250" s="16">
        <f>'SLT 1'!D250+'SLT 2'!D250+'SLT 3'!D250+'SLT 4'!D250+'SLT 5'!D250+'WK1'!D250+'WK2'!D250+'WK3'!D250+'WK4'!D250+'WK5'!D250+'WK6'!D250+'WK7'!D250+'WK8'!D250+'WK9'!D250+'WK10'!D250+'WK11'!D250+'WK13'!D250+'WK14'!D250+'WK12'!D250+'WK15'!D250</f>
        <v>0</v>
      </c>
      <c r="E250" s="84" t="e">
        <f t="shared" si="22"/>
        <v>#DIV/0!</v>
      </c>
      <c r="G250" s="5" t="e">
        <f t="shared" si="18"/>
        <v>#DIV/0!</v>
      </c>
      <c r="H250" s="85">
        <f>'SLT 1'!K250</f>
        <v>0</v>
      </c>
      <c r="I250" s="85">
        <f>'SLT 2'!K250</f>
        <v>0</v>
      </c>
      <c r="J250" s="85">
        <f>'SLT 3'!K250</f>
        <v>0</v>
      </c>
      <c r="K250" s="85">
        <f>'SLT 4'!K250</f>
        <v>0</v>
      </c>
      <c r="L250" s="85">
        <f>'SLT 5'!K250</f>
        <v>0</v>
      </c>
      <c r="M250" s="85">
        <f>'WK1'!K250</f>
        <v>0</v>
      </c>
      <c r="N250" s="85">
        <f>'WK2'!K250</f>
        <v>0</v>
      </c>
      <c r="O250" s="85">
        <f>'WK3'!K250</f>
        <v>0</v>
      </c>
      <c r="P250" s="85">
        <f>'WK4'!K250</f>
        <v>0</v>
      </c>
      <c r="Q250" s="85">
        <f>'WK5'!K250</f>
        <v>0</v>
      </c>
      <c r="R250" s="85">
        <f>'WK6'!K250</f>
        <v>0</v>
      </c>
      <c r="S250" s="85">
        <f>'WK7'!K250</f>
        <v>0</v>
      </c>
      <c r="T250" s="85">
        <f>'WK8'!K250</f>
        <v>0</v>
      </c>
      <c r="U250" s="85">
        <f>'WK9'!K250</f>
        <v>0</v>
      </c>
      <c r="V250" s="85">
        <f>'WK10'!K250</f>
        <v>0</v>
      </c>
      <c r="W250" s="85">
        <f>'WK11'!K250</f>
        <v>0</v>
      </c>
      <c r="X250" s="85">
        <f>'WK12'!K250</f>
        <v>0</v>
      </c>
      <c r="Y250" s="85">
        <f>'WK13'!K250</f>
        <v>0</v>
      </c>
      <c r="Z250" s="85">
        <f>'WK14'!K250</f>
        <v>0</v>
      </c>
      <c r="AA250" s="88">
        <f>'WK15'!K250</f>
        <v>0</v>
      </c>
    </row>
    <row r="251" spans="1:27">
      <c r="A251" s="2">
        <f t="shared" si="19"/>
        <v>248</v>
      </c>
      <c r="B251" s="1" t="s">
        <v>129</v>
      </c>
      <c r="C251" s="1" t="s">
        <v>129</v>
      </c>
      <c r="D251" s="16">
        <f>'SLT 1'!D251+'SLT 2'!D251+'SLT 3'!D251+'SLT 4'!D251+'SLT 5'!D251+'WK1'!D251+'WK2'!D251+'WK3'!D251+'WK4'!D251+'WK5'!D251+'WK6'!D251+'WK7'!D251+'WK8'!D251+'WK9'!D251+'WK10'!D251+'WK11'!D251+'WK13'!D251+'WK14'!D251+'WK12'!D251+'WK15'!D251</f>
        <v>0</v>
      </c>
      <c r="E251" s="84" t="e">
        <f t="shared" si="22"/>
        <v>#DIV/0!</v>
      </c>
      <c r="G251" s="5" t="e">
        <f t="shared" si="18"/>
        <v>#DIV/0!</v>
      </c>
      <c r="H251" s="85">
        <f>'SLT 1'!K251</f>
        <v>0</v>
      </c>
      <c r="I251" s="85">
        <f>'SLT 2'!K251</f>
        <v>0</v>
      </c>
      <c r="J251" s="85">
        <f>'SLT 3'!K251</f>
        <v>0</v>
      </c>
      <c r="K251" s="85">
        <f>'SLT 4'!K251</f>
        <v>0</v>
      </c>
      <c r="L251" s="85">
        <f>'SLT 5'!K251</f>
        <v>0</v>
      </c>
      <c r="M251" s="85">
        <f>'WK1'!K251</f>
        <v>0</v>
      </c>
      <c r="N251" s="85">
        <f>'WK2'!K251</f>
        <v>0</v>
      </c>
      <c r="O251" s="85">
        <f>'WK3'!K251</f>
        <v>0</v>
      </c>
      <c r="P251" s="85">
        <f>'WK4'!K251</f>
        <v>0</v>
      </c>
      <c r="Q251" s="85">
        <f>'WK5'!K251</f>
        <v>0</v>
      </c>
      <c r="R251" s="85">
        <f>'WK6'!K251</f>
        <v>0</v>
      </c>
      <c r="S251" s="85">
        <f>'WK7'!K251</f>
        <v>0</v>
      </c>
      <c r="T251" s="85">
        <f>'WK8'!K251</f>
        <v>0</v>
      </c>
      <c r="U251" s="85">
        <f>'WK9'!K251</f>
        <v>0</v>
      </c>
      <c r="V251" s="85">
        <f>'WK10'!K251</f>
        <v>0</v>
      </c>
      <c r="W251" s="85">
        <f>'WK11'!K251</f>
        <v>0</v>
      </c>
      <c r="X251" s="85">
        <f>'WK12'!K251</f>
        <v>0</v>
      </c>
      <c r="Y251" s="85">
        <f>'WK13'!K251</f>
        <v>0</v>
      </c>
      <c r="Z251" s="85">
        <f>'WK14'!K251</f>
        <v>0</v>
      </c>
      <c r="AA251" s="88">
        <f>'WK15'!K251</f>
        <v>0</v>
      </c>
    </row>
    <row r="252" spans="1:27">
      <c r="A252" s="2">
        <f t="shared" si="19"/>
        <v>249</v>
      </c>
      <c r="B252" s="1" t="s">
        <v>129</v>
      </c>
      <c r="C252" s="1" t="s">
        <v>129</v>
      </c>
      <c r="D252" s="16">
        <f>'SLT 1'!D252+'SLT 2'!D252+'SLT 3'!D252+'SLT 4'!D252+'SLT 5'!D252+'WK1'!D252+'WK2'!D252+'WK3'!D252+'WK4'!D252+'WK5'!D252+'WK6'!D252+'WK7'!D252+'WK8'!D252+'WK9'!D252+'WK10'!D252+'WK11'!D252+'WK13'!D252+'WK14'!D252+'WK12'!D252+'WK15'!D252</f>
        <v>0</v>
      </c>
      <c r="E252" s="84" t="e">
        <f t="shared" si="22"/>
        <v>#DIV/0!</v>
      </c>
      <c r="G252" s="5" t="e">
        <f t="shared" si="18"/>
        <v>#DIV/0!</v>
      </c>
      <c r="H252" s="85">
        <f>'SLT 1'!K252</f>
        <v>0</v>
      </c>
      <c r="I252" s="85">
        <f>'SLT 2'!K252</f>
        <v>0</v>
      </c>
      <c r="J252" s="85">
        <f>'SLT 3'!K252</f>
        <v>0</v>
      </c>
      <c r="K252" s="85">
        <f>'SLT 4'!K252</f>
        <v>0</v>
      </c>
      <c r="L252" s="85">
        <f>'SLT 5'!K252</f>
        <v>0</v>
      </c>
      <c r="M252" s="85">
        <f>'WK1'!K252</f>
        <v>0</v>
      </c>
      <c r="N252" s="85">
        <f>'WK2'!K252</f>
        <v>0</v>
      </c>
      <c r="O252" s="85">
        <f>'WK3'!K252</f>
        <v>0</v>
      </c>
      <c r="P252" s="85">
        <f>'WK4'!K252</f>
        <v>0</v>
      </c>
      <c r="Q252" s="85">
        <f>'WK5'!K252</f>
        <v>0</v>
      </c>
      <c r="R252" s="85">
        <f>'WK6'!K252</f>
        <v>0</v>
      </c>
      <c r="S252" s="85">
        <f>'WK7'!K252</f>
        <v>0</v>
      </c>
      <c r="T252" s="85">
        <f>'WK8'!K252</f>
        <v>0</v>
      </c>
      <c r="U252" s="85">
        <f>'WK9'!K252</f>
        <v>0</v>
      </c>
      <c r="V252" s="85">
        <f>'WK10'!K252</f>
        <v>0</v>
      </c>
      <c r="W252" s="85">
        <f>'WK11'!K252</f>
        <v>0</v>
      </c>
      <c r="X252" s="85">
        <f>'WK12'!K252</f>
        <v>0</v>
      </c>
      <c r="Y252" s="85">
        <f>'WK13'!K252</f>
        <v>0</v>
      </c>
      <c r="Z252" s="85">
        <f>'WK14'!K252</f>
        <v>0</v>
      </c>
      <c r="AA252" s="88">
        <f>'WK15'!K252</f>
        <v>0</v>
      </c>
    </row>
    <row r="253" spans="1:27">
      <c r="A253" s="2">
        <f t="shared" si="19"/>
        <v>250</v>
      </c>
      <c r="B253" s="1" t="s">
        <v>129</v>
      </c>
      <c r="C253" s="1" t="s">
        <v>129</v>
      </c>
      <c r="D253" s="16">
        <f>'SLT 1'!D253+'SLT 2'!D253+'SLT 3'!D253+'SLT 4'!D253+'SLT 5'!D253+'WK1'!D253+'WK2'!D253+'WK3'!D253+'WK4'!D253+'WK5'!D253+'WK6'!D253+'WK7'!D253+'WK8'!D253+'WK9'!D253+'WK10'!D253+'WK11'!D253+'WK13'!D253+'WK14'!D253+'WK12'!D253+'WK15'!D253</f>
        <v>0</v>
      </c>
      <c r="E253" s="84" t="e">
        <f t="shared" si="22"/>
        <v>#DIV/0!</v>
      </c>
      <c r="G253" s="5" t="e">
        <f t="shared" si="18"/>
        <v>#DIV/0!</v>
      </c>
      <c r="H253" s="85">
        <f>'SLT 1'!K253</f>
        <v>0</v>
      </c>
      <c r="I253" s="85">
        <f>'SLT 2'!K253</f>
        <v>0</v>
      </c>
      <c r="J253" s="85">
        <f>'SLT 3'!K253</f>
        <v>0</v>
      </c>
      <c r="K253" s="85">
        <f>'SLT 4'!K253</f>
        <v>0</v>
      </c>
      <c r="L253" s="85">
        <f>'SLT 5'!K253</f>
        <v>0</v>
      </c>
      <c r="M253" s="85">
        <f>'WK1'!K253</f>
        <v>0</v>
      </c>
      <c r="N253" s="85">
        <f>'WK2'!K253</f>
        <v>0</v>
      </c>
      <c r="O253" s="85">
        <f>'WK3'!K253</f>
        <v>0</v>
      </c>
      <c r="P253" s="85">
        <f>'WK4'!K253</f>
        <v>0</v>
      </c>
      <c r="Q253" s="85">
        <f>'WK5'!K253</f>
        <v>0</v>
      </c>
      <c r="R253" s="85">
        <f>'WK6'!K253</f>
        <v>0</v>
      </c>
      <c r="S253" s="85">
        <f>'WK7'!K253</f>
        <v>0</v>
      </c>
      <c r="T253" s="85">
        <f>'WK8'!K253</f>
        <v>0</v>
      </c>
      <c r="U253" s="85">
        <f>'WK9'!K253</f>
        <v>0</v>
      </c>
      <c r="V253" s="85">
        <f>'WK10'!K253</f>
        <v>0</v>
      </c>
      <c r="W253" s="85">
        <f>'WK11'!K253</f>
        <v>0</v>
      </c>
      <c r="X253" s="85">
        <f>'WK12'!K253</f>
        <v>0</v>
      </c>
      <c r="Y253" s="85">
        <f>'WK13'!K253</f>
        <v>0</v>
      </c>
      <c r="Z253" s="85">
        <f>'WK14'!K253</f>
        <v>0</v>
      </c>
      <c r="AA253" s="88">
        <f>'WK15'!K253</f>
        <v>0</v>
      </c>
    </row>
    <row r="254" spans="1:27">
      <c r="A254" s="2">
        <f t="shared" si="19"/>
        <v>251</v>
      </c>
      <c r="B254" s="1" t="s">
        <v>129</v>
      </c>
      <c r="C254" s="1" t="s">
        <v>129</v>
      </c>
      <c r="D254" s="16">
        <f>'SLT 1'!D254+'SLT 2'!D254+'SLT 3'!D254+'SLT 4'!D254+'SLT 5'!D254+'WK1'!D254+'WK2'!D254+'WK3'!D254+'WK4'!D254+'WK5'!D254+'WK6'!D254+'WK7'!D254+'WK8'!D254+'WK9'!D254+'WK10'!D254+'WK11'!D254+'WK13'!D254+'WK14'!D254+'WK12'!D254+'WK15'!D254</f>
        <v>0</v>
      </c>
      <c r="E254" s="84" t="e">
        <f t="shared" si="22"/>
        <v>#DIV/0!</v>
      </c>
      <c r="G254" s="5" t="e">
        <f t="shared" si="18"/>
        <v>#DIV/0!</v>
      </c>
      <c r="H254" s="85">
        <f>'SLT 1'!K254</f>
        <v>0</v>
      </c>
      <c r="I254" s="85">
        <f>'SLT 2'!K254</f>
        <v>0</v>
      </c>
      <c r="J254" s="85">
        <f>'SLT 3'!K254</f>
        <v>0</v>
      </c>
      <c r="K254" s="85">
        <f>'SLT 4'!K254</f>
        <v>0</v>
      </c>
      <c r="L254" s="85">
        <f>'SLT 5'!K254</f>
        <v>0</v>
      </c>
      <c r="M254" s="85">
        <f>'WK1'!K254</f>
        <v>0</v>
      </c>
      <c r="N254" s="85">
        <f>'WK2'!K254</f>
        <v>0</v>
      </c>
      <c r="O254" s="85">
        <f>'WK3'!K254</f>
        <v>0</v>
      </c>
      <c r="P254" s="85">
        <f>'WK4'!K254</f>
        <v>0</v>
      </c>
      <c r="Q254" s="85">
        <f>'WK5'!K254</f>
        <v>0</v>
      </c>
      <c r="R254" s="85">
        <f>'WK6'!K254</f>
        <v>0</v>
      </c>
      <c r="S254" s="85">
        <f>'WK7'!K254</f>
        <v>0</v>
      </c>
      <c r="T254" s="85">
        <f>'WK8'!K254</f>
        <v>0</v>
      </c>
      <c r="U254" s="85">
        <f>'WK9'!K254</f>
        <v>0</v>
      </c>
      <c r="V254" s="85">
        <f>'WK10'!K254</f>
        <v>0</v>
      </c>
      <c r="W254" s="85">
        <f>'WK11'!K254</f>
        <v>0</v>
      </c>
      <c r="X254" s="85">
        <f>'WK12'!K254</f>
        <v>0</v>
      </c>
      <c r="Y254" s="85">
        <f>'WK13'!K254</f>
        <v>0</v>
      </c>
      <c r="Z254" s="85">
        <f>'WK14'!K254</f>
        <v>0</v>
      </c>
      <c r="AA254" s="88">
        <f>'WK15'!K254</f>
        <v>0</v>
      </c>
    </row>
    <row r="255" spans="1:27">
      <c r="A255" s="2">
        <f t="shared" si="19"/>
        <v>252</v>
      </c>
      <c r="B255" s="1" t="s">
        <v>129</v>
      </c>
      <c r="C255" s="1" t="s">
        <v>129</v>
      </c>
      <c r="D255" s="16">
        <f>'SLT 1'!D255+'SLT 2'!D255+'SLT 3'!D255+'SLT 4'!D255+'SLT 5'!D255+'WK1'!D255+'WK2'!D255+'WK3'!D255+'WK4'!D255+'WK5'!D255+'WK6'!D255+'WK7'!D255+'WK8'!D255+'WK9'!D255+'WK10'!D255+'WK11'!D255+'WK13'!D255+'WK14'!D255+'WK12'!D255+'WK15'!D255</f>
        <v>0</v>
      </c>
      <c r="E255" s="84" t="e">
        <f t="shared" si="22"/>
        <v>#DIV/0!</v>
      </c>
      <c r="G255" s="5" t="e">
        <f t="shared" si="18"/>
        <v>#DIV/0!</v>
      </c>
      <c r="H255" s="85">
        <f>'SLT 1'!K255</f>
        <v>0</v>
      </c>
      <c r="I255" s="85">
        <f>'SLT 2'!K255</f>
        <v>0</v>
      </c>
      <c r="J255" s="85">
        <f>'SLT 3'!K255</f>
        <v>0</v>
      </c>
      <c r="K255" s="85">
        <f>'SLT 4'!K255</f>
        <v>0</v>
      </c>
      <c r="L255" s="85">
        <f>'SLT 5'!K255</f>
        <v>0</v>
      </c>
      <c r="M255" s="85">
        <f>'WK1'!K255</f>
        <v>0</v>
      </c>
      <c r="N255" s="85">
        <f>'WK2'!K255</f>
        <v>0</v>
      </c>
      <c r="O255" s="85">
        <f>'WK3'!K255</f>
        <v>0</v>
      </c>
      <c r="P255" s="85">
        <f>'WK4'!K255</f>
        <v>0</v>
      </c>
      <c r="Q255" s="85">
        <f>'WK5'!K255</f>
        <v>0</v>
      </c>
      <c r="R255" s="85">
        <f>'WK6'!K255</f>
        <v>0</v>
      </c>
      <c r="S255" s="85">
        <f>'WK7'!K255</f>
        <v>0</v>
      </c>
      <c r="T255" s="85">
        <f>'WK8'!K255</f>
        <v>0</v>
      </c>
      <c r="U255" s="85">
        <f>'WK9'!K255</f>
        <v>0</v>
      </c>
      <c r="V255" s="85">
        <f>'WK10'!K255</f>
        <v>0</v>
      </c>
      <c r="W255" s="85">
        <f>'WK11'!K255</f>
        <v>0</v>
      </c>
      <c r="X255" s="85">
        <f>'WK12'!K255</f>
        <v>0</v>
      </c>
      <c r="Y255" s="85">
        <f>'WK13'!K255</f>
        <v>0</v>
      </c>
      <c r="Z255" s="85">
        <f>'WK14'!K255</f>
        <v>0</v>
      </c>
      <c r="AA255" s="88">
        <f>'WK15'!K255</f>
        <v>0</v>
      </c>
    </row>
    <row r="256" spans="1:27">
      <c r="A256" s="2">
        <f t="shared" si="19"/>
        <v>253</v>
      </c>
      <c r="B256" s="1" t="s">
        <v>129</v>
      </c>
      <c r="C256" s="1" t="s">
        <v>129</v>
      </c>
      <c r="D256" s="16">
        <f>'SLT 1'!D256+'SLT 2'!D256+'SLT 3'!D256+'SLT 4'!D256+'SLT 5'!D256+'WK1'!D256+'WK2'!D256+'WK3'!D256+'WK4'!D256+'WK5'!D256+'WK6'!D256+'WK7'!D256+'WK8'!D256+'WK9'!D256+'WK10'!D256+'WK11'!D256+'WK13'!D256+'WK14'!D256+'WK12'!D256+'WK15'!D256</f>
        <v>0</v>
      </c>
      <c r="E256" s="84" t="e">
        <f t="shared" si="22"/>
        <v>#DIV/0!</v>
      </c>
      <c r="G256" s="5" t="e">
        <f t="shared" si="18"/>
        <v>#DIV/0!</v>
      </c>
      <c r="H256" s="85">
        <f>'SLT 1'!K256</f>
        <v>0</v>
      </c>
      <c r="I256" s="85">
        <f>'SLT 2'!K256</f>
        <v>0</v>
      </c>
      <c r="J256" s="85">
        <f>'SLT 3'!K256</f>
        <v>0</v>
      </c>
      <c r="K256" s="85">
        <f>'SLT 4'!K256</f>
        <v>0</v>
      </c>
      <c r="L256" s="85">
        <f>'SLT 5'!K256</f>
        <v>0</v>
      </c>
      <c r="M256" s="85">
        <f>'WK1'!K256</f>
        <v>0</v>
      </c>
      <c r="N256" s="85">
        <f>'WK2'!K256</f>
        <v>0</v>
      </c>
      <c r="O256" s="85">
        <f>'WK3'!K256</f>
        <v>0</v>
      </c>
      <c r="P256" s="85">
        <f>'WK4'!K256</f>
        <v>0</v>
      </c>
      <c r="Q256" s="85">
        <f>'WK5'!K256</f>
        <v>0</v>
      </c>
      <c r="R256" s="85">
        <f>'WK6'!K256</f>
        <v>0</v>
      </c>
      <c r="S256" s="85">
        <f>'WK7'!K256</f>
        <v>0</v>
      </c>
      <c r="T256" s="85">
        <f>'WK8'!K256</f>
        <v>0</v>
      </c>
      <c r="U256" s="85">
        <f>'WK9'!K256</f>
        <v>0</v>
      </c>
      <c r="V256" s="85">
        <f>'WK10'!K256</f>
        <v>0</v>
      </c>
      <c r="W256" s="85">
        <f>'WK11'!K256</f>
        <v>0</v>
      </c>
      <c r="X256" s="85">
        <f>'WK12'!K256</f>
        <v>0</v>
      </c>
      <c r="Y256" s="85">
        <f>'WK13'!K256</f>
        <v>0</v>
      </c>
      <c r="Z256" s="85">
        <f>'WK14'!K256</f>
        <v>0</v>
      </c>
      <c r="AA256" s="88">
        <f>'WK15'!K256</f>
        <v>0</v>
      </c>
    </row>
    <row r="257" spans="1:27">
      <c r="A257" s="2">
        <f t="shared" si="19"/>
        <v>254</v>
      </c>
      <c r="B257" s="1" t="s">
        <v>129</v>
      </c>
      <c r="C257" s="1" t="s">
        <v>129</v>
      </c>
      <c r="D257" s="16">
        <f>'SLT 1'!D257+'SLT 2'!D257+'SLT 3'!D257+'SLT 4'!D257+'SLT 5'!D257+'WK1'!D257+'WK2'!D257+'WK3'!D257+'WK4'!D257+'WK5'!D257+'WK6'!D257+'WK7'!D257+'WK8'!D257+'WK9'!D257+'WK10'!D257+'WK11'!D257+'WK13'!D257+'WK14'!D257+'WK12'!D257+'WK15'!D257</f>
        <v>0</v>
      </c>
      <c r="E257" s="84" t="e">
        <f t="shared" si="22"/>
        <v>#DIV/0!</v>
      </c>
      <c r="G257" s="5" t="e">
        <f t="shared" si="18"/>
        <v>#DIV/0!</v>
      </c>
      <c r="H257" s="85">
        <f>'SLT 1'!K257</f>
        <v>0</v>
      </c>
      <c r="I257" s="85">
        <f>'SLT 2'!K257</f>
        <v>0</v>
      </c>
      <c r="J257" s="85">
        <f>'SLT 3'!K257</f>
        <v>0</v>
      </c>
      <c r="K257" s="85">
        <f>'SLT 4'!K257</f>
        <v>0</v>
      </c>
      <c r="L257" s="85">
        <f>'SLT 5'!K257</f>
        <v>0</v>
      </c>
      <c r="M257" s="85">
        <f>'WK1'!K257</f>
        <v>0</v>
      </c>
      <c r="N257" s="85">
        <f>'WK2'!K257</f>
        <v>0</v>
      </c>
      <c r="O257" s="85">
        <f>'WK3'!K257</f>
        <v>0</v>
      </c>
      <c r="P257" s="85">
        <f>'WK4'!K257</f>
        <v>0</v>
      </c>
      <c r="Q257" s="85">
        <f>'WK5'!K257</f>
        <v>0</v>
      </c>
      <c r="R257" s="85">
        <f>'WK6'!K257</f>
        <v>0</v>
      </c>
      <c r="S257" s="85">
        <f>'WK7'!K257</f>
        <v>0</v>
      </c>
      <c r="T257" s="85">
        <f>'WK8'!K257</f>
        <v>0</v>
      </c>
      <c r="U257" s="85">
        <f>'WK9'!K257</f>
        <v>0</v>
      </c>
      <c r="V257" s="85">
        <f>'WK10'!K257</f>
        <v>0</v>
      </c>
      <c r="W257" s="85">
        <f>'WK11'!K257</f>
        <v>0</v>
      </c>
      <c r="X257" s="85">
        <f>'WK12'!K257</f>
        <v>0</v>
      </c>
      <c r="Y257" s="85">
        <f>'WK13'!K257</f>
        <v>0</v>
      </c>
      <c r="Z257" s="85">
        <f>'WK14'!K257</f>
        <v>0</v>
      </c>
      <c r="AA257" s="88">
        <f>'WK15'!K257</f>
        <v>0</v>
      </c>
    </row>
    <row r="258" spans="1:27">
      <c r="A258" s="2">
        <f t="shared" si="19"/>
        <v>255</v>
      </c>
      <c r="B258" s="1" t="s">
        <v>129</v>
      </c>
      <c r="C258" s="1" t="s">
        <v>129</v>
      </c>
      <c r="D258" s="16">
        <f>'SLT 1'!D258+'SLT 2'!D258+'SLT 3'!D258+'SLT 4'!D258+'SLT 5'!D258+'WK1'!D258+'WK2'!D258+'WK3'!D258+'WK4'!D258+'WK5'!D258+'WK6'!D258+'WK7'!D258+'WK8'!D258+'WK9'!D258+'WK10'!D258+'WK11'!D258+'WK13'!D258+'WK14'!D258+'WK12'!D258+'WK15'!D258</f>
        <v>0</v>
      </c>
      <c r="E258" s="84" t="e">
        <f t="shared" si="22"/>
        <v>#DIV/0!</v>
      </c>
      <c r="G258" s="5" t="e">
        <f t="shared" si="18"/>
        <v>#DIV/0!</v>
      </c>
      <c r="H258" s="85">
        <f>'SLT 1'!K258</f>
        <v>0</v>
      </c>
      <c r="I258" s="85">
        <f>'SLT 2'!K258</f>
        <v>0</v>
      </c>
      <c r="J258" s="85">
        <f>'SLT 3'!K258</f>
        <v>0</v>
      </c>
      <c r="K258" s="85">
        <f>'SLT 4'!K258</f>
        <v>0</v>
      </c>
      <c r="L258" s="85">
        <f>'SLT 5'!K258</f>
        <v>0</v>
      </c>
      <c r="M258" s="85">
        <f>'WK1'!K258</f>
        <v>0</v>
      </c>
      <c r="N258" s="85">
        <f>'WK2'!K258</f>
        <v>0</v>
      </c>
      <c r="O258" s="85">
        <f>'WK3'!K258</f>
        <v>0</v>
      </c>
      <c r="P258" s="85">
        <f>'WK4'!K258</f>
        <v>0</v>
      </c>
      <c r="Q258" s="85">
        <f>'WK5'!K258</f>
        <v>0</v>
      </c>
      <c r="R258" s="85">
        <f>'WK6'!K258</f>
        <v>0</v>
      </c>
      <c r="S258" s="85">
        <f>'WK7'!K258</f>
        <v>0</v>
      </c>
      <c r="T258" s="85">
        <f>'WK8'!K258</f>
        <v>0</v>
      </c>
      <c r="U258" s="85">
        <f>'WK9'!K258</f>
        <v>0</v>
      </c>
      <c r="V258" s="85">
        <f>'WK10'!K258</f>
        <v>0</v>
      </c>
      <c r="W258" s="85">
        <f>'WK11'!K258</f>
        <v>0</v>
      </c>
      <c r="X258" s="85">
        <f>'WK12'!K258</f>
        <v>0</v>
      </c>
      <c r="Y258" s="85">
        <f>'WK13'!K258</f>
        <v>0</v>
      </c>
      <c r="Z258" s="85">
        <f>'WK14'!K258</f>
        <v>0</v>
      </c>
      <c r="AA258" s="88">
        <f>'WK15'!K258</f>
        <v>0</v>
      </c>
    </row>
    <row r="259" spans="1:27">
      <c r="A259" s="2">
        <f t="shared" si="19"/>
        <v>256</v>
      </c>
      <c r="B259" s="1" t="s">
        <v>129</v>
      </c>
      <c r="C259" s="1" t="s">
        <v>129</v>
      </c>
      <c r="D259" s="16">
        <f>'SLT 1'!D259+'SLT 2'!D259+'SLT 3'!D259+'SLT 4'!D259+'SLT 5'!D259+'WK1'!D259+'WK2'!D259+'WK3'!D259+'WK4'!D259+'WK5'!D259+'WK6'!D259+'WK7'!D259+'WK8'!D259+'WK9'!D259+'WK10'!D259+'WK11'!D259+'WK13'!D259+'WK14'!D259+'WK12'!D259+'WK15'!D259</f>
        <v>0</v>
      </c>
      <c r="E259" s="84" t="e">
        <f t="shared" si="22"/>
        <v>#DIV/0!</v>
      </c>
      <c r="G259" s="5" t="e">
        <f t="shared" si="18"/>
        <v>#DIV/0!</v>
      </c>
      <c r="H259" s="85">
        <f>'SLT 1'!K259</f>
        <v>0</v>
      </c>
      <c r="I259" s="85">
        <f>'SLT 2'!K259</f>
        <v>0</v>
      </c>
      <c r="J259" s="85">
        <f>'SLT 3'!K259</f>
        <v>0</v>
      </c>
      <c r="K259" s="85">
        <f>'SLT 4'!K259</f>
        <v>0</v>
      </c>
      <c r="L259" s="85">
        <f>'SLT 5'!K259</f>
        <v>0</v>
      </c>
      <c r="M259" s="85">
        <f>'WK1'!K259</f>
        <v>0</v>
      </c>
      <c r="N259" s="85">
        <f>'WK2'!K259</f>
        <v>0</v>
      </c>
      <c r="O259" s="85">
        <f>'WK3'!K259</f>
        <v>0</v>
      </c>
      <c r="P259" s="85">
        <f>'WK4'!K259</f>
        <v>0</v>
      </c>
      <c r="Q259" s="85">
        <f>'WK5'!K259</f>
        <v>0</v>
      </c>
      <c r="R259" s="85">
        <f>'WK6'!K259</f>
        <v>0</v>
      </c>
      <c r="S259" s="85">
        <f>'WK7'!K259</f>
        <v>0</v>
      </c>
      <c r="T259" s="85">
        <f>'WK8'!K259</f>
        <v>0</v>
      </c>
      <c r="U259" s="85">
        <f>'WK9'!K259</f>
        <v>0</v>
      </c>
      <c r="V259" s="85">
        <f>'WK10'!K259</f>
        <v>0</v>
      </c>
      <c r="W259" s="85">
        <f>'WK11'!K259</f>
        <v>0</v>
      </c>
      <c r="X259" s="85">
        <f>'WK12'!K259</f>
        <v>0</v>
      </c>
      <c r="Y259" s="85">
        <f>'WK13'!K259</f>
        <v>0</v>
      </c>
      <c r="Z259" s="85">
        <f>'WK14'!K259</f>
        <v>0</v>
      </c>
      <c r="AA259" s="88">
        <f>'WK15'!K259</f>
        <v>0</v>
      </c>
    </row>
    <row r="260" spans="1:27">
      <c r="A260" s="2">
        <f t="shared" si="19"/>
        <v>257</v>
      </c>
      <c r="B260" s="1" t="s">
        <v>129</v>
      </c>
      <c r="C260" s="1" t="s">
        <v>129</v>
      </c>
      <c r="D260" s="16">
        <f>'SLT 1'!D260+'SLT 2'!D260+'SLT 3'!D260+'SLT 4'!D260+'SLT 5'!D260+'WK1'!D260+'WK2'!D260+'WK3'!D260+'WK4'!D260+'WK5'!D260+'WK6'!D260+'WK7'!D260+'WK8'!D260+'WK9'!D260+'WK10'!D260+'WK11'!D260+'WK13'!D260+'WK14'!D260+'WK12'!D260+'WK15'!D260</f>
        <v>0</v>
      </c>
      <c r="E260" s="84" t="e">
        <f t="shared" si="22"/>
        <v>#DIV/0!</v>
      </c>
      <c r="G260" s="5" t="e">
        <f t="shared" si="18"/>
        <v>#DIV/0!</v>
      </c>
      <c r="H260" s="85">
        <f>'SLT 1'!K260</f>
        <v>0</v>
      </c>
      <c r="I260" s="85">
        <f>'SLT 2'!K260</f>
        <v>0</v>
      </c>
      <c r="J260" s="85">
        <f>'SLT 3'!K260</f>
        <v>0</v>
      </c>
      <c r="K260" s="85">
        <f>'SLT 4'!K260</f>
        <v>0</v>
      </c>
      <c r="L260" s="85">
        <f>'SLT 5'!K260</f>
        <v>0</v>
      </c>
      <c r="M260" s="85">
        <f>'WK1'!K260</f>
        <v>0</v>
      </c>
      <c r="N260" s="85">
        <f>'WK2'!K260</f>
        <v>0</v>
      </c>
      <c r="O260" s="85">
        <f>'WK3'!K260</f>
        <v>0</v>
      </c>
      <c r="P260" s="85">
        <f>'WK4'!K260</f>
        <v>0</v>
      </c>
      <c r="Q260" s="85">
        <f>'WK5'!K260</f>
        <v>0</v>
      </c>
      <c r="R260" s="85">
        <f>'WK6'!K260</f>
        <v>0</v>
      </c>
      <c r="S260" s="85">
        <f>'WK7'!K260</f>
        <v>0</v>
      </c>
      <c r="T260" s="85">
        <f>'WK8'!K260</f>
        <v>0</v>
      </c>
      <c r="U260" s="85">
        <f>'WK9'!K260</f>
        <v>0</v>
      </c>
      <c r="V260" s="85">
        <f>'WK10'!K260</f>
        <v>0</v>
      </c>
      <c r="W260" s="85">
        <f>'WK11'!K260</f>
        <v>0</v>
      </c>
      <c r="X260" s="85">
        <f>'WK12'!K260</f>
        <v>0</v>
      </c>
      <c r="Y260" s="85">
        <f>'WK13'!K260</f>
        <v>0</v>
      </c>
      <c r="Z260" s="85">
        <f>'WK14'!K260</f>
        <v>0</v>
      </c>
      <c r="AA260" s="88">
        <f>'WK15'!K260</f>
        <v>0</v>
      </c>
    </row>
    <row r="261" spans="1:27">
      <c r="A261" s="2">
        <f t="shared" si="19"/>
        <v>258</v>
      </c>
      <c r="B261" s="1" t="s">
        <v>129</v>
      </c>
      <c r="C261" s="1" t="s">
        <v>129</v>
      </c>
      <c r="D261" s="16">
        <f>'SLT 1'!D261+'SLT 2'!D261+'SLT 3'!D261+'SLT 4'!D261+'SLT 5'!D261+'WK1'!D261+'WK2'!D261+'WK3'!D261+'WK4'!D261+'WK5'!D261+'WK6'!D261+'WK7'!D261+'WK8'!D261+'WK9'!D261+'WK10'!D261+'WK11'!D261+'WK13'!D261+'WK14'!D261+'WK12'!D261+'WK15'!D261</f>
        <v>0</v>
      </c>
      <c r="E261" s="84" t="e">
        <f t="shared" si="22"/>
        <v>#DIV/0!</v>
      </c>
      <c r="G261" s="5" t="e">
        <f t="shared" ref="G261:G303" si="23">AVERAGEIF(H261:AA261,"&gt;0")</f>
        <v>#DIV/0!</v>
      </c>
      <c r="H261" s="85">
        <f>'SLT 1'!K261</f>
        <v>0</v>
      </c>
      <c r="I261" s="85">
        <f>'SLT 2'!K261</f>
        <v>0</v>
      </c>
      <c r="J261" s="85">
        <f>'SLT 3'!K261</f>
        <v>0</v>
      </c>
      <c r="K261" s="85">
        <f>'SLT 4'!K261</f>
        <v>0</v>
      </c>
      <c r="L261" s="85">
        <f>'SLT 5'!K261</f>
        <v>0</v>
      </c>
      <c r="M261" s="85">
        <f>'WK1'!K261</f>
        <v>0</v>
      </c>
      <c r="N261" s="85">
        <f>'WK2'!K261</f>
        <v>0</v>
      </c>
      <c r="O261" s="85">
        <f>'WK3'!K261</f>
        <v>0</v>
      </c>
      <c r="P261" s="85">
        <f>'WK4'!K261</f>
        <v>0</v>
      </c>
      <c r="Q261" s="85">
        <f>'WK5'!K261</f>
        <v>0</v>
      </c>
      <c r="R261" s="85">
        <f>'WK6'!K261</f>
        <v>0</v>
      </c>
      <c r="S261" s="85">
        <f>'WK7'!K261</f>
        <v>0</v>
      </c>
      <c r="T261" s="85">
        <f>'WK8'!K261</f>
        <v>0</v>
      </c>
      <c r="U261" s="85">
        <f>'WK9'!K261</f>
        <v>0</v>
      </c>
      <c r="V261" s="85">
        <f>'WK10'!K261</f>
        <v>0</v>
      </c>
      <c r="W261" s="85">
        <f>'WK11'!K261</f>
        <v>0</v>
      </c>
      <c r="X261" s="85">
        <f>'WK12'!K261</f>
        <v>0</v>
      </c>
      <c r="Y261" s="85">
        <f>'WK13'!K261</f>
        <v>0</v>
      </c>
      <c r="Z261" s="85">
        <f>'WK14'!K261</f>
        <v>0</v>
      </c>
      <c r="AA261" s="88">
        <f>'WK15'!K261</f>
        <v>0</v>
      </c>
    </row>
    <row r="262" spans="1:27">
      <c r="A262" s="2">
        <f t="shared" ref="A262:A303" si="24">A261+1</f>
        <v>259</v>
      </c>
      <c r="B262" s="1" t="s">
        <v>129</v>
      </c>
      <c r="C262" s="1" t="s">
        <v>129</v>
      </c>
      <c r="D262" s="16">
        <f>'SLT 1'!D262+'SLT 2'!D262+'SLT 3'!D262+'SLT 4'!D262+'SLT 5'!D262+'WK1'!D262+'WK2'!D262+'WK3'!D262+'WK4'!D262+'WK5'!D262+'WK6'!D262+'WK7'!D262+'WK8'!D262+'WK9'!D262+'WK10'!D262+'WK11'!D262+'WK13'!D262+'WK14'!D262+'WK12'!D262+'WK15'!D262</f>
        <v>0</v>
      </c>
      <c r="E262" s="84" t="e">
        <f t="shared" si="22"/>
        <v>#DIV/0!</v>
      </c>
      <c r="G262" s="5" t="e">
        <f t="shared" si="23"/>
        <v>#DIV/0!</v>
      </c>
      <c r="H262" s="85">
        <f>'SLT 1'!K262</f>
        <v>0</v>
      </c>
      <c r="I262" s="85">
        <f>'SLT 2'!K262</f>
        <v>0</v>
      </c>
      <c r="J262" s="85">
        <f>'SLT 3'!K262</f>
        <v>0</v>
      </c>
      <c r="K262" s="85">
        <f>'SLT 4'!K262</f>
        <v>0</v>
      </c>
      <c r="L262" s="85">
        <f>'SLT 5'!K262</f>
        <v>0</v>
      </c>
      <c r="M262" s="85">
        <f>'WK1'!K262</f>
        <v>0</v>
      </c>
      <c r="N262" s="85">
        <f>'WK2'!K262</f>
        <v>0</v>
      </c>
      <c r="O262" s="85">
        <f>'WK3'!K262</f>
        <v>0</v>
      </c>
      <c r="P262" s="85">
        <f>'WK4'!K262</f>
        <v>0</v>
      </c>
      <c r="Q262" s="85">
        <f>'WK5'!K262</f>
        <v>0</v>
      </c>
      <c r="R262" s="85">
        <f>'WK6'!K262</f>
        <v>0</v>
      </c>
      <c r="S262" s="85">
        <f>'WK7'!K262</f>
        <v>0</v>
      </c>
      <c r="T262" s="85">
        <f>'WK8'!K262</f>
        <v>0</v>
      </c>
      <c r="U262" s="85">
        <f>'WK9'!K262</f>
        <v>0</v>
      </c>
      <c r="V262" s="85">
        <f>'WK10'!K262</f>
        <v>0</v>
      </c>
      <c r="W262" s="85">
        <f>'WK11'!K262</f>
        <v>0</v>
      </c>
      <c r="X262" s="85">
        <f>'WK12'!K262</f>
        <v>0</v>
      </c>
      <c r="Y262" s="85">
        <f>'WK13'!K262</f>
        <v>0</v>
      </c>
      <c r="Z262" s="85">
        <f>'WK14'!K262</f>
        <v>0</v>
      </c>
      <c r="AA262" s="88">
        <f>'WK15'!K262</f>
        <v>0</v>
      </c>
    </row>
    <row r="263" spans="1:27">
      <c r="A263" s="2">
        <f t="shared" si="24"/>
        <v>260</v>
      </c>
      <c r="B263" s="1" t="s">
        <v>129</v>
      </c>
      <c r="C263" s="1" t="s">
        <v>129</v>
      </c>
      <c r="D263" s="16">
        <f>'SLT 1'!D263+'SLT 2'!D263+'SLT 3'!D263+'SLT 4'!D263+'SLT 5'!D263+'WK1'!D263+'WK2'!D263+'WK3'!D263+'WK4'!D263+'WK5'!D263+'WK6'!D263+'WK7'!D263+'WK8'!D263+'WK9'!D263+'WK10'!D263+'WK11'!D263+'WK13'!D263+'WK14'!D263+'WK12'!D263+'WK15'!D263</f>
        <v>0</v>
      </c>
      <c r="E263" s="84" t="e">
        <f t="shared" si="22"/>
        <v>#DIV/0!</v>
      </c>
      <c r="G263" s="5" t="e">
        <f t="shared" si="23"/>
        <v>#DIV/0!</v>
      </c>
      <c r="H263" s="85">
        <f>'SLT 1'!K263</f>
        <v>0</v>
      </c>
      <c r="I263" s="85">
        <f>'SLT 2'!K263</f>
        <v>0</v>
      </c>
      <c r="J263" s="85">
        <f>'SLT 3'!K263</f>
        <v>0</v>
      </c>
      <c r="K263" s="85">
        <f>'SLT 4'!K263</f>
        <v>0</v>
      </c>
      <c r="L263" s="85">
        <f>'SLT 5'!K263</f>
        <v>0</v>
      </c>
      <c r="M263" s="85">
        <f>'WK1'!K263</f>
        <v>0</v>
      </c>
      <c r="N263" s="85">
        <f>'WK2'!K263</f>
        <v>0</v>
      </c>
      <c r="O263" s="85">
        <f>'WK3'!K263</f>
        <v>0</v>
      </c>
      <c r="P263" s="85">
        <f>'WK4'!K263</f>
        <v>0</v>
      </c>
      <c r="Q263" s="85">
        <f>'WK5'!K263</f>
        <v>0</v>
      </c>
      <c r="R263" s="85">
        <f>'WK6'!K263</f>
        <v>0</v>
      </c>
      <c r="S263" s="85">
        <f>'WK7'!K263</f>
        <v>0</v>
      </c>
      <c r="T263" s="85">
        <f>'WK8'!K263</f>
        <v>0</v>
      </c>
      <c r="U263" s="85">
        <f>'WK9'!K263</f>
        <v>0</v>
      </c>
      <c r="V263" s="85">
        <f>'WK10'!K263</f>
        <v>0</v>
      </c>
      <c r="W263" s="85">
        <f>'WK11'!K263</f>
        <v>0</v>
      </c>
      <c r="X263" s="85">
        <f>'WK12'!K263</f>
        <v>0</v>
      </c>
      <c r="Y263" s="85">
        <f>'WK13'!K263</f>
        <v>0</v>
      </c>
      <c r="Z263" s="85">
        <f>'WK14'!K263</f>
        <v>0</v>
      </c>
      <c r="AA263" s="88">
        <f>'WK15'!K263</f>
        <v>0</v>
      </c>
    </row>
    <row r="264" spans="1:27">
      <c r="A264" s="2">
        <f t="shared" si="24"/>
        <v>261</v>
      </c>
      <c r="B264" s="1" t="s">
        <v>129</v>
      </c>
      <c r="C264" s="1" t="s">
        <v>129</v>
      </c>
      <c r="D264" s="16">
        <f>'SLT 1'!D264+'SLT 2'!D264+'SLT 3'!D264+'SLT 4'!D264+'SLT 5'!D264+'WK1'!D264+'WK2'!D264+'WK3'!D264+'WK4'!D264+'WK5'!D264+'WK6'!D264+'WK7'!D264+'WK8'!D264+'WK9'!D264+'WK10'!D264+'WK11'!D264+'WK13'!D264+'WK14'!D264+'WK12'!D264+'WK15'!D264</f>
        <v>0</v>
      </c>
      <c r="E264" s="84" t="e">
        <f t="shared" si="22"/>
        <v>#DIV/0!</v>
      </c>
      <c r="G264" s="5" t="e">
        <f t="shared" si="23"/>
        <v>#DIV/0!</v>
      </c>
      <c r="H264" s="85">
        <f>'SLT 1'!K264</f>
        <v>0</v>
      </c>
      <c r="I264" s="85">
        <f>'SLT 2'!K264</f>
        <v>0</v>
      </c>
      <c r="J264" s="85">
        <f>'SLT 3'!K264</f>
        <v>0</v>
      </c>
      <c r="K264" s="85">
        <f>'SLT 4'!K264</f>
        <v>0</v>
      </c>
      <c r="L264" s="85">
        <f>'SLT 5'!K264</f>
        <v>0</v>
      </c>
      <c r="M264" s="85">
        <f>'WK1'!K264</f>
        <v>0</v>
      </c>
      <c r="N264" s="85">
        <f>'WK2'!K264</f>
        <v>0</v>
      </c>
      <c r="O264" s="85">
        <f>'WK3'!K264</f>
        <v>0</v>
      </c>
      <c r="P264" s="85">
        <f>'WK4'!K264</f>
        <v>0</v>
      </c>
      <c r="Q264" s="85">
        <f>'WK5'!K264</f>
        <v>0</v>
      </c>
      <c r="R264" s="85">
        <f>'WK6'!K264</f>
        <v>0</v>
      </c>
      <c r="S264" s="85">
        <f>'WK7'!K264</f>
        <v>0</v>
      </c>
      <c r="T264" s="85">
        <f>'WK8'!K264</f>
        <v>0</v>
      </c>
      <c r="U264" s="85">
        <f>'WK9'!K264</f>
        <v>0</v>
      </c>
      <c r="V264" s="85">
        <f>'WK10'!K264</f>
        <v>0</v>
      </c>
      <c r="W264" s="85">
        <f>'WK11'!K264</f>
        <v>0</v>
      </c>
      <c r="X264" s="85">
        <f>'WK12'!K264</f>
        <v>0</v>
      </c>
      <c r="Y264" s="85">
        <f>'WK13'!K264</f>
        <v>0</v>
      </c>
      <c r="Z264" s="85">
        <f>'WK14'!K264</f>
        <v>0</v>
      </c>
      <c r="AA264" s="88">
        <f>'WK15'!K264</f>
        <v>0</v>
      </c>
    </row>
    <row r="265" spans="1:27">
      <c r="A265" s="2">
        <f t="shared" si="24"/>
        <v>262</v>
      </c>
      <c r="B265" s="1" t="s">
        <v>129</v>
      </c>
      <c r="C265" s="1" t="s">
        <v>129</v>
      </c>
      <c r="D265" s="16">
        <f>'SLT 1'!D265+'SLT 2'!D265+'SLT 3'!D265+'SLT 4'!D265+'SLT 5'!D265+'WK1'!D265+'WK2'!D265+'WK3'!D265+'WK4'!D265+'WK5'!D265+'WK6'!D265+'WK7'!D265+'WK8'!D265+'WK9'!D265+'WK10'!D265+'WK11'!D265+'WK13'!D265+'WK14'!D265+'WK12'!D265+'WK15'!D265</f>
        <v>0</v>
      </c>
      <c r="E265" s="84" t="e">
        <f t="shared" si="22"/>
        <v>#DIV/0!</v>
      </c>
      <c r="G265" s="5" t="e">
        <f t="shared" si="23"/>
        <v>#DIV/0!</v>
      </c>
      <c r="H265" s="85">
        <f>'SLT 1'!K265</f>
        <v>0</v>
      </c>
      <c r="I265" s="85">
        <f>'SLT 2'!K265</f>
        <v>0</v>
      </c>
      <c r="J265" s="85">
        <f>'SLT 3'!K265</f>
        <v>0</v>
      </c>
      <c r="K265" s="85">
        <f>'SLT 4'!K265</f>
        <v>0</v>
      </c>
      <c r="L265" s="85">
        <f>'SLT 5'!K265</f>
        <v>0</v>
      </c>
      <c r="M265" s="85">
        <f>'WK1'!K265</f>
        <v>0</v>
      </c>
      <c r="N265" s="85">
        <f>'WK2'!K265</f>
        <v>0</v>
      </c>
      <c r="O265" s="85">
        <f>'WK3'!K265</f>
        <v>0</v>
      </c>
      <c r="P265" s="85">
        <f>'WK4'!K265</f>
        <v>0</v>
      </c>
      <c r="Q265" s="85">
        <f>'WK5'!K265</f>
        <v>0</v>
      </c>
      <c r="R265" s="85">
        <f>'WK6'!K265</f>
        <v>0</v>
      </c>
      <c r="S265" s="85">
        <f>'WK7'!K265</f>
        <v>0</v>
      </c>
      <c r="T265" s="85">
        <f>'WK8'!K265</f>
        <v>0</v>
      </c>
      <c r="U265" s="85">
        <f>'WK9'!K265</f>
        <v>0</v>
      </c>
      <c r="V265" s="85">
        <f>'WK10'!K265</f>
        <v>0</v>
      </c>
      <c r="W265" s="85">
        <f>'WK11'!K265</f>
        <v>0</v>
      </c>
      <c r="X265" s="85">
        <f>'WK12'!K265</f>
        <v>0</v>
      </c>
      <c r="Y265" s="85">
        <f>'WK13'!K265</f>
        <v>0</v>
      </c>
      <c r="Z265" s="85">
        <f>'WK14'!K265</f>
        <v>0</v>
      </c>
      <c r="AA265" s="88">
        <f>'WK15'!K265</f>
        <v>0</v>
      </c>
    </row>
    <row r="266" spans="1:27">
      <c r="A266" s="2">
        <f t="shared" si="24"/>
        <v>263</v>
      </c>
      <c r="B266" s="1" t="s">
        <v>129</v>
      </c>
      <c r="C266" s="1" t="s">
        <v>129</v>
      </c>
      <c r="D266" s="16">
        <f>'SLT 1'!D266+'SLT 2'!D266+'SLT 3'!D266+'SLT 4'!D266+'SLT 5'!D266+'WK1'!D266+'WK2'!D266+'WK3'!D266+'WK4'!D266+'WK5'!D266+'WK6'!D266+'WK7'!D266+'WK8'!D266+'WK9'!D266+'WK10'!D266+'WK11'!D266+'WK13'!D266+'WK14'!D266+'WK12'!D266+'WK15'!D266</f>
        <v>0</v>
      </c>
      <c r="E266" s="84" t="e">
        <f t="shared" si="22"/>
        <v>#DIV/0!</v>
      </c>
      <c r="G266" s="5" t="e">
        <f t="shared" si="23"/>
        <v>#DIV/0!</v>
      </c>
      <c r="H266" s="85">
        <f>'SLT 1'!K266</f>
        <v>0</v>
      </c>
      <c r="I266" s="85">
        <f>'SLT 2'!K266</f>
        <v>0</v>
      </c>
      <c r="J266" s="85">
        <f>'SLT 3'!K266</f>
        <v>0</v>
      </c>
      <c r="K266" s="85">
        <f>'SLT 4'!K266</f>
        <v>0</v>
      </c>
      <c r="L266" s="85">
        <f>'SLT 5'!K266</f>
        <v>0</v>
      </c>
      <c r="M266" s="85">
        <f>'WK1'!K266</f>
        <v>0</v>
      </c>
      <c r="N266" s="85">
        <f>'WK2'!K266</f>
        <v>0</v>
      </c>
      <c r="O266" s="85">
        <f>'WK3'!K266</f>
        <v>0</v>
      </c>
      <c r="P266" s="85">
        <f>'WK4'!K266</f>
        <v>0</v>
      </c>
      <c r="Q266" s="85">
        <f>'WK5'!K266</f>
        <v>0</v>
      </c>
      <c r="R266" s="85">
        <f>'WK6'!K266</f>
        <v>0</v>
      </c>
      <c r="S266" s="85">
        <f>'WK7'!K266</f>
        <v>0</v>
      </c>
      <c r="T266" s="85">
        <f>'WK8'!K266</f>
        <v>0</v>
      </c>
      <c r="U266" s="85">
        <f>'WK9'!K266</f>
        <v>0</v>
      </c>
      <c r="V266" s="85">
        <f>'WK10'!K266</f>
        <v>0</v>
      </c>
      <c r="W266" s="85">
        <f>'WK11'!K266</f>
        <v>0</v>
      </c>
      <c r="X266" s="85">
        <f>'WK12'!K266</f>
        <v>0</v>
      </c>
      <c r="Y266" s="85">
        <f>'WK13'!K266</f>
        <v>0</v>
      </c>
      <c r="Z266" s="85">
        <f>'WK14'!K266</f>
        <v>0</v>
      </c>
      <c r="AA266" s="88">
        <f>'WK15'!K266</f>
        <v>0</v>
      </c>
    </row>
    <row r="267" spans="1:27">
      <c r="A267" s="2">
        <f t="shared" si="24"/>
        <v>264</v>
      </c>
      <c r="B267" s="1" t="s">
        <v>129</v>
      </c>
      <c r="C267" s="1" t="s">
        <v>129</v>
      </c>
      <c r="D267" s="16">
        <f>'SLT 1'!D267+'SLT 2'!D267+'SLT 3'!D267+'SLT 4'!D267+'SLT 5'!D267+'WK1'!D267+'WK2'!D267+'WK3'!D267+'WK4'!D267+'WK5'!D267+'WK6'!D267+'WK7'!D267+'WK8'!D267+'WK9'!D267+'WK10'!D267+'WK11'!D267+'WK13'!D267+'WK14'!D267+'WK12'!D267+'WK15'!D267</f>
        <v>0</v>
      </c>
      <c r="E267" s="84" t="e">
        <f t="shared" si="22"/>
        <v>#DIV/0!</v>
      </c>
      <c r="G267" s="5" t="e">
        <f t="shared" si="23"/>
        <v>#DIV/0!</v>
      </c>
      <c r="H267" s="85">
        <f>'SLT 1'!K267</f>
        <v>0</v>
      </c>
      <c r="I267" s="85">
        <f>'SLT 2'!K267</f>
        <v>0</v>
      </c>
      <c r="J267" s="85">
        <f>'SLT 3'!K267</f>
        <v>0</v>
      </c>
      <c r="K267" s="85">
        <f>'SLT 4'!K267</f>
        <v>0</v>
      </c>
      <c r="L267" s="85">
        <f>'SLT 5'!K267</f>
        <v>0</v>
      </c>
      <c r="M267" s="85">
        <f>'WK1'!K267</f>
        <v>0</v>
      </c>
      <c r="N267" s="85">
        <f>'WK2'!K267</f>
        <v>0</v>
      </c>
      <c r="O267" s="85">
        <f>'WK3'!K267</f>
        <v>0</v>
      </c>
      <c r="P267" s="85">
        <f>'WK4'!K267</f>
        <v>0</v>
      </c>
      <c r="Q267" s="85">
        <f>'WK5'!K267</f>
        <v>0</v>
      </c>
      <c r="R267" s="85">
        <f>'WK6'!K267</f>
        <v>0</v>
      </c>
      <c r="S267" s="85">
        <f>'WK7'!K267</f>
        <v>0</v>
      </c>
      <c r="T267" s="85">
        <f>'WK8'!K267</f>
        <v>0</v>
      </c>
      <c r="U267" s="85">
        <f>'WK9'!K267</f>
        <v>0</v>
      </c>
      <c r="V267" s="85">
        <f>'WK10'!K267</f>
        <v>0</v>
      </c>
      <c r="W267" s="85">
        <f>'WK11'!K267</f>
        <v>0</v>
      </c>
      <c r="X267" s="85">
        <f>'WK12'!K267</f>
        <v>0</v>
      </c>
      <c r="Y267" s="85">
        <f>'WK13'!K267</f>
        <v>0</v>
      </c>
      <c r="Z267" s="85">
        <f>'WK14'!K267</f>
        <v>0</v>
      </c>
      <c r="AA267" s="88">
        <f>'WK15'!K267</f>
        <v>0</v>
      </c>
    </row>
    <row r="268" spans="1:27">
      <c r="A268" s="2">
        <f t="shared" si="24"/>
        <v>265</v>
      </c>
      <c r="B268" s="1" t="s">
        <v>129</v>
      </c>
      <c r="C268" s="1" t="s">
        <v>129</v>
      </c>
      <c r="D268" s="16">
        <f>'SLT 1'!D268+'SLT 2'!D268+'SLT 3'!D268+'SLT 4'!D268+'SLT 5'!D268+'WK1'!D268+'WK2'!D268+'WK3'!D268+'WK4'!D268+'WK5'!D268+'WK6'!D268+'WK7'!D268+'WK8'!D268+'WK9'!D268+'WK10'!D268+'WK11'!D268+'WK13'!D268+'WK14'!D268+'WK12'!D268+'WK15'!D268</f>
        <v>0</v>
      </c>
      <c r="E268" s="84" t="e">
        <f t="shared" si="22"/>
        <v>#DIV/0!</v>
      </c>
      <c r="G268" s="5" t="e">
        <f t="shared" si="23"/>
        <v>#DIV/0!</v>
      </c>
      <c r="H268" s="85">
        <f>'SLT 1'!K268</f>
        <v>0</v>
      </c>
      <c r="I268" s="85">
        <f>'SLT 2'!K268</f>
        <v>0</v>
      </c>
      <c r="J268" s="85">
        <f>'SLT 3'!K268</f>
        <v>0</v>
      </c>
      <c r="K268" s="85">
        <f>'SLT 4'!K268</f>
        <v>0</v>
      </c>
      <c r="L268" s="85">
        <f>'SLT 5'!K268</f>
        <v>0</v>
      </c>
      <c r="M268" s="85">
        <f>'WK1'!K268</f>
        <v>0</v>
      </c>
      <c r="N268" s="85">
        <f>'WK2'!K268</f>
        <v>0</v>
      </c>
      <c r="O268" s="85">
        <f>'WK3'!K268</f>
        <v>0</v>
      </c>
      <c r="P268" s="85">
        <f>'WK4'!K268</f>
        <v>0</v>
      </c>
      <c r="Q268" s="85">
        <f>'WK5'!K268</f>
        <v>0</v>
      </c>
      <c r="R268" s="85">
        <f>'WK6'!K268</f>
        <v>0</v>
      </c>
      <c r="S268" s="85">
        <f>'WK7'!K268</f>
        <v>0</v>
      </c>
      <c r="T268" s="85">
        <f>'WK8'!K268</f>
        <v>0</v>
      </c>
      <c r="U268" s="85">
        <f>'WK9'!K268</f>
        <v>0</v>
      </c>
      <c r="V268" s="85">
        <f>'WK10'!K268</f>
        <v>0</v>
      </c>
      <c r="W268" s="85">
        <f>'WK11'!K268</f>
        <v>0</v>
      </c>
      <c r="X268" s="85">
        <f>'WK12'!K268</f>
        <v>0</v>
      </c>
      <c r="Y268" s="85">
        <f>'WK13'!K268</f>
        <v>0</v>
      </c>
      <c r="Z268" s="85">
        <f>'WK14'!K268</f>
        <v>0</v>
      </c>
      <c r="AA268" s="88">
        <f>'WK15'!K268</f>
        <v>0</v>
      </c>
    </row>
    <row r="269" spans="1:27">
      <c r="A269" s="2">
        <f t="shared" si="24"/>
        <v>266</v>
      </c>
      <c r="B269" s="1" t="s">
        <v>129</v>
      </c>
      <c r="C269" s="1" t="s">
        <v>129</v>
      </c>
      <c r="D269" s="16">
        <f>'SLT 1'!D269+'SLT 2'!D269+'SLT 3'!D269+'SLT 4'!D269+'SLT 5'!D269+'WK1'!D269+'WK2'!D269+'WK3'!D269+'WK4'!D269+'WK5'!D269+'WK6'!D269+'WK7'!D269+'WK8'!D269+'WK9'!D269+'WK10'!D269+'WK11'!D269+'WK13'!D269+'WK14'!D269+'WK12'!D269+'WK15'!D269</f>
        <v>0</v>
      </c>
      <c r="E269" s="84" t="e">
        <f t="shared" si="22"/>
        <v>#DIV/0!</v>
      </c>
      <c r="G269" s="5" t="e">
        <f t="shared" si="23"/>
        <v>#DIV/0!</v>
      </c>
      <c r="H269" s="85">
        <f>'SLT 1'!K269</f>
        <v>0</v>
      </c>
      <c r="I269" s="85">
        <f>'SLT 2'!K269</f>
        <v>0</v>
      </c>
      <c r="J269" s="85">
        <f>'SLT 3'!K269</f>
        <v>0</v>
      </c>
      <c r="K269" s="85">
        <f>'SLT 4'!K269</f>
        <v>0</v>
      </c>
      <c r="L269" s="85">
        <f>'SLT 5'!K269</f>
        <v>0</v>
      </c>
      <c r="M269" s="85">
        <f>'WK1'!K269</f>
        <v>0</v>
      </c>
      <c r="N269" s="85">
        <f>'WK2'!K269</f>
        <v>0</v>
      </c>
      <c r="O269" s="85">
        <f>'WK3'!K269</f>
        <v>0</v>
      </c>
      <c r="P269" s="85">
        <f>'WK4'!K269</f>
        <v>0</v>
      </c>
      <c r="Q269" s="85">
        <f>'WK5'!K269</f>
        <v>0</v>
      </c>
      <c r="R269" s="85">
        <f>'WK6'!K269</f>
        <v>0</v>
      </c>
      <c r="S269" s="85">
        <f>'WK7'!K269</f>
        <v>0</v>
      </c>
      <c r="T269" s="85">
        <f>'WK8'!K269</f>
        <v>0</v>
      </c>
      <c r="U269" s="85">
        <f>'WK9'!K269</f>
        <v>0</v>
      </c>
      <c r="V269" s="85">
        <f>'WK10'!K269</f>
        <v>0</v>
      </c>
      <c r="W269" s="85">
        <f>'WK11'!K269</f>
        <v>0</v>
      </c>
      <c r="X269" s="85">
        <f>'WK12'!K269</f>
        <v>0</v>
      </c>
      <c r="Y269" s="85">
        <f>'WK13'!K269</f>
        <v>0</v>
      </c>
      <c r="Z269" s="85">
        <f>'WK14'!K269</f>
        <v>0</v>
      </c>
      <c r="AA269" s="88">
        <f>'WK15'!K269</f>
        <v>0</v>
      </c>
    </row>
    <row r="270" spans="1:27">
      <c r="A270" s="2">
        <f t="shared" si="24"/>
        <v>267</v>
      </c>
      <c r="B270" s="1" t="s">
        <v>129</v>
      </c>
      <c r="C270" s="1" t="s">
        <v>129</v>
      </c>
      <c r="D270" s="16">
        <f>'SLT 1'!D270+'SLT 2'!D270+'SLT 3'!D270+'SLT 4'!D270+'SLT 5'!D270+'WK1'!D270+'WK2'!D270+'WK3'!D270+'WK4'!D270+'WK5'!D270+'WK6'!D270+'WK7'!D270+'WK8'!D270+'WK9'!D270+'WK10'!D270+'WK11'!D270+'WK13'!D270+'WK14'!D270+'WK12'!D270+'WK15'!D270</f>
        <v>0</v>
      </c>
      <c r="E270" s="84" t="e">
        <f t="shared" si="22"/>
        <v>#DIV/0!</v>
      </c>
      <c r="G270" s="5" t="e">
        <f t="shared" si="23"/>
        <v>#DIV/0!</v>
      </c>
      <c r="H270" s="85">
        <f>'SLT 1'!K270</f>
        <v>0</v>
      </c>
      <c r="I270" s="85">
        <f>'SLT 2'!K270</f>
        <v>0</v>
      </c>
      <c r="J270" s="85">
        <f>'SLT 3'!K270</f>
        <v>0</v>
      </c>
      <c r="K270" s="85">
        <f>'SLT 4'!K270</f>
        <v>0</v>
      </c>
      <c r="L270" s="85">
        <f>'SLT 5'!K270</f>
        <v>0</v>
      </c>
      <c r="M270" s="85">
        <f>'WK1'!K270</f>
        <v>0</v>
      </c>
      <c r="N270" s="85">
        <f>'WK2'!K270</f>
        <v>0</v>
      </c>
      <c r="O270" s="85">
        <f>'WK3'!K270</f>
        <v>0</v>
      </c>
      <c r="P270" s="85">
        <f>'WK4'!K270</f>
        <v>0</v>
      </c>
      <c r="Q270" s="85">
        <f>'WK5'!K270</f>
        <v>0</v>
      </c>
      <c r="R270" s="85">
        <f>'WK6'!K270</f>
        <v>0</v>
      </c>
      <c r="S270" s="85">
        <f>'WK7'!K270</f>
        <v>0</v>
      </c>
      <c r="T270" s="85">
        <f>'WK8'!K270</f>
        <v>0</v>
      </c>
      <c r="U270" s="85">
        <f>'WK9'!K270</f>
        <v>0</v>
      </c>
      <c r="V270" s="85">
        <f>'WK10'!K270</f>
        <v>0</v>
      </c>
      <c r="W270" s="85">
        <f>'WK11'!K270</f>
        <v>0</v>
      </c>
      <c r="X270" s="85">
        <f>'WK12'!K270</f>
        <v>0</v>
      </c>
      <c r="Y270" s="85">
        <f>'WK13'!K270</f>
        <v>0</v>
      </c>
      <c r="Z270" s="85">
        <f>'WK14'!K270</f>
        <v>0</v>
      </c>
      <c r="AA270" s="88">
        <f>'WK15'!K270</f>
        <v>0</v>
      </c>
    </row>
    <row r="271" spans="1:27">
      <c r="A271" s="2">
        <f t="shared" si="24"/>
        <v>268</v>
      </c>
      <c r="B271" s="1" t="s">
        <v>129</v>
      </c>
      <c r="C271" s="1" t="s">
        <v>129</v>
      </c>
      <c r="D271" s="16">
        <f>'SLT 1'!D271+'SLT 2'!D271+'SLT 3'!D271+'SLT 4'!D271+'SLT 5'!D271+'WK1'!D271+'WK2'!D271+'WK3'!D271+'WK4'!D271+'WK5'!D271+'WK6'!D271+'WK7'!D271+'WK8'!D271+'WK9'!D271+'WK10'!D271+'WK11'!D271+'WK13'!D271+'WK14'!D271+'WK12'!D271+'WK15'!D271</f>
        <v>0</v>
      </c>
      <c r="E271" s="84" t="e">
        <f t="shared" si="22"/>
        <v>#DIV/0!</v>
      </c>
      <c r="G271" s="5" t="e">
        <f t="shared" si="23"/>
        <v>#DIV/0!</v>
      </c>
      <c r="H271" s="85">
        <f>'SLT 1'!K271</f>
        <v>0</v>
      </c>
      <c r="I271" s="85">
        <f>'SLT 2'!K271</f>
        <v>0</v>
      </c>
      <c r="J271" s="85">
        <f>'SLT 3'!K271</f>
        <v>0</v>
      </c>
      <c r="K271" s="85">
        <f>'SLT 4'!K271</f>
        <v>0</v>
      </c>
      <c r="L271" s="85">
        <f>'SLT 5'!K271</f>
        <v>0</v>
      </c>
      <c r="M271" s="85">
        <f>'WK1'!K271</f>
        <v>0</v>
      </c>
      <c r="N271" s="85">
        <f>'WK2'!K271</f>
        <v>0</v>
      </c>
      <c r="O271" s="85">
        <f>'WK3'!K271</f>
        <v>0</v>
      </c>
      <c r="P271" s="85">
        <f>'WK4'!K271</f>
        <v>0</v>
      </c>
      <c r="Q271" s="85">
        <f>'WK5'!K271</f>
        <v>0</v>
      </c>
      <c r="R271" s="85">
        <f>'WK6'!K271</f>
        <v>0</v>
      </c>
      <c r="S271" s="85">
        <f>'WK7'!K271</f>
        <v>0</v>
      </c>
      <c r="T271" s="85">
        <f>'WK8'!K271</f>
        <v>0</v>
      </c>
      <c r="U271" s="85">
        <f>'WK9'!K271</f>
        <v>0</v>
      </c>
      <c r="V271" s="85">
        <f>'WK10'!K271</f>
        <v>0</v>
      </c>
      <c r="W271" s="85">
        <f>'WK11'!K271</f>
        <v>0</v>
      </c>
      <c r="X271" s="85">
        <f>'WK12'!K271</f>
        <v>0</v>
      </c>
      <c r="Y271" s="85">
        <f>'WK13'!K271</f>
        <v>0</v>
      </c>
      <c r="Z271" s="85">
        <f>'WK14'!K271</f>
        <v>0</v>
      </c>
      <c r="AA271" s="88">
        <f>'WK15'!K271</f>
        <v>0</v>
      </c>
    </row>
    <row r="272" spans="1:27">
      <c r="A272" s="2">
        <f t="shared" si="24"/>
        <v>269</v>
      </c>
      <c r="B272" s="1" t="s">
        <v>129</v>
      </c>
      <c r="C272" s="1" t="s">
        <v>129</v>
      </c>
      <c r="D272" s="16">
        <f>'SLT 1'!D272+'SLT 2'!D272+'SLT 3'!D272+'SLT 4'!D272+'SLT 5'!D272+'WK1'!D272+'WK2'!D272+'WK3'!D272+'WK4'!D272+'WK5'!D272+'WK6'!D272+'WK7'!D272+'WK8'!D272+'WK9'!D272+'WK10'!D272+'WK11'!D272+'WK13'!D272+'WK14'!D272+'WK12'!D272+'WK15'!D272</f>
        <v>0</v>
      </c>
      <c r="E272" s="84" t="e">
        <f t="shared" si="22"/>
        <v>#DIV/0!</v>
      </c>
      <c r="G272" s="5" t="e">
        <f t="shared" si="23"/>
        <v>#DIV/0!</v>
      </c>
      <c r="H272" s="85">
        <f>'SLT 1'!K272</f>
        <v>0</v>
      </c>
      <c r="I272" s="85">
        <f>'SLT 2'!K272</f>
        <v>0</v>
      </c>
      <c r="J272" s="85">
        <f>'SLT 3'!K272</f>
        <v>0</v>
      </c>
      <c r="K272" s="85">
        <f>'SLT 4'!K272</f>
        <v>0</v>
      </c>
      <c r="L272" s="85">
        <f>'SLT 5'!K272</f>
        <v>0</v>
      </c>
      <c r="M272" s="85">
        <f>'WK1'!K272</f>
        <v>0</v>
      </c>
      <c r="N272" s="85">
        <f>'WK2'!K272</f>
        <v>0</v>
      </c>
      <c r="O272" s="85">
        <f>'WK3'!K272</f>
        <v>0</v>
      </c>
      <c r="P272" s="85">
        <f>'WK4'!K272</f>
        <v>0</v>
      </c>
      <c r="Q272" s="85">
        <f>'WK5'!K272</f>
        <v>0</v>
      </c>
      <c r="R272" s="85">
        <f>'WK6'!K272</f>
        <v>0</v>
      </c>
      <c r="S272" s="85">
        <f>'WK7'!K272</f>
        <v>0</v>
      </c>
      <c r="T272" s="85">
        <f>'WK8'!K272</f>
        <v>0</v>
      </c>
      <c r="U272" s="85">
        <f>'WK9'!K272</f>
        <v>0</v>
      </c>
      <c r="V272" s="85">
        <f>'WK10'!K272</f>
        <v>0</v>
      </c>
      <c r="W272" s="85">
        <f>'WK11'!K272</f>
        <v>0</v>
      </c>
      <c r="X272" s="85">
        <f>'WK12'!K272</f>
        <v>0</v>
      </c>
      <c r="Y272" s="85">
        <f>'WK13'!K272</f>
        <v>0</v>
      </c>
      <c r="Z272" s="85">
        <f>'WK14'!K272</f>
        <v>0</v>
      </c>
      <c r="AA272" s="88">
        <f>'WK15'!K272</f>
        <v>0</v>
      </c>
    </row>
    <row r="273" spans="1:27">
      <c r="A273" s="2">
        <f t="shared" si="24"/>
        <v>270</v>
      </c>
      <c r="B273" s="1" t="s">
        <v>129</v>
      </c>
      <c r="C273" s="1" t="s">
        <v>129</v>
      </c>
      <c r="D273" s="16">
        <f>'SLT 1'!D273+'SLT 2'!D273+'SLT 3'!D273+'SLT 4'!D273+'SLT 5'!D273+'WK1'!D273+'WK2'!D273+'WK3'!D273+'WK4'!D273+'WK5'!D273+'WK6'!D273+'WK7'!D273+'WK8'!D273+'WK9'!D273+'WK10'!D273+'WK11'!D273+'WK13'!D273+'WK14'!D273+'WK12'!D273+'WK15'!D273</f>
        <v>0</v>
      </c>
      <c r="E273" s="84" t="e">
        <f t="shared" si="22"/>
        <v>#DIV/0!</v>
      </c>
      <c r="G273" s="5" t="e">
        <f t="shared" si="23"/>
        <v>#DIV/0!</v>
      </c>
      <c r="H273" s="85">
        <f>'SLT 1'!K273</f>
        <v>0</v>
      </c>
      <c r="I273" s="85">
        <f>'SLT 2'!K273</f>
        <v>0</v>
      </c>
      <c r="J273" s="85">
        <f>'SLT 3'!K273</f>
        <v>0</v>
      </c>
      <c r="K273" s="85">
        <f>'SLT 4'!K273</f>
        <v>0</v>
      </c>
      <c r="L273" s="85">
        <f>'SLT 5'!K273</f>
        <v>0</v>
      </c>
      <c r="M273" s="85">
        <f>'WK1'!K273</f>
        <v>0</v>
      </c>
      <c r="N273" s="85">
        <f>'WK2'!K273</f>
        <v>0</v>
      </c>
      <c r="O273" s="85">
        <f>'WK3'!K273</f>
        <v>0</v>
      </c>
      <c r="P273" s="85">
        <f>'WK4'!K273</f>
        <v>0</v>
      </c>
      <c r="Q273" s="85">
        <f>'WK5'!K273</f>
        <v>0</v>
      </c>
      <c r="R273" s="85">
        <f>'WK6'!K273</f>
        <v>0</v>
      </c>
      <c r="S273" s="85">
        <f>'WK7'!K273</f>
        <v>0</v>
      </c>
      <c r="T273" s="85">
        <f>'WK8'!K273</f>
        <v>0</v>
      </c>
      <c r="U273" s="85">
        <f>'WK9'!K273</f>
        <v>0</v>
      </c>
      <c r="V273" s="85">
        <f>'WK10'!K273</f>
        <v>0</v>
      </c>
      <c r="W273" s="85">
        <f>'WK11'!K273</f>
        <v>0</v>
      </c>
      <c r="X273" s="85">
        <f>'WK12'!K273</f>
        <v>0</v>
      </c>
      <c r="Y273" s="85">
        <f>'WK13'!K273</f>
        <v>0</v>
      </c>
      <c r="Z273" s="85">
        <f>'WK14'!K273</f>
        <v>0</v>
      </c>
      <c r="AA273" s="88">
        <f>'WK15'!K273</f>
        <v>0</v>
      </c>
    </row>
    <row r="274" spans="1:27">
      <c r="A274" s="2">
        <f t="shared" si="24"/>
        <v>271</v>
      </c>
      <c r="B274" s="1" t="s">
        <v>129</v>
      </c>
      <c r="C274" s="1" t="s">
        <v>129</v>
      </c>
      <c r="D274" s="16">
        <f>'SLT 1'!D274+'SLT 2'!D274+'SLT 3'!D274+'SLT 4'!D274+'SLT 5'!D274+'WK1'!D274+'WK2'!D274+'WK3'!D274+'WK4'!D274+'WK5'!D274+'WK6'!D274+'WK7'!D274+'WK8'!D274+'WK9'!D274+'WK10'!D274+'WK11'!D274+'WK13'!D274+'WK14'!D274+'WK12'!D274+'WK15'!D274</f>
        <v>0</v>
      </c>
      <c r="E274" s="84" t="e">
        <f t="shared" si="22"/>
        <v>#DIV/0!</v>
      </c>
      <c r="G274" s="5" t="e">
        <f t="shared" si="23"/>
        <v>#DIV/0!</v>
      </c>
      <c r="H274" s="85">
        <f>'SLT 1'!K274</f>
        <v>0</v>
      </c>
      <c r="I274" s="85">
        <f>'SLT 2'!K274</f>
        <v>0</v>
      </c>
      <c r="J274" s="85">
        <f>'SLT 3'!K274</f>
        <v>0</v>
      </c>
      <c r="K274" s="85">
        <f>'SLT 4'!K274</f>
        <v>0</v>
      </c>
      <c r="L274" s="85">
        <f>'SLT 5'!K274</f>
        <v>0</v>
      </c>
      <c r="M274" s="85">
        <f>'WK1'!K274</f>
        <v>0</v>
      </c>
      <c r="N274" s="85">
        <f>'WK2'!K274</f>
        <v>0</v>
      </c>
      <c r="O274" s="85">
        <f>'WK3'!K274</f>
        <v>0</v>
      </c>
      <c r="P274" s="85">
        <f>'WK4'!K274</f>
        <v>0</v>
      </c>
      <c r="Q274" s="85">
        <f>'WK5'!K274</f>
        <v>0</v>
      </c>
      <c r="R274" s="85">
        <f>'WK6'!K274</f>
        <v>0</v>
      </c>
      <c r="S274" s="85">
        <f>'WK7'!K274</f>
        <v>0</v>
      </c>
      <c r="T274" s="85">
        <f>'WK8'!K274</f>
        <v>0</v>
      </c>
      <c r="U274" s="85">
        <f>'WK9'!K274</f>
        <v>0</v>
      </c>
      <c r="V274" s="85">
        <f>'WK10'!K274</f>
        <v>0</v>
      </c>
      <c r="W274" s="85">
        <f>'WK11'!K274</f>
        <v>0</v>
      </c>
      <c r="X274" s="85">
        <f>'WK12'!K274</f>
        <v>0</v>
      </c>
      <c r="Y274" s="85">
        <f>'WK13'!K274</f>
        <v>0</v>
      </c>
      <c r="Z274" s="85">
        <f>'WK14'!K274</f>
        <v>0</v>
      </c>
      <c r="AA274" s="88">
        <f>'WK15'!K274</f>
        <v>0</v>
      </c>
    </row>
    <row r="275" spans="1:27">
      <c r="A275" s="2">
        <f t="shared" si="24"/>
        <v>272</v>
      </c>
      <c r="B275" s="1" t="s">
        <v>129</v>
      </c>
      <c r="C275" s="1" t="s">
        <v>129</v>
      </c>
      <c r="D275" s="16">
        <f>'SLT 1'!D275+'SLT 2'!D275+'SLT 3'!D275+'SLT 4'!D275+'SLT 5'!D275+'WK1'!D275+'WK2'!D275+'WK3'!D275+'WK4'!D275+'WK5'!D275+'WK6'!D275+'WK7'!D275+'WK8'!D275+'WK9'!D275+'WK10'!D275+'WK11'!D275+'WK13'!D275+'WK14'!D275+'WK12'!D275+'WK15'!D275</f>
        <v>0</v>
      </c>
      <c r="E275" s="84" t="e">
        <f t="shared" si="22"/>
        <v>#DIV/0!</v>
      </c>
      <c r="G275" s="5" t="e">
        <f t="shared" si="23"/>
        <v>#DIV/0!</v>
      </c>
      <c r="H275" s="85">
        <f>'SLT 1'!K275</f>
        <v>0</v>
      </c>
      <c r="I275" s="85">
        <f>'SLT 2'!K275</f>
        <v>0</v>
      </c>
      <c r="J275" s="85">
        <f>'SLT 3'!K275</f>
        <v>0</v>
      </c>
      <c r="K275" s="85">
        <f>'SLT 4'!K275</f>
        <v>0</v>
      </c>
      <c r="L275" s="85">
        <f>'SLT 5'!K275</f>
        <v>0</v>
      </c>
      <c r="M275" s="85">
        <f>'WK1'!K275</f>
        <v>0</v>
      </c>
      <c r="N275" s="85">
        <f>'WK2'!K275</f>
        <v>0</v>
      </c>
      <c r="O275" s="85">
        <f>'WK3'!K275</f>
        <v>0</v>
      </c>
      <c r="P275" s="85">
        <f>'WK4'!K275</f>
        <v>0</v>
      </c>
      <c r="Q275" s="85">
        <f>'WK5'!K275</f>
        <v>0</v>
      </c>
      <c r="R275" s="85">
        <f>'WK6'!K275</f>
        <v>0</v>
      </c>
      <c r="S275" s="85">
        <f>'WK7'!K275</f>
        <v>0</v>
      </c>
      <c r="T275" s="85">
        <f>'WK8'!K275</f>
        <v>0</v>
      </c>
      <c r="U275" s="85">
        <f>'WK9'!K275</f>
        <v>0</v>
      </c>
      <c r="V275" s="85">
        <f>'WK10'!K275</f>
        <v>0</v>
      </c>
      <c r="W275" s="85">
        <f>'WK11'!K275</f>
        <v>0</v>
      </c>
      <c r="X275" s="85">
        <f>'WK12'!K275</f>
        <v>0</v>
      </c>
      <c r="Y275" s="85">
        <f>'WK13'!K275</f>
        <v>0</v>
      </c>
      <c r="Z275" s="85">
        <f>'WK14'!K275</f>
        <v>0</v>
      </c>
      <c r="AA275" s="88">
        <f>'WK15'!K275</f>
        <v>0</v>
      </c>
    </row>
    <row r="276" spans="1:27">
      <c r="A276" s="2">
        <f t="shared" si="24"/>
        <v>273</v>
      </c>
      <c r="B276" s="1" t="s">
        <v>129</v>
      </c>
      <c r="C276" s="1" t="s">
        <v>129</v>
      </c>
      <c r="D276" s="16">
        <f>'SLT 1'!D276+'SLT 2'!D276+'SLT 3'!D276+'SLT 4'!D276+'SLT 5'!D276+'WK1'!D276+'WK2'!D276+'WK3'!D276+'WK4'!D276+'WK5'!D276+'WK6'!D276+'WK7'!D276+'WK8'!D276+'WK9'!D276+'WK10'!D276+'WK11'!D276+'WK13'!D276+'WK14'!D276+'WK12'!D276+'WK15'!D276</f>
        <v>0</v>
      </c>
      <c r="E276" s="84" t="e">
        <f t="shared" si="22"/>
        <v>#DIV/0!</v>
      </c>
      <c r="G276" s="5" t="e">
        <f t="shared" si="23"/>
        <v>#DIV/0!</v>
      </c>
      <c r="H276" s="85">
        <f>'SLT 1'!K276</f>
        <v>0</v>
      </c>
      <c r="I276" s="85">
        <f>'SLT 2'!K276</f>
        <v>0</v>
      </c>
      <c r="J276" s="85">
        <f>'SLT 3'!K276</f>
        <v>0</v>
      </c>
      <c r="K276" s="85">
        <f>'SLT 4'!K276</f>
        <v>0</v>
      </c>
      <c r="L276" s="85">
        <f>'SLT 5'!K276</f>
        <v>0</v>
      </c>
      <c r="M276" s="85">
        <f>'WK1'!K276</f>
        <v>0</v>
      </c>
      <c r="N276" s="85">
        <f>'WK2'!K276</f>
        <v>0</v>
      </c>
      <c r="O276" s="85">
        <f>'WK3'!K276</f>
        <v>0</v>
      </c>
      <c r="P276" s="85">
        <f>'WK4'!K276</f>
        <v>0</v>
      </c>
      <c r="Q276" s="85">
        <f>'WK5'!K276</f>
        <v>0</v>
      </c>
      <c r="R276" s="85">
        <f>'WK6'!K276</f>
        <v>0</v>
      </c>
      <c r="S276" s="85">
        <f>'WK7'!K276</f>
        <v>0</v>
      </c>
      <c r="T276" s="85">
        <f>'WK8'!K276</f>
        <v>0</v>
      </c>
      <c r="U276" s="85">
        <f>'WK9'!K276</f>
        <v>0</v>
      </c>
      <c r="V276" s="85">
        <f>'WK10'!K276</f>
        <v>0</v>
      </c>
      <c r="W276" s="85">
        <f>'WK11'!K276</f>
        <v>0</v>
      </c>
      <c r="X276" s="85">
        <f>'WK12'!K276</f>
        <v>0</v>
      </c>
      <c r="Y276" s="85">
        <f>'WK13'!K276</f>
        <v>0</v>
      </c>
      <c r="Z276" s="85">
        <f>'WK14'!K276</f>
        <v>0</v>
      </c>
      <c r="AA276" s="88">
        <f>'WK15'!K276</f>
        <v>0</v>
      </c>
    </row>
    <row r="277" spans="1:27">
      <c r="A277" s="2">
        <f t="shared" si="24"/>
        <v>274</v>
      </c>
      <c r="B277" s="1" t="s">
        <v>129</v>
      </c>
      <c r="C277" s="1" t="s">
        <v>129</v>
      </c>
      <c r="D277" s="16">
        <f>'SLT 1'!D277+'SLT 2'!D277+'SLT 3'!D277+'SLT 4'!D277+'SLT 5'!D277+'WK1'!D277+'WK2'!D277+'WK3'!D277+'WK4'!D277+'WK5'!D277+'WK6'!D277+'WK7'!D277+'WK8'!D277+'WK9'!D277+'WK10'!D277+'WK11'!D277+'WK13'!D277+'WK14'!D277+'WK12'!D277+'WK15'!D277</f>
        <v>0</v>
      </c>
      <c r="E277" s="84" t="e">
        <f t="shared" si="22"/>
        <v>#DIV/0!</v>
      </c>
      <c r="G277" s="5" t="e">
        <f t="shared" si="23"/>
        <v>#DIV/0!</v>
      </c>
      <c r="H277" s="85">
        <f>'SLT 1'!K277</f>
        <v>0</v>
      </c>
      <c r="I277" s="85">
        <f>'SLT 2'!K277</f>
        <v>0</v>
      </c>
      <c r="J277" s="85">
        <f>'SLT 3'!K277</f>
        <v>0</v>
      </c>
      <c r="K277" s="85">
        <f>'SLT 4'!K277</f>
        <v>0</v>
      </c>
      <c r="L277" s="85">
        <f>'SLT 5'!K277</f>
        <v>0</v>
      </c>
      <c r="M277" s="85">
        <f>'WK1'!K277</f>
        <v>0</v>
      </c>
      <c r="N277" s="85">
        <f>'WK2'!K277</f>
        <v>0</v>
      </c>
      <c r="O277" s="85">
        <f>'WK3'!K277</f>
        <v>0</v>
      </c>
      <c r="P277" s="85">
        <f>'WK4'!K277</f>
        <v>0</v>
      </c>
      <c r="Q277" s="85">
        <f>'WK5'!K277</f>
        <v>0</v>
      </c>
      <c r="R277" s="85">
        <f>'WK6'!K277</f>
        <v>0</v>
      </c>
      <c r="S277" s="85">
        <f>'WK7'!K277</f>
        <v>0</v>
      </c>
      <c r="T277" s="85">
        <f>'WK8'!K277</f>
        <v>0</v>
      </c>
      <c r="U277" s="85">
        <f>'WK9'!K277</f>
        <v>0</v>
      </c>
      <c r="V277" s="85">
        <f>'WK10'!K277</f>
        <v>0</v>
      </c>
      <c r="W277" s="85">
        <f>'WK11'!K277</f>
        <v>0</v>
      </c>
      <c r="X277" s="85">
        <f>'WK12'!K277</f>
        <v>0</v>
      </c>
      <c r="Y277" s="85">
        <f>'WK13'!K277</f>
        <v>0</v>
      </c>
      <c r="Z277" s="85">
        <f>'WK14'!K277</f>
        <v>0</v>
      </c>
      <c r="AA277" s="88">
        <f>'WK15'!K277</f>
        <v>0</v>
      </c>
    </row>
    <row r="278" spans="1:27">
      <c r="A278" s="2">
        <f t="shared" si="24"/>
        <v>275</v>
      </c>
      <c r="B278" s="1" t="s">
        <v>129</v>
      </c>
      <c r="C278" s="1" t="s">
        <v>129</v>
      </c>
      <c r="D278" s="16">
        <f>'SLT 1'!D278+'SLT 2'!D278+'SLT 3'!D278+'SLT 4'!D278+'SLT 5'!D278+'WK1'!D278+'WK2'!D278+'WK3'!D278+'WK4'!D278+'WK5'!D278+'WK6'!D278+'WK7'!D278+'WK8'!D278+'WK9'!D278+'WK10'!D278+'WK11'!D278+'WK13'!D278+'WK14'!D278+'WK12'!D278+'WK15'!D278</f>
        <v>0</v>
      </c>
      <c r="E278" s="84" t="e">
        <f t="shared" si="22"/>
        <v>#DIV/0!</v>
      </c>
      <c r="G278" s="5" t="e">
        <f t="shared" si="23"/>
        <v>#DIV/0!</v>
      </c>
      <c r="H278" s="85">
        <f>'SLT 1'!K278</f>
        <v>0</v>
      </c>
      <c r="I278" s="85">
        <f>'SLT 2'!K278</f>
        <v>0</v>
      </c>
      <c r="J278" s="85">
        <f>'SLT 3'!K278</f>
        <v>0</v>
      </c>
      <c r="K278" s="85">
        <f>'SLT 4'!K278</f>
        <v>0</v>
      </c>
      <c r="L278" s="85">
        <f>'SLT 5'!K278</f>
        <v>0</v>
      </c>
      <c r="M278" s="85">
        <f>'WK1'!K278</f>
        <v>0</v>
      </c>
      <c r="N278" s="85">
        <f>'WK2'!K278</f>
        <v>0</v>
      </c>
      <c r="O278" s="85">
        <f>'WK3'!K278</f>
        <v>0</v>
      </c>
      <c r="P278" s="85">
        <f>'WK4'!K278</f>
        <v>0</v>
      </c>
      <c r="Q278" s="85">
        <f>'WK5'!K278</f>
        <v>0</v>
      </c>
      <c r="R278" s="85">
        <f>'WK6'!K278</f>
        <v>0</v>
      </c>
      <c r="S278" s="85">
        <f>'WK7'!K278</f>
        <v>0</v>
      </c>
      <c r="T278" s="85">
        <f>'WK8'!K278</f>
        <v>0</v>
      </c>
      <c r="U278" s="85">
        <f>'WK9'!K278</f>
        <v>0</v>
      </c>
      <c r="V278" s="85">
        <f>'WK10'!K278</f>
        <v>0</v>
      </c>
      <c r="W278" s="85">
        <f>'WK11'!K278</f>
        <v>0</v>
      </c>
      <c r="X278" s="85">
        <f>'WK12'!K278</f>
        <v>0</v>
      </c>
      <c r="Y278" s="85">
        <f>'WK13'!K278</f>
        <v>0</v>
      </c>
      <c r="Z278" s="85">
        <f>'WK14'!K278</f>
        <v>0</v>
      </c>
      <c r="AA278" s="88">
        <f>'WK15'!K278</f>
        <v>0</v>
      </c>
    </row>
    <row r="279" spans="1:27">
      <c r="A279" s="2">
        <f t="shared" si="24"/>
        <v>276</v>
      </c>
      <c r="B279" s="1" t="s">
        <v>129</v>
      </c>
      <c r="C279" s="1" t="s">
        <v>129</v>
      </c>
      <c r="D279" s="16">
        <f>'SLT 1'!D279+'SLT 2'!D279+'SLT 3'!D279+'SLT 4'!D279+'SLT 5'!D279+'WK1'!D279+'WK2'!D279+'WK3'!D279+'WK4'!D279+'WK5'!D279+'WK6'!D279+'WK7'!D279+'WK8'!D279+'WK9'!D279+'WK10'!D279+'WK11'!D279+'WK13'!D279+'WK14'!D279+'WK12'!D279+'WK15'!D279</f>
        <v>0</v>
      </c>
      <c r="E279" s="84" t="e">
        <f t="shared" si="22"/>
        <v>#DIV/0!</v>
      </c>
      <c r="G279" s="5" t="e">
        <f t="shared" si="23"/>
        <v>#DIV/0!</v>
      </c>
      <c r="H279" s="85">
        <f>'SLT 1'!K279</f>
        <v>0</v>
      </c>
      <c r="I279" s="85">
        <f>'SLT 2'!K279</f>
        <v>0</v>
      </c>
      <c r="J279" s="85">
        <f>'SLT 3'!K279</f>
        <v>0</v>
      </c>
      <c r="K279" s="85">
        <f>'SLT 4'!K279</f>
        <v>0</v>
      </c>
      <c r="L279" s="85">
        <f>'SLT 5'!K279</f>
        <v>0</v>
      </c>
      <c r="M279" s="85">
        <f>'WK1'!K279</f>
        <v>0</v>
      </c>
      <c r="N279" s="85">
        <f>'WK2'!K279</f>
        <v>0</v>
      </c>
      <c r="O279" s="85">
        <f>'WK3'!K279</f>
        <v>0</v>
      </c>
      <c r="P279" s="85">
        <f>'WK4'!K279</f>
        <v>0</v>
      </c>
      <c r="Q279" s="85">
        <f>'WK5'!K279</f>
        <v>0</v>
      </c>
      <c r="R279" s="85">
        <f>'WK6'!K279</f>
        <v>0</v>
      </c>
      <c r="S279" s="85">
        <f>'WK7'!K279</f>
        <v>0</v>
      </c>
      <c r="T279" s="85">
        <f>'WK8'!K279</f>
        <v>0</v>
      </c>
      <c r="U279" s="85">
        <f>'WK9'!K279</f>
        <v>0</v>
      </c>
      <c r="V279" s="85">
        <f>'WK10'!K279</f>
        <v>0</v>
      </c>
      <c r="W279" s="85">
        <f>'WK11'!K279</f>
        <v>0</v>
      </c>
      <c r="X279" s="85">
        <f>'WK12'!K279</f>
        <v>0</v>
      </c>
      <c r="Y279" s="85">
        <f>'WK13'!K279</f>
        <v>0</v>
      </c>
      <c r="Z279" s="85">
        <f>'WK14'!K279</f>
        <v>0</v>
      </c>
      <c r="AA279" s="88">
        <f>'WK15'!K279</f>
        <v>0</v>
      </c>
    </row>
    <row r="280" spans="1:27">
      <c r="A280" s="2">
        <f t="shared" si="24"/>
        <v>277</v>
      </c>
      <c r="B280" s="1" t="s">
        <v>129</v>
      </c>
      <c r="C280" s="1" t="s">
        <v>129</v>
      </c>
      <c r="D280" s="16">
        <f>'SLT 1'!D280+'SLT 2'!D280+'SLT 3'!D280+'SLT 4'!D280+'SLT 5'!D280+'WK1'!D280+'WK2'!D280+'WK3'!D280+'WK4'!D280+'WK5'!D280+'WK6'!D280+'WK7'!D280+'WK8'!D280+'WK9'!D280+'WK10'!D280+'WK11'!D280+'WK13'!D280+'WK14'!D280+'WK12'!D280+'WK15'!D280</f>
        <v>0</v>
      </c>
      <c r="E280" s="84" t="e">
        <f t="shared" si="22"/>
        <v>#DIV/0!</v>
      </c>
      <c r="G280" s="5" t="e">
        <f t="shared" si="23"/>
        <v>#DIV/0!</v>
      </c>
      <c r="H280" s="85">
        <f>'SLT 1'!K280</f>
        <v>0</v>
      </c>
      <c r="I280" s="85">
        <f>'SLT 2'!K280</f>
        <v>0</v>
      </c>
      <c r="J280" s="85">
        <f>'SLT 3'!K280</f>
        <v>0</v>
      </c>
      <c r="K280" s="85">
        <f>'SLT 4'!K280</f>
        <v>0</v>
      </c>
      <c r="L280" s="85">
        <f>'SLT 5'!K280</f>
        <v>0</v>
      </c>
      <c r="M280" s="85">
        <f>'WK1'!K280</f>
        <v>0</v>
      </c>
      <c r="N280" s="85">
        <f>'WK2'!K280</f>
        <v>0</v>
      </c>
      <c r="O280" s="85">
        <f>'WK3'!K280</f>
        <v>0</v>
      </c>
      <c r="P280" s="85">
        <f>'WK4'!K280</f>
        <v>0</v>
      </c>
      <c r="Q280" s="85">
        <f>'WK5'!K280</f>
        <v>0</v>
      </c>
      <c r="R280" s="85">
        <f>'WK6'!K280</f>
        <v>0</v>
      </c>
      <c r="S280" s="85">
        <f>'WK7'!K280</f>
        <v>0</v>
      </c>
      <c r="T280" s="85">
        <f>'WK8'!K280</f>
        <v>0</v>
      </c>
      <c r="U280" s="85">
        <f>'WK9'!K280</f>
        <v>0</v>
      </c>
      <c r="V280" s="85">
        <f>'WK10'!K280</f>
        <v>0</v>
      </c>
      <c r="W280" s="85">
        <f>'WK11'!K280</f>
        <v>0</v>
      </c>
      <c r="X280" s="85">
        <f>'WK12'!K280</f>
        <v>0</v>
      </c>
      <c r="Y280" s="85">
        <f>'WK13'!K280</f>
        <v>0</v>
      </c>
      <c r="Z280" s="85">
        <f>'WK14'!K280</f>
        <v>0</v>
      </c>
      <c r="AA280" s="88">
        <f>'WK15'!K280</f>
        <v>0</v>
      </c>
    </row>
    <row r="281" spans="1:27">
      <c r="A281" s="2">
        <f t="shared" si="24"/>
        <v>278</v>
      </c>
      <c r="B281" s="1" t="s">
        <v>129</v>
      </c>
      <c r="C281" s="1" t="s">
        <v>129</v>
      </c>
      <c r="D281" s="16">
        <f>'SLT 1'!D281+'SLT 2'!D281+'SLT 3'!D281+'SLT 4'!D281+'SLT 5'!D281+'WK1'!D281+'WK2'!D281+'WK3'!D281+'WK4'!D281+'WK5'!D281+'WK6'!D281+'WK7'!D281+'WK8'!D281+'WK9'!D281+'WK10'!D281+'WK11'!D281+'WK13'!D281+'WK14'!D281+'WK12'!D281+'WK15'!D281</f>
        <v>0</v>
      </c>
      <c r="E281" s="84" t="e">
        <f t="shared" si="22"/>
        <v>#DIV/0!</v>
      </c>
      <c r="G281" s="5" t="e">
        <f t="shared" si="23"/>
        <v>#DIV/0!</v>
      </c>
      <c r="H281" s="85">
        <f>'SLT 1'!K281</f>
        <v>0</v>
      </c>
      <c r="I281" s="85">
        <f>'SLT 2'!K281</f>
        <v>0</v>
      </c>
      <c r="J281" s="85">
        <f>'SLT 3'!K281</f>
        <v>0</v>
      </c>
      <c r="K281" s="85">
        <f>'SLT 4'!K281</f>
        <v>0</v>
      </c>
      <c r="L281" s="85">
        <f>'SLT 5'!K281</f>
        <v>0</v>
      </c>
      <c r="M281" s="85">
        <f>'WK1'!K281</f>
        <v>0</v>
      </c>
      <c r="N281" s="85">
        <f>'WK2'!K281</f>
        <v>0</v>
      </c>
      <c r="O281" s="85">
        <f>'WK3'!K281</f>
        <v>0</v>
      </c>
      <c r="P281" s="85">
        <f>'WK4'!K281</f>
        <v>0</v>
      </c>
      <c r="Q281" s="85">
        <f>'WK5'!K281</f>
        <v>0</v>
      </c>
      <c r="R281" s="85">
        <f>'WK6'!K281</f>
        <v>0</v>
      </c>
      <c r="S281" s="85">
        <f>'WK7'!K281</f>
        <v>0</v>
      </c>
      <c r="T281" s="85">
        <f>'WK8'!K281</f>
        <v>0</v>
      </c>
      <c r="U281" s="85">
        <f>'WK9'!K281</f>
        <v>0</v>
      </c>
      <c r="V281" s="85">
        <f>'WK10'!K281</f>
        <v>0</v>
      </c>
      <c r="W281" s="85">
        <f>'WK11'!K281</f>
        <v>0</v>
      </c>
      <c r="X281" s="85">
        <f>'WK12'!K281</f>
        <v>0</v>
      </c>
      <c r="Y281" s="85">
        <f>'WK13'!K281</f>
        <v>0</v>
      </c>
      <c r="Z281" s="85">
        <f>'WK14'!K281</f>
        <v>0</v>
      </c>
      <c r="AA281" s="88">
        <f>'WK15'!K281</f>
        <v>0</v>
      </c>
    </row>
    <row r="282" spans="1:27">
      <c r="A282" s="2">
        <f t="shared" si="24"/>
        <v>279</v>
      </c>
      <c r="B282" s="1" t="s">
        <v>129</v>
      </c>
      <c r="C282" s="1" t="s">
        <v>129</v>
      </c>
      <c r="D282" s="16">
        <f>'SLT 1'!D282+'SLT 2'!D282+'SLT 3'!D282+'SLT 4'!D282+'SLT 5'!D282+'WK1'!D282+'WK2'!D282+'WK3'!D282+'WK4'!D282+'WK5'!D282+'WK6'!D282+'WK7'!D282+'WK8'!D282+'WK9'!D282+'WK10'!D282+'WK11'!D282+'WK13'!D282+'WK14'!D282+'WK12'!D282+'WK15'!D282</f>
        <v>0</v>
      </c>
      <c r="E282" s="84" t="e">
        <f t="shared" si="22"/>
        <v>#DIV/0!</v>
      </c>
      <c r="G282" s="5" t="e">
        <f t="shared" si="23"/>
        <v>#DIV/0!</v>
      </c>
      <c r="H282" s="85">
        <f>'SLT 1'!K282</f>
        <v>0</v>
      </c>
      <c r="I282" s="85">
        <f>'SLT 2'!K282</f>
        <v>0</v>
      </c>
      <c r="J282" s="85">
        <f>'SLT 3'!K282</f>
        <v>0</v>
      </c>
      <c r="K282" s="85">
        <f>'SLT 4'!K282</f>
        <v>0</v>
      </c>
      <c r="L282" s="85">
        <f>'SLT 5'!K282</f>
        <v>0</v>
      </c>
      <c r="M282" s="85">
        <f>'WK1'!K282</f>
        <v>0</v>
      </c>
      <c r="N282" s="85">
        <f>'WK2'!K282</f>
        <v>0</v>
      </c>
      <c r="O282" s="85">
        <f>'WK3'!K282</f>
        <v>0</v>
      </c>
      <c r="P282" s="85">
        <f>'WK4'!K282</f>
        <v>0</v>
      </c>
      <c r="Q282" s="85">
        <f>'WK5'!K282</f>
        <v>0</v>
      </c>
      <c r="R282" s="85">
        <f>'WK6'!K282</f>
        <v>0</v>
      </c>
      <c r="S282" s="85">
        <f>'WK7'!K282</f>
        <v>0</v>
      </c>
      <c r="T282" s="85">
        <f>'WK8'!K282</f>
        <v>0</v>
      </c>
      <c r="U282" s="85">
        <f>'WK9'!K282</f>
        <v>0</v>
      </c>
      <c r="V282" s="85">
        <f>'WK10'!K282</f>
        <v>0</v>
      </c>
      <c r="W282" s="85">
        <f>'WK11'!K282</f>
        <v>0</v>
      </c>
      <c r="X282" s="85">
        <f>'WK12'!K282</f>
        <v>0</v>
      </c>
      <c r="Y282" s="85">
        <f>'WK13'!K282</f>
        <v>0</v>
      </c>
      <c r="Z282" s="85">
        <f>'WK14'!K282</f>
        <v>0</v>
      </c>
      <c r="AA282" s="88">
        <f>'WK15'!K282</f>
        <v>0</v>
      </c>
    </row>
    <row r="283" spans="1:27">
      <c r="A283" s="2">
        <f t="shared" si="24"/>
        <v>280</v>
      </c>
      <c r="B283" s="1" t="s">
        <v>129</v>
      </c>
      <c r="C283" s="1" t="s">
        <v>129</v>
      </c>
      <c r="D283" s="16">
        <f>'SLT 1'!D283+'SLT 2'!D283+'SLT 3'!D283+'SLT 4'!D283+'SLT 5'!D283+'WK1'!D283+'WK2'!D283+'WK3'!D283+'WK4'!D283+'WK5'!D283+'WK6'!D283+'WK7'!D283+'WK8'!D283+'WK9'!D283+'WK10'!D283+'WK11'!D283+'WK13'!D283+'WK14'!D283+'WK12'!D283+'WK15'!D283</f>
        <v>0</v>
      </c>
      <c r="E283" s="84" t="e">
        <f t="shared" si="22"/>
        <v>#DIV/0!</v>
      </c>
      <c r="G283" s="5" t="e">
        <f t="shared" si="23"/>
        <v>#DIV/0!</v>
      </c>
      <c r="H283" s="85">
        <f>'SLT 1'!K283</f>
        <v>0</v>
      </c>
      <c r="I283" s="85">
        <f>'SLT 2'!K283</f>
        <v>0</v>
      </c>
      <c r="J283" s="85">
        <f>'SLT 3'!K283</f>
        <v>0</v>
      </c>
      <c r="K283" s="85">
        <f>'SLT 4'!K283</f>
        <v>0</v>
      </c>
      <c r="L283" s="85">
        <f>'SLT 5'!K283</f>
        <v>0</v>
      </c>
      <c r="M283" s="85">
        <f>'WK1'!K283</f>
        <v>0</v>
      </c>
      <c r="N283" s="85">
        <f>'WK2'!K283</f>
        <v>0</v>
      </c>
      <c r="O283" s="85">
        <f>'WK3'!K283</f>
        <v>0</v>
      </c>
      <c r="P283" s="85">
        <f>'WK4'!K283</f>
        <v>0</v>
      </c>
      <c r="Q283" s="85">
        <f>'WK5'!K283</f>
        <v>0</v>
      </c>
      <c r="R283" s="85">
        <f>'WK6'!K283</f>
        <v>0</v>
      </c>
      <c r="S283" s="85">
        <f>'WK7'!K283</f>
        <v>0</v>
      </c>
      <c r="T283" s="85">
        <f>'WK8'!K283</f>
        <v>0</v>
      </c>
      <c r="U283" s="85">
        <f>'WK9'!K283</f>
        <v>0</v>
      </c>
      <c r="V283" s="85">
        <f>'WK10'!K283</f>
        <v>0</v>
      </c>
      <c r="W283" s="85">
        <f>'WK11'!K283</f>
        <v>0</v>
      </c>
      <c r="X283" s="85">
        <f>'WK12'!K283</f>
        <v>0</v>
      </c>
      <c r="Y283" s="85">
        <f>'WK13'!K283</f>
        <v>0</v>
      </c>
      <c r="Z283" s="85">
        <f>'WK14'!K283</f>
        <v>0</v>
      </c>
      <c r="AA283" s="88">
        <f>'WK15'!K283</f>
        <v>0</v>
      </c>
    </row>
    <row r="284" spans="1:27">
      <c r="A284" s="2">
        <f t="shared" si="24"/>
        <v>281</v>
      </c>
      <c r="B284" s="1" t="s">
        <v>129</v>
      </c>
      <c r="C284" s="1" t="s">
        <v>129</v>
      </c>
      <c r="D284" s="16">
        <f>'SLT 1'!D284+'SLT 2'!D284+'SLT 3'!D284+'SLT 4'!D284+'SLT 5'!D284+'WK1'!D284+'WK2'!D284+'WK3'!D284+'WK4'!D284+'WK5'!D284+'WK6'!D284+'WK7'!D284+'WK8'!D284+'WK9'!D284+'WK10'!D284+'WK11'!D284+'WK13'!D284+'WK14'!D284+'WK12'!D284+'WK15'!D284</f>
        <v>0</v>
      </c>
      <c r="E284" s="84" t="e">
        <f t="shared" ref="E284:E300" si="25">D284+G284</f>
        <v>#DIV/0!</v>
      </c>
      <c r="G284" s="5" t="e">
        <f t="shared" si="23"/>
        <v>#DIV/0!</v>
      </c>
      <c r="H284" s="85">
        <f>'SLT 1'!K284</f>
        <v>0</v>
      </c>
      <c r="I284" s="85">
        <f>'SLT 2'!K284</f>
        <v>0</v>
      </c>
      <c r="J284" s="85">
        <f>'SLT 3'!K284</f>
        <v>0</v>
      </c>
      <c r="K284" s="85">
        <f>'SLT 4'!K284</f>
        <v>0</v>
      </c>
      <c r="L284" s="85">
        <f>'SLT 5'!K284</f>
        <v>0</v>
      </c>
      <c r="M284" s="85">
        <f>'WK1'!K284</f>
        <v>0</v>
      </c>
      <c r="N284" s="85">
        <f>'WK2'!K284</f>
        <v>0</v>
      </c>
      <c r="O284" s="85">
        <f>'WK3'!K284</f>
        <v>0</v>
      </c>
      <c r="P284" s="85">
        <f>'WK4'!K284</f>
        <v>0</v>
      </c>
      <c r="Q284" s="85">
        <f>'WK5'!K284</f>
        <v>0</v>
      </c>
      <c r="R284" s="85">
        <f>'WK6'!K284</f>
        <v>0</v>
      </c>
      <c r="S284" s="85">
        <f>'WK7'!K284</f>
        <v>0</v>
      </c>
      <c r="T284" s="85">
        <f>'WK8'!K284</f>
        <v>0</v>
      </c>
      <c r="U284" s="85">
        <f>'WK9'!K284</f>
        <v>0</v>
      </c>
      <c r="V284" s="85">
        <f>'WK10'!K284</f>
        <v>0</v>
      </c>
      <c r="W284" s="85">
        <f>'WK11'!K284</f>
        <v>0</v>
      </c>
      <c r="X284" s="85">
        <f>'WK12'!K284</f>
        <v>0</v>
      </c>
      <c r="Y284" s="85">
        <f>'WK13'!K284</f>
        <v>0</v>
      </c>
      <c r="Z284" s="85">
        <f>'WK14'!K284</f>
        <v>0</v>
      </c>
      <c r="AA284" s="88">
        <f>'WK15'!K284</f>
        <v>0</v>
      </c>
    </row>
    <row r="285" spans="1:27">
      <c r="A285" s="2">
        <f t="shared" si="24"/>
        <v>282</v>
      </c>
      <c r="B285" s="1" t="s">
        <v>129</v>
      </c>
      <c r="C285" s="1" t="s">
        <v>129</v>
      </c>
      <c r="D285" s="16">
        <f>'SLT 1'!D285+'SLT 2'!D285+'SLT 3'!D285+'SLT 4'!D285+'SLT 5'!D285+'WK1'!D285+'WK2'!D285+'WK3'!D285+'WK4'!D285+'WK5'!D285+'WK6'!D285+'WK7'!D285+'WK8'!D285+'WK9'!D285+'WK10'!D285+'WK11'!D285+'WK13'!D285+'WK14'!D285+'WK12'!D285+'WK15'!D285</f>
        <v>0</v>
      </c>
      <c r="E285" s="84" t="e">
        <f t="shared" si="25"/>
        <v>#DIV/0!</v>
      </c>
      <c r="G285" s="5" t="e">
        <f t="shared" si="23"/>
        <v>#DIV/0!</v>
      </c>
      <c r="H285" s="85">
        <f>'SLT 1'!K285</f>
        <v>0</v>
      </c>
      <c r="I285" s="85">
        <f>'SLT 2'!K285</f>
        <v>0</v>
      </c>
      <c r="J285" s="85">
        <f>'SLT 3'!K285</f>
        <v>0</v>
      </c>
      <c r="K285" s="85">
        <f>'SLT 4'!K285</f>
        <v>0</v>
      </c>
      <c r="L285" s="85">
        <f>'SLT 5'!K285</f>
        <v>0</v>
      </c>
      <c r="M285" s="85">
        <f>'WK1'!K285</f>
        <v>0</v>
      </c>
      <c r="N285" s="85">
        <f>'WK2'!K285</f>
        <v>0</v>
      </c>
      <c r="O285" s="85">
        <f>'WK3'!K285</f>
        <v>0</v>
      </c>
      <c r="P285" s="85">
        <f>'WK4'!K285</f>
        <v>0</v>
      </c>
      <c r="Q285" s="85">
        <f>'WK5'!K285</f>
        <v>0</v>
      </c>
      <c r="R285" s="85">
        <f>'WK6'!K285</f>
        <v>0</v>
      </c>
      <c r="S285" s="85">
        <f>'WK7'!K285</f>
        <v>0</v>
      </c>
      <c r="T285" s="85">
        <f>'WK8'!K285</f>
        <v>0</v>
      </c>
      <c r="U285" s="85">
        <f>'WK9'!K285</f>
        <v>0</v>
      </c>
      <c r="V285" s="85">
        <f>'WK10'!K285</f>
        <v>0</v>
      </c>
      <c r="W285" s="85">
        <f>'WK11'!K285</f>
        <v>0</v>
      </c>
      <c r="X285" s="85">
        <f>'WK12'!K285</f>
        <v>0</v>
      </c>
      <c r="Y285" s="85">
        <f>'WK13'!K285</f>
        <v>0</v>
      </c>
      <c r="Z285" s="85">
        <f>'WK14'!K285</f>
        <v>0</v>
      </c>
      <c r="AA285" s="88">
        <f>'WK15'!K285</f>
        <v>0</v>
      </c>
    </row>
    <row r="286" spans="1:27">
      <c r="A286" s="2">
        <f t="shared" si="24"/>
        <v>283</v>
      </c>
      <c r="B286" s="1" t="s">
        <v>129</v>
      </c>
      <c r="C286" s="1" t="s">
        <v>129</v>
      </c>
      <c r="D286" s="16">
        <f>'SLT 1'!D286+'SLT 2'!D286+'SLT 3'!D286+'SLT 4'!D286+'SLT 5'!D286+'WK1'!D286+'WK2'!D286+'WK3'!D286+'WK4'!D286+'WK5'!D286+'WK6'!D286+'WK7'!D286+'WK8'!D286+'WK9'!D286+'WK10'!D286+'WK11'!D286+'WK13'!D286+'WK14'!D286+'WK12'!D286+'WK15'!D286</f>
        <v>0</v>
      </c>
      <c r="E286" s="84" t="e">
        <f t="shared" si="25"/>
        <v>#DIV/0!</v>
      </c>
      <c r="G286" s="5" t="e">
        <f t="shared" si="23"/>
        <v>#DIV/0!</v>
      </c>
      <c r="H286" s="85">
        <f>'SLT 1'!K286</f>
        <v>0</v>
      </c>
      <c r="I286" s="85">
        <f>'SLT 2'!K286</f>
        <v>0</v>
      </c>
      <c r="J286" s="85">
        <f>'SLT 3'!K286</f>
        <v>0</v>
      </c>
      <c r="K286" s="85">
        <f>'SLT 4'!K286</f>
        <v>0</v>
      </c>
      <c r="L286" s="85">
        <f>'SLT 5'!K286</f>
        <v>0</v>
      </c>
      <c r="M286" s="85">
        <f>'WK1'!K286</f>
        <v>0</v>
      </c>
      <c r="N286" s="85">
        <f>'WK2'!K286</f>
        <v>0</v>
      </c>
      <c r="O286" s="85">
        <f>'WK3'!K286</f>
        <v>0</v>
      </c>
      <c r="P286" s="85">
        <f>'WK4'!K286</f>
        <v>0</v>
      </c>
      <c r="Q286" s="85">
        <f>'WK5'!K286</f>
        <v>0</v>
      </c>
      <c r="R286" s="85">
        <f>'WK6'!K286</f>
        <v>0</v>
      </c>
      <c r="S286" s="85">
        <f>'WK7'!K286</f>
        <v>0</v>
      </c>
      <c r="T286" s="85">
        <f>'WK8'!K286</f>
        <v>0</v>
      </c>
      <c r="U286" s="85">
        <f>'WK9'!K286</f>
        <v>0</v>
      </c>
      <c r="V286" s="85">
        <f>'WK10'!K286</f>
        <v>0</v>
      </c>
      <c r="W286" s="85">
        <f>'WK11'!K286</f>
        <v>0</v>
      </c>
      <c r="X286" s="85">
        <f>'WK12'!K286</f>
        <v>0</v>
      </c>
      <c r="Y286" s="85">
        <f>'WK13'!K286</f>
        <v>0</v>
      </c>
      <c r="Z286" s="85">
        <f>'WK14'!K286</f>
        <v>0</v>
      </c>
      <c r="AA286" s="88">
        <f>'WK15'!K286</f>
        <v>0</v>
      </c>
    </row>
    <row r="287" spans="1:27">
      <c r="A287" s="2">
        <f t="shared" si="24"/>
        <v>284</v>
      </c>
      <c r="B287" s="1" t="s">
        <v>129</v>
      </c>
      <c r="C287" s="1" t="s">
        <v>129</v>
      </c>
      <c r="D287" s="16">
        <f>'SLT 1'!D287+'SLT 2'!D287+'SLT 3'!D287+'SLT 4'!D287+'SLT 5'!D287+'WK1'!D287+'WK2'!D287+'WK3'!D287+'WK4'!D287+'WK5'!D287+'WK6'!D287+'WK7'!D287+'WK8'!D287+'WK9'!D287+'WK10'!D287+'WK11'!D287+'WK13'!D287+'WK14'!D287+'WK12'!D287+'WK15'!D287</f>
        <v>0</v>
      </c>
      <c r="E287" s="84" t="e">
        <f t="shared" si="25"/>
        <v>#DIV/0!</v>
      </c>
      <c r="G287" s="5" t="e">
        <f t="shared" si="23"/>
        <v>#DIV/0!</v>
      </c>
      <c r="H287" s="85">
        <f>'SLT 1'!K287</f>
        <v>0</v>
      </c>
      <c r="I287" s="85">
        <f>'SLT 2'!K287</f>
        <v>0</v>
      </c>
      <c r="J287" s="85">
        <f>'SLT 3'!K287</f>
        <v>0</v>
      </c>
      <c r="K287" s="85">
        <f>'SLT 4'!K287</f>
        <v>0</v>
      </c>
      <c r="L287" s="85">
        <f>'SLT 5'!K287</f>
        <v>0</v>
      </c>
      <c r="M287" s="85">
        <f>'WK1'!K287</f>
        <v>0</v>
      </c>
      <c r="N287" s="85">
        <f>'WK2'!K287</f>
        <v>0</v>
      </c>
      <c r="O287" s="85">
        <f>'WK3'!K287</f>
        <v>0</v>
      </c>
      <c r="P287" s="85">
        <f>'WK4'!K287</f>
        <v>0</v>
      </c>
      <c r="Q287" s="85">
        <f>'WK5'!K287</f>
        <v>0</v>
      </c>
      <c r="R287" s="85">
        <f>'WK6'!K287</f>
        <v>0</v>
      </c>
      <c r="S287" s="85">
        <f>'WK7'!K287</f>
        <v>0</v>
      </c>
      <c r="T287" s="85">
        <f>'WK8'!K287</f>
        <v>0</v>
      </c>
      <c r="U287" s="85">
        <f>'WK9'!K287</f>
        <v>0</v>
      </c>
      <c r="V287" s="85">
        <f>'WK10'!K287</f>
        <v>0</v>
      </c>
      <c r="W287" s="85">
        <f>'WK11'!K287</f>
        <v>0</v>
      </c>
      <c r="X287" s="85">
        <f>'WK12'!K287</f>
        <v>0</v>
      </c>
      <c r="Y287" s="85">
        <f>'WK13'!K287</f>
        <v>0</v>
      </c>
      <c r="Z287" s="85">
        <f>'WK14'!K287</f>
        <v>0</v>
      </c>
      <c r="AA287" s="88">
        <f>'WK15'!K287</f>
        <v>0</v>
      </c>
    </row>
    <row r="288" spans="1:27">
      <c r="A288" s="2">
        <f t="shared" si="24"/>
        <v>285</v>
      </c>
      <c r="B288" s="1" t="s">
        <v>129</v>
      </c>
      <c r="C288" s="1" t="s">
        <v>129</v>
      </c>
      <c r="D288" s="16">
        <f>'SLT 1'!D288+'SLT 2'!D288+'SLT 3'!D288+'SLT 4'!D288+'SLT 5'!D288+'WK1'!D288+'WK2'!D288+'WK3'!D288+'WK4'!D288+'WK5'!D288+'WK6'!D288+'WK7'!D288+'WK8'!D288+'WK9'!D288+'WK10'!D288+'WK11'!D288+'WK13'!D288+'WK14'!D288+'WK12'!D288+'WK15'!D288</f>
        <v>0</v>
      </c>
      <c r="E288" s="84" t="e">
        <f t="shared" si="25"/>
        <v>#DIV/0!</v>
      </c>
      <c r="G288" s="5" t="e">
        <f t="shared" si="23"/>
        <v>#DIV/0!</v>
      </c>
      <c r="H288" s="85">
        <f>'SLT 1'!K288</f>
        <v>0</v>
      </c>
      <c r="I288" s="85">
        <f>'SLT 2'!K288</f>
        <v>0</v>
      </c>
      <c r="J288" s="85">
        <f>'SLT 3'!K288</f>
        <v>0</v>
      </c>
      <c r="K288" s="85">
        <f>'SLT 4'!K288</f>
        <v>0</v>
      </c>
      <c r="L288" s="85">
        <f>'SLT 5'!K288</f>
        <v>0</v>
      </c>
      <c r="M288" s="85">
        <f>'WK1'!K288</f>
        <v>0</v>
      </c>
      <c r="N288" s="85">
        <f>'WK2'!K288</f>
        <v>0</v>
      </c>
      <c r="O288" s="85">
        <f>'WK3'!K288</f>
        <v>0</v>
      </c>
      <c r="P288" s="85">
        <f>'WK4'!K288</f>
        <v>0</v>
      </c>
      <c r="Q288" s="85">
        <f>'WK5'!K288</f>
        <v>0</v>
      </c>
      <c r="R288" s="85">
        <f>'WK6'!K288</f>
        <v>0</v>
      </c>
      <c r="S288" s="85">
        <f>'WK7'!K288</f>
        <v>0</v>
      </c>
      <c r="T288" s="85">
        <f>'WK8'!K288</f>
        <v>0</v>
      </c>
      <c r="U288" s="85">
        <f>'WK9'!K288</f>
        <v>0</v>
      </c>
      <c r="V288" s="85">
        <f>'WK10'!K288</f>
        <v>0</v>
      </c>
      <c r="W288" s="85">
        <f>'WK11'!K288</f>
        <v>0</v>
      </c>
      <c r="X288" s="85">
        <f>'WK12'!K288</f>
        <v>0</v>
      </c>
      <c r="Y288" s="85">
        <f>'WK13'!K288</f>
        <v>0</v>
      </c>
      <c r="Z288" s="85">
        <f>'WK14'!K288</f>
        <v>0</v>
      </c>
      <c r="AA288" s="88">
        <f>'WK15'!K288</f>
        <v>0</v>
      </c>
    </row>
    <row r="289" spans="1:27">
      <c r="A289" s="2">
        <f t="shared" si="24"/>
        <v>286</v>
      </c>
      <c r="B289" s="1" t="s">
        <v>129</v>
      </c>
      <c r="C289" s="1" t="s">
        <v>129</v>
      </c>
      <c r="D289" s="16">
        <f>'SLT 1'!D289+'SLT 2'!D289+'SLT 3'!D289+'SLT 4'!D289+'SLT 5'!D289+'WK1'!D289+'WK2'!D289+'WK3'!D289+'WK4'!D289+'WK5'!D289+'WK6'!D289+'WK7'!D289+'WK8'!D289+'WK9'!D289+'WK10'!D289+'WK11'!D289+'WK13'!D289+'WK14'!D289+'WK12'!D289+'WK15'!D289</f>
        <v>0</v>
      </c>
      <c r="E289" s="84" t="e">
        <f t="shared" si="25"/>
        <v>#DIV/0!</v>
      </c>
      <c r="G289" s="5" t="e">
        <f t="shared" si="23"/>
        <v>#DIV/0!</v>
      </c>
      <c r="H289" s="85">
        <f>'SLT 1'!K289</f>
        <v>0</v>
      </c>
      <c r="I289" s="85">
        <f>'SLT 2'!K289</f>
        <v>0</v>
      </c>
      <c r="J289" s="85">
        <f>'SLT 3'!K289</f>
        <v>0</v>
      </c>
      <c r="K289" s="85">
        <f>'SLT 4'!K289</f>
        <v>0</v>
      </c>
      <c r="L289" s="85">
        <f>'SLT 5'!K289</f>
        <v>0</v>
      </c>
      <c r="M289" s="85">
        <f>'WK1'!K289</f>
        <v>0</v>
      </c>
      <c r="N289" s="85">
        <f>'WK2'!K289</f>
        <v>0</v>
      </c>
      <c r="O289" s="85">
        <f>'WK3'!K289</f>
        <v>0</v>
      </c>
      <c r="P289" s="85">
        <f>'WK4'!K289</f>
        <v>0</v>
      </c>
      <c r="Q289" s="85">
        <f>'WK5'!K289</f>
        <v>0</v>
      </c>
      <c r="R289" s="85">
        <f>'WK6'!K289</f>
        <v>0</v>
      </c>
      <c r="S289" s="85">
        <f>'WK7'!K289</f>
        <v>0</v>
      </c>
      <c r="T289" s="85">
        <f>'WK8'!K289</f>
        <v>0</v>
      </c>
      <c r="U289" s="85">
        <f>'WK9'!K289</f>
        <v>0</v>
      </c>
      <c r="V289" s="85">
        <f>'WK10'!K289</f>
        <v>0</v>
      </c>
      <c r="W289" s="85">
        <f>'WK11'!K289</f>
        <v>0</v>
      </c>
      <c r="X289" s="85">
        <f>'WK12'!K289</f>
        <v>0</v>
      </c>
      <c r="Y289" s="85">
        <f>'WK13'!K289</f>
        <v>0</v>
      </c>
      <c r="Z289" s="85">
        <f>'WK14'!K289</f>
        <v>0</v>
      </c>
      <c r="AA289" s="88">
        <f>'WK15'!K289</f>
        <v>0</v>
      </c>
    </row>
    <row r="290" spans="1:27">
      <c r="A290" s="2">
        <f t="shared" si="24"/>
        <v>287</v>
      </c>
      <c r="B290" s="1" t="s">
        <v>129</v>
      </c>
      <c r="C290" s="1" t="s">
        <v>129</v>
      </c>
      <c r="D290" s="16">
        <f>'SLT 1'!D290+'SLT 2'!D290+'SLT 3'!D290+'SLT 4'!D290+'SLT 5'!D290+'WK1'!D290+'WK2'!D290+'WK3'!D290+'WK4'!D290+'WK5'!D290+'WK6'!D290+'WK7'!D290+'WK8'!D290+'WK9'!D290+'WK10'!D290+'WK11'!D290+'WK13'!D290+'WK14'!D290+'WK12'!D290+'WK15'!D290</f>
        <v>0</v>
      </c>
      <c r="E290" s="84" t="e">
        <f t="shared" si="25"/>
        <v>#DIV/0!</v>
      </c>
      <c r="G290" s="5" t="e">
        <f t="shared" si="23"/>
        <v>#DIV/0!</v>
      </c>
      <c r="H290" s="85">
        <f>'SLT 1'!K290</f>
        <v>0</v>
      </c>
      <c r="I290" s="85">
        <f>'SLT 2'!K290</f>
        <v>0</v>
      </c>
      <c r="J290" s="85">
        <f>'SLT 3'!K290</f>
        <v>0</v>
      </c>
      <c r="K290" s="85">
        <f>'SLT 4'!K290</f>
        <v>0</v>
      </c>
      <c r="L290" s="85">
        <f>'SLT 5'!K290</f>
        <v>0</v>
      </c>
      <c r="M290" s="85">
        <f>'WK1'!K290</f>
        <v>0</v>
      </c>
      <c r="N290" s="85">
        <f>'WK2'!K290</f>
        <v>0</v>
      </c>
      <c r="O290" s="85">
        <f>'WK3'!K290</f>
        <v>0</v>
      </c>
      <c r="P290" s="85">
        <f>'WK4'!K290</f>
        <v>0</v>
      </c>
      <c r="Q290" s="85">
        <f>'WK5'!K290</f>
        <v>0</v>
      </c>
      <c r="R290" s="85">
        <f>'WK6'!K290</f>
        <v>0</v>
      </c>
      <c r="S290" s="85">
        <f>'WK7'!K290</f>
        <v>0</v>
      </c>
      <c r="T290" s="85">
        <f>'WK8'!K290</f>
        <v>0</v>
      </c>
      <c r="U290" s="85">
        <f>'WK9'!K290</f>
        <v>0</v>
      </c>
      <c r="V290" s="85">
        <f>'WK10'!K290</f>
        <v>0</v>
      </c>
      <c r="W290" s="85">
        <f>'WK11'!K290</f>
        <v>0</v>
      </c>
      <c r="X290" s="85">
        <f>'WK12'!K290</f>
        <v>0</v>
      </c>
      <c r="Y290" s="85">
        <f>'WK13'!K290</f>
        <v>0</v>
      </c>
      <c r="Z290" s="85">
        <f>'WK14'!K290</f>
        <v>0</v>
      </c>
      <c r="AA290" s="88">
        <f>'WK15'!K290</f>
        <v>0</v>
      </c>
    </row>
    <row r="291" spans="1:27">
      <c r="A291" s="2">
        <f t="shared" si="24"/>
        <v>288</v>
      </c>
      <c r="B291" s="1" t="s">
        <v>129</v>
      </c>
      <c r="C291" s="1" t="s">
        <v>129</v>
      </c>
      <c r="D291" s="16">
        <f>'SLT 1'!D291+'SLT 2'!D291+'SLT 3'!D291+'SLT 4'!D291+'SLT 5'!D291+'WK1'!D291+'WK2'!D291+'WK3'!D291+'WK4'!D291+'WK5'!D291+'WK6'!D291+'WK7'!D291+'WK8'!D291+'WK9'!D291+'WK10'!D291+'WK11'!D291+'WK13'!D291+'WK14'!D291+'WK12'!D291+'WK15'!D291</f>
        <v>0</v>
      </c>
      <c r="E291" s="84" t="e">
        <f t="shared" si="25"/>
        <v>#DIV/0!</v>
      </c>
      <c r="G291" s="5" t="e">
        <f t="shared" si="23"/>
        <v>#DIV/0!</v>
      </c>
      <c r="H291" s="85">
        <f>'SLT 1'!K291</f>
        <v>0</v>
      </c>
      <c r="I291" s="85">
        <f>'SLT 2'!K291</f>
        <v>0</v>
      </c>
      <c r="J291" s="85">
        <f>'SLT 3'!K291</f>
        <v>0</v>
      </c>
      <c r="K291" s="85">
        <f>'SLT 4'!K291</f>
        <v>0</v>
      </c>
      <c r="L291" s="85">
        <f>'SLT 5'!K291</f>
        <v>0</v>
      </c>
      <c r="M291" s="85">
        <f>'WK1'!K291</f>
        <v>0</v>
      </c>
      <c r="N291" s="85">
        <f>'WK2'!K291</f>
        <v>0</v>
      </c>
      <c r="O291" s="85">
        <f>'WK3'!K291</f>
        <v>0</v>
      </c>
      <c r="P291" s="85">
        <f>'WK4'!K291</f>
        <v>0</v>
      </c>
      <c r="Q291" s="85">
        <f>'WK5'!K291</f>
        <v>0</v>
      </c>
      <c r="R291" s="85">
        <f>'WK6'!K291</f>
        <v>0</v>
      </c>
      <c r="S291" s="85">
        <f>'WK7'!K291</f>
        <v>0</v>
      </c>
      <c r="T291" s="85">
        <f>'WK8'!K291</f>
        <v>0</v>
      </c>
      <c r="U291" s="85">
        <f>'WK9'!K291</f>
        <v>0</v>
      </c>
      <c r="V291" s="85">
        <f>'WK10'!K291</f>
        <v>0</v>
      </c>
      <c r="W291" s="85">
        <f>'WK11'!K291</f>
        <v>0</v>
      </c>
      <c r="X291" s="85">
        <f>'WK12'!K291</f>
        <v>0</v>
      </c>
      <c r="Y291" s="85">
        <f>'WK13'!K291</f>
        <v>0</v>
      </c>
      <c r="Z291" s="85">
        <f>'WK14'!K291</f>
        <v>0</v>
      </c>
      <c r="AA291" s="88">
        <f>'WK15'!K291</f>
        <v>0</v>
      </c>
    </row>
    <row r="292" spans="1:27">
      <c r="A292" s="2">
        <f t="shared" si="24"/>
        <v>289</v>
      </c>
      <c r="B292" s="1" t="s">
        <v>129</v>
      </c>
      <c r="C292" s="1" t="s">
        <v>129</v>
      </c>
      <c r="D292" s="16">
        <f>'SLT 1'!D292+'SLT 2'!D292+'SLT 3'!D292+'SLT 4'!D292+'SLT 5'!D292+'WK1'!D292+'WK2'!D292+'WK3'!D292+'WK4'!D292+'WK5'!D292+'WK6'!D292+'WK7'!D292+'WK8'!D292+'WK9'!D292+'WK10'!D292+'WK11'!D292+'WK13'!D292+'WK14'!D292+'WK12'!D292+'WK15'!D292</f>
        <v>0</v>
      </c>
      <c r="E292" s="84" t="e">
        <f t="shared" si="25"/>
        <v>#DIV/0!</v>
      </c>
      <c r="G292" s="5" t="e">
        <f t="shared" si="23"/>
        <v>#DIV/0!</v>
      </c>
      <c r="H292" s="85">
        <f>'SLT 1'!K292</f>
        <v>0</v>
      </c>
      <c r="I292" s="85">
        <f>'SLT 2'!K292</f>
        <v>0</v>
      </c>
      <c r="J292" s="85">
        <f>'SLT 3'!K292</f>
        <v>0</v>
      </c>
      <c r="K292" s="85">
        <f>'SLT 4'!K292</f>
        <v>0</v>
      </c>
      <c r="L292" s="85">
        <f>'SLT 5'!K292</f>
        <v>0</v>
      </c>
      <c r="M292" s="85">
        <f>'WK1'!K292</f>
        <v>0</v>
      </c>
      <c r="N292" s="85">
        <f>'WK2'!K292</f>
        <v>0</v>
      </c>
      <c r="O292" s="85">
        <f>'WK3'!K292</f>
        <v>0</v>
      </c>
      <c r="P292" s="85">
        <f>'WK4'!K292</f>
        <v>0</v>
      </c>
      <c r="Q292" s="85">
        <f>'WK5'!K292</f>
        <v>0</v>
      </c>
      <c r="R292" s="85">
        <f>'WK6'!K292</f>
        <v>0</v>
      </c>
      <c r="S292" s="85">
        <f>'WK7'!K292</f>
        <v>0</v>
      </c>
      <c r="T292" s="85">
        <f>'WK8'!K292</f>
        <v>0</v>
      </c>
      <c r="U292" s="85">
        <f>'WK9'!K292</f>
        <v>0</v>
      </c>
      <c r="V292" s="85">
        <f>'WK10'!K292</f>
        <v>0</v>
      </c>
      <c r="W292" s="85">
        <f>'WK11'!K292</f>
        <v>0</v>
      </c>
      <c r="X292" s="85">
        <f>'WK12'!K292</f>
        <v>0</v>
      </c>
      <c r="Y292" s="85">
        <f>'WK13'!K292</f>
        <v>0</v>
      </c>
      <c r="Z292" s="85">
        <f>'WK14'!K292</f>
        <v>0</v>
      </c>
      <c r="AA292" s="88">
        <f>'WK15'!K292</f>
        <v>0</v>
      </c>
    </row>
    <row r="293" spans="1:27">
      <c r="A293" s="2">
        <f t="shared" si="24"/>
        <v>290</v>
      </c>
      <c r="B293" s="1" t="s">
        <v>129</v>
      </c>
      <c r="C293" s="1" t="s">
        <v>129</v>
      </c>
      <c r="D293" s="16">
        <f>'SLT 1'!D293+'SLT 2'!D293+'SLT 3'!D293+'SLT 4'!D293+'SLT 5'!D293+'WK1'!D293+'WK2'!D293+'WK3'!D293+'WK4'!D293+'WK5'!D293+'WK6'!D293+'WK7'!D293+'WK8'!D293+'WK9'!D293+'WK10'!D293+'WK11'!D293+'WK13'!D293+'WK14'!D293+'WK12'!D293+'WK15'!D293</f>
        <v>0</v>
      </c>
      <c r="E293" s="84" t="e">
        <f t="shared" si="25"/>
        <v>#DIV/0!</v>
      </c>
      <c r="G293" s="5" t="e">
        <f t="shared" si="23"/>
        <v>#DIV/0!</v>
      </c>
      <c r="H293" s="85">
        <f>'SLT 1'!K293</f>
        <v>0</v>
      </c>
      <c r="I293" s="85">
        <f>'SLT 2'!K293</f>
        <v>0</v>
      </c>
      <c r="J293" s="85">
        <f>'SLT 3'!K293</f>
        <v>0</v>
      </c>
      <c r="K293" s="85">
        <f>'SLT 4'!K293</f>
        <v>0</v>
      </c>
      <c r="L293" s="85">
        <f>'SLT 5'!K293</f>
        <v>0</v>
      </c>
      <c r="M293" s="85">
        <f>'WK1'!K293</f>
        <v>0</v>
      </c>
      <c r="N293" s="85">
        <f>'WK2'!K293</f>
        <v>0</v>
      </c>
      <c r="O293" s="85">
        <f>'WK3'!K293</f>
        <v>0</v>
      </c>
      <c r="P293" s="85">
        <f>'WK4'!K293</f>
        <v>0</v>
      </c>
      <c r="Q293" s="85">
        <f>'WK5'!K293</f>
        <v>0</v>
      </c>
      <c r="R293" s="85">
        <f>'WK6'!K293</f>
        <v>0</v>
      </c>
      <c r="S293" s="85">
        <f>'WK7'!K293</f>
        <v>0</v>
      </c>
      <c r="T293" s="85">
        <f>'WK8'!K293</f>
        <v>0</v>
      </c>
      <c r="U293" s="85">
        <f>'WK9'!K293</f>
        <v>0</v>
      </c>
      <c r="V293" s="85">
        <f>'WK10'!K293</f>
        <v>0</v>
      </c>
      <c r="W293" s="85">
        <f>'WK11'!K293</f>
        <v>0</v>
      </c>
      <c r="X293" s="85">
        <f>'WK12'!K293</f>
        <v>0</v>
      </c>
      <c r="Y293" s="85">
        <f>'WK13'!K293</f>
        <v>0</v>
      </c>
      <c r="Z293" s="85">
        <f>'WK14'!K293</f>
        <v>0</v>
      </c>
      <c r="AA293" s="88">
        <f>'WK15'!K293</f>
        <v>0</v>
      </c>
    </row>
    <row r="294" spans="1:27">
      <c r="A294" s="2">
        <f t="shared" si="24"/>
        <v>291</v>
      </c>
      <c r="B294" s="1" t="s">
        <v>129</v>
      </c>
      <c r="C294" s="1" t="s">
        <v>129</v>
      </c>
      <c r="D294" s="16">
        <f>'SLT 1'!D294+'SLT 2'!D294+'SLT 3'!D294+'SLT 4'!D294+'SLT 5'!D294+'WK1'!D294+'WK2'!D294+'WK3'!D294+'WK4'!D294+'WK5'!D294+'WK6'!D294+'WK7'!D294+'WK8'!D294+'WK9'!D294+'WK10'!D294+'WK11'!D294+'WK13'!D294+'WK14'!D294+'WK12'!D294+'WK15'!D294</f>
        <v>0</v>
      </c>
      <c r="E294" s="84" t="e">
        <f t="shared" si="25"/>
        <v>#DIV/0!</v>
      </c>
      <c r="G294" s="5" t="e">
        <f t="shared" si="23"/>
        <v>#DIV/0!</v>
      </c>
      <c r="H294" s="85">
        <f>'SLT 1'!K294</f>
        <v>0</v>
      </c>
      <c r="I294" s="85">
        <f>'SLT 2'!K294</f>
        <v>0</v>
      </c>
      <c r="J294" s="85">
        <f>'SLT 3'!K294</f>
        <v>0</v>
      </c>
      <c r="K294" s="85">
        <f>'SLT 4'!K294</f>
        <v>0</v>
      </c>
      <c r="L294" s="85">
        <f>'SLT 5'!K294</f>
        <v>0</v>
      </c>
      <c r="M294" s="85">
        <f>'WK1'!K294</f>
        <v>0</v>
      </c>
      <c r="N294" s="85">
        <f>'WK2'!K294</f>
        <v>0</v>
      </c>
      <c r="O294" s="85">
        <f>'WK3'!K294</f>
        <v>0</v>
      </c>
      <c r="P294" s="85">
        <f>'WK4'!K294</f>
        <v>0</v>
      </c>
      <c r="Q294" s="85">
        <f>'WK5'!K294</f>
        <v>0</v>
      </c>
      <c r="R294" s="85">
        <f>'WK6'!K294</f>
        <v>0</v>
      </c>
      <c r="S294" s="85">
        <f>'WK7'!K294</f>
        <v>0</v>
      </c>
      <c r="T294" s="85">
        <f>'WK8'!K294</f>
        <v>0</v>
      </c>
      <c r="U294" s="85">
        <f>'WK9'!K294</f>
        <v>0</v>
      </c>
      <c r="V294" s="85">
        <f>'WK10'!K294</f>
        <v>0</v>
      </c>
      <c r="W294" s="85">
        <f>'WK11'!K294</f>
        <v>0</v>
      </c>
      <c r="X294" s="85">
        <f>'WK12'!K294</f>
        <v>0</v>
      </c>
      <c r="Y294" s="85">
        <f>'WK13'!K294</f>
        <v>0</v>
      </c>
      <c r="Z294" s="85">
        <f>'WK14'!K294</f>
        <v>0</v>
      </c>
      <c r="AA294" s="88">
        <f>'WK15'!K294</f>
        <v>0</v>
      </c>
    </row>
    <row r="295" spans="1:27">
      <c r="A295" s="2">
        <f t="shared" si="24"/>
        <v>292</v>
      </c>
      <c r="B295" s="1" t="s">
        <v>129</v>
      </c>
      <c r="C295" s="1" t="s">
        <v>129</v>
      </c>
      <c r="D295" s="16">
        <f>'SLT 1'!D295+'SLT 2'!D295+'SLT 3'!D295+'SLT 4'!D295+'SLT 5'!D295+'WK1'!D295+'WK2'!D295+'WK3'!D295+'WK4'!D295+'WK5'!D295+'WK6'!D295+'WK7'!D295+'WK8'!D295+'WK9'!D295+'WK10'!D295+'WK11'!D295+'WK13'!D295+'WK14'!D295+'WK12'!D295+'WK15'!D295</f>
        <v>0</v>
      </c>
      <c r="E295" s="84" t="e">
        <f t="shared" si="25"/>
        <v>#DIV/0!</v>
      </c>
      <c r="G295" s="5" t="e">
        <f t="shared" si="23"/>
        <v>#DIV/0!</v>
      </c>
      <c r="H295" s="85">
        <f>'SLT 1'!K295</f>
        <v>0</v>
      </c>
      <c r="I295" s="85">
        <f>'SLT 2'!K295</f>
        <v>0</v>
      </c>
      <c r="J295" s="85">
        <f>'SLT 3'!K295</f>
        <v>0</v>
      </c>
      <c r="K295" s="85">
        <f>'SLT 4'!K295</f>
        <v>0</v>
      </c>
      <c r="L295" s="85">
        <f>'SLT 5'!K295</f>
        <v>0</v>
      </c>
      <c r="M295" s="85">
        <f>'WK1'!K295</f>
        <v>0</v>
      </c>
      <c r="N295" s="85">
        <f>'WK2'!K295</f>
        <v>0</v>
      </c>
      <c r="O295" s="85">
        <f>'WK3'!K295</f>
        <v>0</v>
      </c>
      <c r="P295" s="85">
        <f>'WK4'!K295</f>
        <v>0</v>
      </c>
      <c r="Q295" s="85">
        <f>'WK5'!K295</f>
        <v>0</v>
      </c>
      <c r="R295" s="85">
        <f>'WK6'!K295</f>
        <v>0</v>
      </c>
      <c r="S295" s="85">
        <f>'WK7'!K295</f>
        <v>0</v>
      </c>
      <c r="T295" s="85">
        <f>'WK8'!K295</f>
        <v>0</v>
      </c>
      <c r="U295" s="85">
        <f>'WK9'!K295</f>
        <v>0</v>
      </c>
      <c r="V295" s="85">
        <f>'WK10'!K295</f>
        <v>0</v>
      </c>
      <c r="W295" s="85">
        <f>'WK11'!K295</f>
        <v>0</v>
      </c>
      <c r="X295" s="85">
        <f>'WK12'!K295</f>
        <v>0</v>
      </c>
      <c r="Y295" s="85">
        <f>'WK13'!K295</f>
        <v>0</v>
      </c>
      <c r="Z295" s="85">
        <f>'WK14'!K295</f>
        <v>0</v>
      </c>
      <c r="AA295" s="88">
        <f>'WK15'!K295</f>
        <v>0</v>
      </c>
    </row>
    <row r="296" spans="1:27">
      <c r="A296" s="2">
        <f t="shared" si="24"/>
        <v>293</v>
      </c>
      <c r="B296" s="1" t="s">
        <v>129</v>
      </c>
      <c r="C296" s="1" t="s">
        <v>129</v>
      </c>
      <c r="D296" s="16">
        <f>'SLT 1'!D296+'SLT 2'!D296+'SLT 3'!D296+'SLT 4'!D296+'SLT 5'!D296+'WK1'!D296+'WK2'!D296+'WK3'!D296+'WK4'!D296+'WK5'!D296+'WK6'!D296+'WK7'!D296+'WK8'!D296+'WK9'!D296+'WK10'!D296+'WK11'!D296+'WK13'!D296+'WK14'!D296+'WK12'!D296+'WK15'!D296</f>
        <v>0</v>
      </c>
      <c r="E296" s="84" t="e">
        <f t="shared" si="25"/>
        <v>#DIV/0!</v>
      </c>
      <c r="G296" s="5" t="e">
        <f t="shared" si="23"/>
        <v>#DIV/0!</v>
      </c>
      <c r="H296" s="85">
        <f>'SLT 1'!K296</f>
        <v>0</v>
      </c>
      <c r="I296" s="85">
        <f>'SLT 2'!K296</f>
        <v>0</v>
      </c>
      <c r="J296" s="85">
        <f>'SLT 3'!K296</f>
        <v>0</v>
      </c>
      <c r="K296" s="85">
        <f>'SLT 4'!K296</f>
        <v>0</v>
      </c>
      <c r="L296" s="85">
        <f>'SLT 5'!K296</f>
        <v>0</v>
      </c>
      <c r="M296" s="85">
        <f>'WK1'!K296</f>
        <v>0</v>
      </c>
      <c r="N296" s="85">
        <f>'WK2'!K296</f>
        <v>0</v>
      </c>
      <c r="O296" s="85">
        <f>'WK3'!K296</f>
        <v>0</v>
      </c>
      <c r="P296" s="85">
        <f>'WK4'!K296</f>
        <v>0</v>
      </c>
      <c r="Q296" s="85">
        <f>'WK5'!K296</f>
        <v>0</v>
      </c>
      <c r="R296" s="85">
        <f>'WK6'!K296</f>
        <v>0</v>
      </c>
      <c r="S296" s="85">
        <f>'WK7'!K296</f>
        <v>0</v>
      </c>
      <c r="T296" s="85">
        <f>'WK8'!K296</f>
        <v>0</v>
      </c>
      <c r="U296" s="85">
        <f>'WK9'!K296</f>
        <v>0</v>
      </c>
      <c r="V296" s="85">
        <f>'WK10'!K296</f>
        <v>0</v>
      </c>
      <c r="W296" s="85">
        <f>'WK11'!K296</f>
        <v>0</v>
      </c>
      <c r="X296" s="85">
        <f>'WK12'!K296</f>
        <v>0</v>
      </c>
      <c r="Y296" s="85">
        <f>'WK13'!K296</f>
        <v>0</v>
      </c>
      <c r="Z296" s="85">
        <f>'WK14'!K296</f>
        <v>0</v>
      </c>
      <c r="AA296" s="88">
        <f>'WK15'!K296</f>
        <v>0</v>
      </c>
    </row>
    <row r="297" spans="1:27">
      <c r="A297" s="2">
        <f t="shared" si="24"/>
        <v>294</v>
      </c>
      <c r="B297" s="1" t="s">
        <v>129</v>
      </c>
      <c r="C297" s="1" t="s">
        <v>129</v>
      </c>
      <c r="D297" s="16">
        <f>'SLT 1'!D297+'SLT 2'!D297+'SLT 3'!D297+'SLT 4'!D297+'SLT 5'!D297+'WK1'!D297+'WK2'!D297+'WK3'!D297+'WK4'!D297+'WK5'!D297+'WK6'!D297+'WK7'!D297+'WK8'!D297+'WK9'!D297+'WK10'!D297+'WK11'!D297+'WK13'!D297+'WK14'!D297+'WK12'!D297+'WK15'!D297</f>
        <v>0</v>
      </c>
      <c r="E297" s="84" t="e">
        <f t="shared" si="25"/>
        <v>#DIV/0!</v>
      </c>
      <c r="G297" s="5" t="e">
        <f t="shared" si="23"/>
        <v>#DIV/0!</v>
      </c>
      <c r="H297" s="85">
        <f>'SLT 1'!K297</f>
        <v>0</v>
      </c>
      <c r="I297" s="85">
        <f>'SLT 2'!K297</f>
        <v>0</v>
      </c>
      <c r="J297" s="85">
        <f>'SLT 3'!K297</f>
        <v>0</v>
      </c>
      <c r="K297" s="85">
        <f>'SLT 4'!K297</f>
        <v>0</v>
      </c>
      <c r="L297" s="85">
        <f>'SLT 5'!K297</f>
        <v>0</v>
      </c>
      <c r="M297" s="85">
        <f>'WK1'!K297</f>
        <v>0</v>
      </c>
      <c r="N297" s="85">
        <f>'WK2'!K297</f>
        <v>0</v>
      </c>
      <c r="O297" s="85">
        <f>'WK3'!K297</f>
        <v>0</v>
      </c>
      <c r="P297" s="85">
        <f>'WK4'!K297</f>
        <v>0</v>
      </c>
      <c r="Q297" s="85">
        <f>'WK5'!K297</f>
        <v>0</v>
      </c>
      <c r="R297" s="85">
        <f>'WK6'!K297</f>
        <v>0</v>
      </c>
      <c r="S297" s="85">
        <f>'WK7'!K297</f>
        <v>0</v>
      </c>
      <c r="T297" s="85">
        <f>'WK8'!K297</f>
        <v>0</v>
      </c>
      <c r="U297" s="85">
        <f>'WK9'!K297</f>
        <v>0</v>
      </c>
      <c r="V297" s="85">
        <f>'WK10'!K297</f>
        <v>0</v>
      </c>
      <c r="W297" s="85">
        <f>'WK11'!K297</f>
        <v>0</v>
      </c>
      <c r="X297" s="85">
        <f>'WK12'!K297</f>
        <v>0</v>
      </c>
      <c r="Y297" s="85">
        <f>'WK13'!K297</f>
        <v>0</v>
      </c>
      <c r="Z297" s="85">
        <f>'WK14'!K297</f>
        <v>0</v>
      </c>
      <c r="AA297" s="88">
        <f>'WK15'!K297</f>
        <v>0</v>
      </c>
    </row>
    <row r="298" spans="1:27">
      <c r="A298" s="2">
        <f t="shared" si="24"/>
        <v>295</v>
      </c>
      <c r="B298" s="1" t="s">
        <v>129</v>
      </c>
      <c r="C298" s="1" t="s">
        <v>129</v>
      </c>
      <c r="D298" s="16">
        <f>'SLT 1'!D298+'SLT 2'!D298+'SLT 3'!D298+'SLT 4'!D298+'SLT 5'!D298+'WK1'!D298+'WK2'!D298+'WK3'!D298+'WK4'!D298+'WK5'!D298+'WK6'!D298+'WK7'!D298+'WK8'!D298+'WK9'!D298+'WK10'!D298+'WK11'!D298+'WK13'!D298+'WK14'!D298+'WK12'!D298+'WK15'!D298</f>
        <v>0</v>
      </c>
      <c r="E298" s="84" t="e">
        <f t="shared" si="25"/>
        <v>#DIV/0!</v>
      </c>
      <c r="G298" s="5" t="e">
        <f t="shared" si="23"/>
        <v>#DIV/0!</v>
      </c>
      <c r="H298" s="85">
        <f>'SLT 1'!K298</f>
        <v>0</v>
      </c>
      <c r="I298" s="85">
        <f>'SLT 2'!K298</f>
        <v>0</v>
      </c>
      <c r="J298" s="85">
        <f>'SLT 3'!K298</f>
        <v>0</v>
      </c>
      <c r="K298" s="85">
        <f>'SLT 4'!K298</f>
        <v>0</v>
      </c>
      <c r="L298" s="85">
        <f>'SLT 5'!K298</f>
        <v>0</v>
      </c>
      <c r="M298" s="85">
        <f>'WK1'!K298</f>
        <v>0</v>
      </c>
      <c r="N298" s="85">
        <f>'WK2'!K298</f>
        <v>0</v>
      </c>
      <c r="O298" s="85">
        <f>'WK3'!K298</f>
        <v>0</v>
      </c>
      <c r="P298" s="85">
        <f>'WK4'!K298</f>
        <v>0</v>
      </c>
      <c r="Q298" s="85">
        <f>'WK5'!K298</f>
        <v>0</v>
      </c>
      <c r="R298" s="85">
        <f>'WK6'!K298</f>
        <v>0</v>
      </c>
      <c r="S298" s="85">
        <f>'WK7'!K298</f>
        <v>0</v>
      </c>
      <c r="T298" s="85">
        <f>'WK8'!K298</f>
        <v>0</v>
      </c>
      <c r="U298" s="85">
        <f>'WK9'!K298</f>
        <v>0</v>
      </c>
      <c r="V298" s="85">
        <f>'WK10'!K298</f>
        <v>0</v>
      </c>
      <c r="W298" s="85">
        <f>'WK11'!K298</f>
        <v>0</v>
      </c>
      <c r="X298" s="85">
        <f>'WK12'!K298</f>
        <v>0</v>
      </c>
      <c r="Y298" s="85">
        <f>'WK13'!K298</f>
        <v>0</v>
      </c>
      <c r="Z298" s="85">
        <f>'WK14'!K298</f>
        <v>0</v>
      </c>
      <c r="AA298" s="88">
        <f>'WK15'!K298</f>
        <v>0</v>
      </c>
    </row>
    <row r="299" spans="1:27">
      <c r="A299" s="2">
        <f t="shared" si="24"/>
        <v>296</v>
      </c>
      <c r="B299" s="1" t="s">
        <v>129</v>
      </c>
      <c r="C299" s="1" t="s">
        <v>129</v>
      </c>
      <c r="D299" s="16">
        <f>'SLT 1'!D299+'SLT 2'!D299+'SLT 3'!D299+'SLT 4'!D299+'SLT 5'!D299+'WK1'!D299+'WK2'!D299+'WK3'!D299+'WK4'!D299+'WK5'!D299+'WK6'!D299+'WK7'!D299+'WK8'!D299+'WK9'!D299+'WK10'!D299+'WK11'!D299+'WK13'!D299+'WK14'!D299+'WK12'!D299+'WK15'!D299</f>
        <v>0</v>
      </c>
      <c r="E299" s="84" t="e">
        <f t="shared" si="25"/>
        <v>#DIV/0!</v>
      </c>
      <c r="G299" s="5" t="e">
        <f t="shared" si="23"/>
        <v>#DIV/0!</v>
      </c>
      <c r="H299" s="85">
        <f>'SLT 1'!K299</f>
        <v>0</v>
      </c>
      <c r="I299" s="85">
        <f>'SLT 2'!K299</f>
        <v>0</v>
      </c>
      <c r="J299" s="85">
        <f>'SLT 3'!K299</f>
        <v>0</v>
      </c>
      <c r="K299" s="85">
        <f>'SLT 4'!K299</f>
        <v>0</v>
      </c>
      <c r="L299" s="85">
        <f>'SLT 5'!K299</f>
        <v>0</v>
      </c>
      <c r="M299" s="85">
        <f>'WK1'!K299</f>
        <v>0</v>
      </c>
      <c r="N299" s="85">
        <f>'WK2'!K299</f>
        <v>0</v>
      </c>
      <c r="O299" s="85">
        <f>'WK3'!K299</f>
        <v>0</v>
      </c>
      <c r="P299" s="85">
        <f>'WK4'!K299</f>
        <v>0</v>
      </c>
      <c r="Q299" s="85">
        <f>'WK5'!K299</f>
        <v>0</v>
      </c>
      <c r="R299" s="85">
        <f>'WK6'!K299</f>
        <v>0</v>
      </c>
      <c r="S299" s="85">
        <f>'WK7'!K299</f>
        <v>0</v>
      </c>
      <c r="T299" s="85">
        <f>'WK8'!K299</f>
        <v>0</v>
      </c>
      <c r="U299" s="85">
        <f>'WK9'!K299</f>
        <v>0</v>
      </c>
      <c r="V299" s="85">
        <f>'WK10'!K299</f>
        <v>0</v>
      </c>
      <c r="W299" s="85">
        <f>'WK11'!K299</f>
        <v>0</v>
      </c>
      <c r="X299" s="85">
        <f>'WK12'!K299</f>
        <v>0</v>
      </c>
      <c r="Y299" s="85">
        <f>'WK13'!K299</f>
        <v>0</v>
      </c>
      <c r="Z299" s="85">
        <f>'WK14'!K299</f>
        <v>0</v>
      </c>
      <c r="AA299" s="88">
        <f>'WK15'!K299</f>
        <v>0</v>
      </c>
    </row>
    <row r="300" spans="1:27">
      <c r="A300" s="2">
        <f t="shared" si="24"/>
        <v>297</v>
      </c>
      <c r="B300" s="1" t="s">
        <v>129</v>
      </c>
      <c r="C300" s="1" t="s">
        <v>129</v>
      </c>
      <c r="D300" s="16">
        <f>'SLT 1'!D300+'SLT 2'!D300+'SLT 3'!D300+'SLT 4'!D300+'SLT 5'!D300+'WK1'!D300+'WK2'!D300+'WK3'!D300+'WK4'!D300+'WK5'!D300+'WK6'!D300+'WK7'!D300+'WK8'!D300+'WK9'!D300+'WK10'!D300+'WK11'!D300+'WK13'!D300+'WK14'!D300+'WK12'!D300+'WK15'!D300</f>
        <v>0</v>
      </c>
      <c r="E300" s="84" t="e">
        <f t="shared" si="25"/>
        <v>#DIV/0!</v>
      </c>
      <c r="G300" s="5" t="e">
        <f t="shared" si="23"/>
        <v>#DIV/0!</v>
      </c>
      <c r="H300" s="85">
        <f>'SLT 1'!K300</f>
        <v>0</v>
      </c>
      <c r="I300" s="85">
        <f>'SLT 2'!K300</f>
        <v>0</v>
      </c>
      <c r="J300" s="85">
        <f>'SLT 3'!K300</f>
        <v>0</v>
      </c>
      <c r="K300" s="85">
        <f>'SLT 4'!K300</f>
        <v>0</v>
      </c>
      <c r="L300" s="85">
        <f>'SLT 5'!K300</f>
        <v>0</v>
      </c>
      <c r="M300" s="85">
        <f>'WK1'!K300</f>
        <v>0</v>
      </c>
      <c r="N300" s="85">
        <f>'WK2'!K300</f>
        <v>0</v>
      </c>
      <c r="O300" s="85">
        <f>'WK3'!K300</f>
        <v>0</v>
      </c>
      <c r="P300" s="85">
        <f>'WK4'!K300</f>
        <v>0</v>
      </c>
      <c r="Q300" s="85">
        <f>'WK5'!K300</f>
        <v>0</v>
      </c>
      <c r="R300" s="85">
        <f>'WK6'!K300</f>
        <v>0</v>
      </c>
      <c r="S300" s="85">
        <f>'WK7'!K300</f>
        <v>0</v>
      </c>
      <c r="T300" s="85">
        <f>'WK8'!K300</f>
        <v>0</v>
      </c>
      <c r="U300" s="85">
        <f>'WK9'!K300</f>
        <v>0</v>
      </c>
      <c r="V300" s="85">
        <f>'WK10'!K300</f>
        <v>0</v>
      </c>
      <c r="W300" s="85">
        <f>'WK11'!K300</f>
        <v>0</v>
      </c>
      <c r="X300" s="85">
        <f>'WK12'!K300</f>
        <v>0</v>
      </c>
      <c r="Y300" s="85">
        <f>'WK13'!K300</f>
        <v>0</v>
      </c>
      <c r="Z300" s="85">
        <f>'WK14'!K300</f>
        <v>0</v>
      </c>
      <c r="AA300" s="88">
        <f>'WK15'!K300</f>
        <v>0</v>
      </c>
    </row>
    <row r="301" spans="1:27">
      <c r="A301" s="2">
        <f t="shared" si="24"/>
        <v>298</v>
      </c>
      <c r="B301" s="1" t="s">
        <v>129</v>
      </c>
      <c r="C301" s="1" t="s">
        <v>129</v>
      </c>
      <c r="D301" s="16">
        <f>'SLT 1'!D301+'SLT 2'!D301+'SLT 3'!D301+'SLT 4'!D301+'SLT 5'!D301+'WK1'!D301+'WK2'!D301+'WK3'!D301+'WK4'!D301+'WK5'!D301+'WK6'!D301+'WK7'!D301+'WK8'!D301+'WK9'!D301+'WK10'!D301+'WK11'!D301+'WK13'!D301+'WK14'!D301+'WK12'!D301+'WK15'!D301</f>
        <v>0</v>
      </c>
      <c r="E301" s="84" t="e">
        <f t="shared" ref="E301:E303" si="26">D301+G301</f>
        <v>#DIV/0!</v>
      </c>
      <c r="G301" s="5" t="e">
        <f t="shared" si="23"/>
        <v>#DIV/0!</v>
      </c>
      <c r="H301" s="85">
        <f>'SLT 1'!K301</f>
        <v>0</v>
      </c>
      <c r="I301" s="85">
        <f>'SLT 2'!K301</f>
        <v>0</v>
      </c>
      <c r="J301" s="85">
        <f>'SLT 3'!K301</f>
        <v>0</v>
      </c>
      <c r="K301" s="85">
        <f>'SLT 4'!K301</f>
        <v>0</v>
      </c>
      <c r="L301" s="85">
        <f>'SLT 5'!K301</f>
        <v>0</v>
      </c>
      <c r="M301" s="85">
        <f>'WK1'!K301</f>
        <v>0</v>
      </c>
      <c r="N301" s="85">
        <f>'WK2'!K301</f>
        <v>0</v>
      </c>
      <c r="O301" s="85">
        <f>'WK3'!K301</f>
        <v>0</v>
      </c>
      <c r="P301" s="85">
        <f>'WK4'!K301</f>
        <v>0</v>
      </c>
      <c r="Q301" s="85">
        <f>'WK5'!K301</f>
        <v>0</v>
      </c>
      <c r="R301" s="85">
        <f>'WK6'!K301</f>
        <v>0</v>
      </c>
      <c r="S301" s="85">
        <f>'WK7'!K301</f>
        <v>0</v>
      </c>
      <c r="T301" s="85">
        <f>'WK8'!K301</f>
        <v>0</v>
      </c>
      <c r="U301" s="85">
        <f>'WK9'!K301</f>
        <v>0</v>
      </c>
      <c r="V301" s="85">
        <f>'WK10'!K301</f>
        <v>0</v>
      </c>
      <c r="W301" s="85">
        <f>'WK11'!K301</f>
        <v>0</v>
      </c>
      <c r="X301" s="85">
        <f>'WK12'!K301</f>
        <v>0</v>
      </c>
      <c r="Y301" s="85">
        <f>'WK13'!K301</f>
        <v>0</v>
      </c>
      <c r="Z301" s="85">
        <f>'WK14'!K301</f>
        <v>0</v>
      </c>
      <c r="AA301" s="88">
        <f>'WK15'!K301</f>
        <v>0</v>
      </c>
    </row>
    <row r="302" spans="1:27">
      <c r="A302" s="2">
        <f t="shared" si="24"/>
        <v>299</v>
      </c>
      <c r="B302" s="1" t="s">
        <v>129</v>
      </c>
      <c r="C302" s="1" t="s">
        <v>129</v>
      </c>
      <c r="D302" s="16">
        <f>'SLT 1'!D302+'SLT 2'!D302+'SLT 3'!D302+'SLT 4'!D302+'SLT 5'!D302+'WK1'!D302+'WK2'!D302+'WK3'!D302+'WK4'!D302+'WK5'!D302+'WK6'!D302+'WK7'!D302+'WK8'!D302+'WK9'!D302+'WK10'!D302+'WK11'!D302+'WK13'!D302+'WK14'!D302+'WK12'!D302+'WK15'!D302</f>
        <v>0</v>
      </c>
      <c r="E302" s="84" t="e">
        <f t="shared" si="26"/>
        <v>#DIV/0!</v>
      </c>
      <c r="G302" s="5" t="e">
        <f t="shared" si="23"/>
        <v>#DIV/0!</v>
      </c>
      <c r="H302" s="85">
        <f>'SLT 1'!K302</f>
        <v>0</v>
      </c>
      <c r="I302" s="85">
        <f>'SLT 2'!K302</f>
        <v>0</v>
      </c>
      <c r="J302" s="85">
        <f>'SLT 3'!K302</f>
        <v>0</v>
      </c>
      <c r="K302" s="85">
        <f>'SLT 4'!K302</f>
        <v>0</v>
      </c>
      <c r="L302" s="85">
        <f>'SLT 5'!K302</f>
        <v>0</v>
      </c>
      <c r="M302" s="85">
        <f>'WK1'!K302</f>
        <v>0</v>
      </c>
      <c r="N302" s="85">
        <f>'WK2'!K302</f>
        <v>0</v>
      </c>
      <c r="O302" s="85">
        <f>'WK3'!K302</f>
        <v>0</v>
      </c>
      <c r="P302" s="85">
        <f>'WK4'!K302</f>
        <v>0</v>
      </c>
      <c r="Q302" s="85">
        <f>'WK5'!K302</f>
        <v>0</v>
      </c>
      <c r="R302" s="85">
        <f>'WK6'!K302</f>
        <v>0</v>
      </c>
      <c r="S302" s="85">
        <f>'WK7'!K302</f>
        <v>0</v>
      </c>
      <c r="T302" s="85">
        <f>'WK8'!K302</f>
        <v>0</v>
      </c>
      <c r="U302" s="85">
        <f>'WK9'!K302</f>
        <v>0</v>
      </c>
      <c r="V302" s="85">
        <f>'WK10'!K302</f>
        <v>0</v>
      </c>
      <c r="W302" s="85">
        <f>'WK11'!K302</f>
        <v>0</v>
      </c>
      <c r="X302" s="85">
        <f>'WK12'!K302</f>
        <v>0</v>
      </c>
      <c r="Y302" s="85">
        <f>'WK13'!K302</f>
        <v>0</v>
      </c>
      <c r="Z302" s="85">
        <f>'WK14'!K302</f>
        <v>0</v>
      </c>
      <c r="AA302" s="88">
        <f>'WK15'!K302</f>
        <v>0</v>
      </c>
    </row>
    <row r="303" spans="1:27">
      <c r="A303" s="2">
        <f t="shared" si="24"/>
        <v>300</v>
      </c>
      <c r="B303" s="1" t="s">
        <v>129</v>
      </c>
      <c r="C303" s="1" t="s">
        <v>129</v>
      </c>
      <c r="D303" s="16">
        <f>'SLT 1'!D303+'SLT 2'!D303+'SLT 3'!D303+'SLT 4'!D303+'SLT 5'!D303+'WK1'!D303+'WK2'!D303+'WK3'!D303+'WK4'!D303+'WK5'!D303+'WK6'!D303+'WK7'!D303+'WK8'!D303+'WK9'!D303+'WK10'!D303+'WK11'!D303+'WK13'!D303+'WK14'!D303+'WK12'!D303+'WK15'!D303</f>
        <v>0</v>
      </c>
      <c r="E303" s="84" t="e">
        <f t="shared" si="26"/>
        <v>#DIV/0!</v>
      </c>
      <c r="G303" s="5" t="e">
        <f t="shared" si="23"/>
        <v>#DIV/0!</v>
      </c>
      <c r="H303" s="85">
        <f>'SLT 1'!K303</f>
        <v>0</v>
      </c>
      <c r="I303" s="85">
        <f>'SLT 2'!K303</f>
        <v>0</v>
      </c>
      <c r="J303" s="85">
        <f>'SLT 3'!K303</f>
        <v>0</v>
      </c>
      <c r="K303" s="85">
        <f>'SLT 4'!K303</f>
        <v>0</v>
      </c>
      <c r="L303" s="85">
        <f>'SLT 5'!K303</f>
        <v>0</v>
      </c>
      <c r="M303" s="85">
        <f>'WK1'!K303</f>
        <v>0</v>
      </c>
      <c r="N303" s="85">
        <f>'WK2'!K303</f>
        <v>0</v>
      </c>
      <c r="O303" s="85">
        <f>'WK3'!K303</f>
        <v>0</v>
      </c>
      <c r="P303" s="85">
        <f>'WK4'!K303</f>
        <v>0</v>
      </c>
      <c r="Q303" s="85">
        <f>'WK5'!K303</f>
        <v>0</v>
      </c>
      <c r="R303" s="85">
        <f>'WK6'!K303</f>
        <v>0</v>
      </c>
      <c r="S303" s="85">
        <f>'WK7'!K303</f>
        <v>0</v>
      </c>
      <c r="T303" s="85">
        <f>'WK8'!K303</f>
        <v>0</v>
      </c>
      <c r="U303" s="85">
        <f>'WK9'!K303</f>
        <v>0</v>
      </c>
      <c r="V303" s="85">
        <f>'WK10'!K303</f>
        <v>0</v>
      </c>
      <c r="W303" s="85">
        <f>'WK11'!K303</f>
        <v>0</v>
      </c>
      <c r="X303" s="85">
        <f>'WK12'!K303</f>
        <v>0</v>
      </c>
      <c r="Y303" s="85">
        <f>'WK13'!K303</f>
        <v>0</v>
      </c>
      <c r="Z303" s="85">
        <f>'WK14'!K303</f>
        <v>0</v>
      </c>
      <c r="AA303" s="88">
        <f>'WK15'!K303</f>
        <v>0</v>
      </c>
    </row>
  </sheetData>
  <autoFilter ref="C3:C303" xr:uid="{3DAC7A04-09BC-4D29-809A-81FA01F7FB23}"/>
  <sortState xmlns:xlrd2="http://schemas.microsoft.com/office/spreadsheetml/2017/richdata2" ref="B4:R16">
    <sortCondition descending="1" ref="E4:E16"/>
    <sortCondition descending="1" ref="F4:F16"/>
  </sortState>
  <phoneticPr fontId="1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2F4BB-3A86-4832-B627-B943755B70C6}">
  <sheetPr codeName="Sheet4"/>
  <dimension ref="A2:W303"/>
  <sheetViews>
    <sheetView workbookViewId="0">
      <pane xSplit="4" ySplit="3" topLeftCell="G4" activePane="bottomRight" state="frozen"/>
      <selection pane="topRight" activeCell="E1" sqref="E1"/>
      <selection pane="bottomLeft" activeCell="A4" sqref="A4"/>
      <selection pane="bottomRight" activeCell="W4" sqref="W4"/>
    </sheetView>
  </sheetViews>
  <sheetFormatPr defaultRowHeight="14.5"/>
  <cols>
    <col min="2" max="2" width="20" customWidth="1"/>
    <col min="3" max="3" width="9.453125" customWidth="1"/>
  </cols>
  <sheetData>
    <row r="2" spans="1:23"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3">
      <c r="C3" s="12" t="s">
        <v>23</v>
      </c>
      <c r="D3" s="11" t="s">
        <v>47</v>
      </c>
      <c r="E3" s="11" t="s">
        <v>48</v>
      </c>
      <c r="F3" s="11" t="s">
        <v>44</v>
      </c>
      <c r="G3" s="11" t="s">
        <v>136</v>
      </c>
      <c r="H3" s="11" t="s">
        <v>137</v>
      </c>
      <c r="I3" s="11" t="s">
        <v>49</v>
      </c>
      <c r="J3" s="11" t="s">
        <v>50</v>
      </c>
      <c r="K3" s="11" t="s">
        <v>51</v>
      </c>
      <c r="L3" s="11" t="s">
        <v>52</v>
      </c>
      <c r="M3" s="11" t="s">
        <v>53</v>
      </c>
      <c r="N3" s="11" t="s">
        <v>54</v>
      </c>
      <c r="O3" s="11" t="s">
        <v>55</v>
      </c>
      <c r="P3" s="11" t="s">
        <v>56</v>
      </c>
      <c r="Q3" s="11" t="s">
        <v>57</v>
      </c>
      <c r="R3" s="11" t="s">
        <v>58</v>
      </c>
      <c r="S3" s="11" t="s">
        <v>59</v>
      </c>
      <c r="T3" s="11" t="s">
        <v>60</v>
      </c>
      <c r="U3" s="11" t="s">
        <v>61</v>
      </c>
      <c r="V3" s="11" t="s">
        <v>62</v>
      </c>
      <c r="W3" s="11" t="s">
        <v>63</v>
      </c>
    </row>
    <row r="4" spans="1:23">
      <c r="A4" s="2">
        <v>1</v>
      </c>
      <c r="B4" s="1" t="str">
        <f>'1 DAve'!B4</f>
        <v>Ian Whittall</v>
      </c>
      <c r="C4" s="16">
        <f>MAX(D4:W4)</f>
        <v>100</v>
      </c>
      <c r="D4" s="9">
        <f>'SLT 1'!M4</f>
        <v>81</v>
      </c>
      <c r="E4" s="9">
        <f>'SLT 2'!M4</f>
        <v>36</v>
      </c>
      <c r="F4" s="9">
        <f>'SLT 3'!M4</f>
        <v>68</v>
      </c>
      <c r="G4" s="9">
        <f>'SLT 4'!M4</f>
        <v>0</v>
      </c>
      <c r="H4" s="9">
        <f>'SLT 5'!M4</f>
        <v>0</v>
      </c>
      <c r="I4" s="9">
        <f>'WK1'!M4</f>
        <v>8</v>
      </c>
      <c r="J4" s="9">
        <f>'WK2'!M4</f>
        <v>80</v>
      </c>
      <c r="K4" s="9">
        <f>'WK3'!M4</f>
        <v>100</v>
      </c>
      <c r="L4" s="9">
        <f>'WK4'!M4</f>
        <v>0</v>
      </c>
      <c r="M4" s="9">
        <f>'WK5'!M4</f>
        <v>0</v>
      </c>
      <c r="N4" s="9">
        <f>'WK6'!M4</f>
        <v>0</v>
      </c>
      <c r="O4" s="9">
        <f>'WK7'!M4</f>
        <v>0</v>
      </c>
      <c r="P4" s="9">
        <f>'WK8'!M4</f>
        <v>0</v>
      </c>
      <c r="Q4" s="9">
        <f>'WK9'!M4</f>
        <v>0</v>
      </c>
      <c r="R4" s="9">
        <f>'WK10'!M4</f>
        <v>0</v>
      </c>
      <c r="S4" s="9">
        <f>'WK11'!M4</f>
        <v>0</v>
      </c>
      <c r="T4" s="9">
        <f>'WK12'!M4</f>
        <v>0</v>
      </c>
      <c r="U4" s="9">
        <f>'WK13'!M4</f>
        <v>0</v>
      </c>
      <c r="V4" s="9">
        <f>'WK14'!M4</f>
        <v>0</v>
      </c>
      <c r="W4" s="6">
        <f>'WK15'!M4</f>
        <v>0</v>
      </c>
    </row>
    <row r="5" spans="1:23">
      <c r="A5" s="2">
        <f>A4+1</f>
        <v>2</v>
      </c>
      <c r="B5" s="1" t="str">
        <f>'1 DAve'!B5</f>
        <v>Neil Pullen</v>
      </c>
      <c r="C5" s="16">
        <f t="shared" ref="C5:C68" si="0">MAX(D5:W5)</f>
        <v>78</v>
      </c>
      <c r="D5" s="9">
        <f>'SLT 1'!M5</f>
        <v>40</v>
      </c>
      <c r="E5" s="9">
        <f>'SLT 2'!M5</f>
        <v>50</v>
      </c>
      <c r="F5" s="9">
        <f>'SLT 3'!M5</f>
        <v>36</v>
      </c>
      <c r="G5" s="9">
        <f>'SLT 4'!M5</f>
        <v>0</v>
      </c>
      <c r="H5" s="9">
        <f>'SLT 5'!M5</f>
        <v>0</v>
      </c>
      <c r="I5" s="9">
        <f>'WK1'!M5</f>
        <v>40</v>
      </c>
      <c r="J5" s="9">
        <f>'WK2'!M5</f>
        <v>78</v>
      </c>
      <c r="K5" s="9">
        <f>'WK3'!M5</f>
        <v>64</v>
      </c>
      <c r="L5" s="9">
        <f>'WK4'!M5</f>
        <v>0</v>
      </c>
      <c r="M5" s="9">
        <f>'WK5'!M5</f>
        <v>0</v>
      </c>
      <c r="N5" s="9">
        <f>'WK6'!M5</f>
        <v>0</v>
      </c>
      <c r="O5" s="9">
        <f>'WK7'!M5</f>
        <v>0</v>
      </c>
      <c r="P5" s="9">
        <f>'WK8'!M5</f>
        <v>0</v>
      </c>
      <c r="Q5" s="9">
        <f>'WK9'!M5</f>
        <v>0</v>
      </c>
      <c r="R5" s="9">
        <f>'WK10'!M5</f>
        <v>0</v>
      </c>
      <c r="S5" s="9">
        <f>'WK11'!M5</f>
        <v>0</v>
      </c>
      <c r="T5" s="9">
        <f>'WK12'!M5</f>
        <v>0</v>
      </c>
      <c r="U5" s="9">
        <f>'WK13'!M5</f>
        <v>0</v>
      </c>
      <c r="V5" s="9">
        <f>'WK14'!M5</f>
        <v>0</v>
      </c>
      <c r="W5" s="6">
        <f>'WK15'!M5</f>
        <v>0</v>
      </c>
    </row>
    <row r="6" spans="1:23">
      <c r="A6" s="2">
        <f t="shared" ref="A6:A69" si="1">A5+1</f>
        <v>3</v>
      </c>
      <c r="B6" s="1" t="str">
        <f>'1 DAve'!B6</f>
        <v>Mitch Richardson</v>
      </c>
      <c r="C6" s="16">
        <f t="shared" si="0"/>
        <v>92</v>
      </c>
      <c r="D6" s="9">
        <f>'SLT 1'!M6</f>
        <v>92</v>
      </c>
      <c r="E6" s="9">
        <f>'SLT 2'!M6</f>
        <v>0</v>
      </c>
      <c r="F6" s="9">
        <f>'SLT 3'!M6</f>
        <v>43</v>
      </c>
      <c r="G6" s="9">
        <f>'SLT 4'!M6</f>
        <v>0</v>
      </c>
      <c r="H6" s="9">
        <f>'SLT 5'!M6</f>
        <v>0</v>
      </c>
      <c r="I6" s="9">
        <f>'WK1'!M6</f>
        <v>16</v>
      </c>
      <c r="J6" s="9">
        <f>'WK2'!M6</f>
        <v>40</v>
      </c>
      <c r="K6" s="9">
        <f>'WK3'!M6</f>
        <v>0</v>
      </c>
      <c r="L6" s="9">
        <f>'WK4'!M6</f>
        <v>0</v>
      </c>
      <c r="M6" s="9">
        <f>'WK5'!M6</f>
        <v>0</v>
      </c>
      <c r="N6" s="9">
        <f>'WK6'!M6</f>
        <v>0</v>
      </c>
      <c r="O6" s="9">
        <f>'WK7'!M6</f>
        <v>0</v>
      </c>
      <c r="P6" s="9">
        <f>'WK8'!M6</f>
        <v>0</v>
      </c>
      <c r="Q6" s="9">
        <f>'WK9'!M6</f>
        <v>0</v>
      </c>
      <c r="R6" s="9">
        <f>'WK10'!M6</f>
        <v>0</v>
      </c>
      <c r="S6" s="9">
        <f>'WK11'!M6</f>
        <v>0</v>
      </c>
      <c r="T6" s="9">
        <f>'WK12'!M6</f>
        <v>0</v>
      </c>
      <c r="U6" s="9">
        <f>'WK13'!M6</f>
        <v>0</v>
      </c>
      <c r="V6" s="9">
        <f>'WK14'!M6</f>
        <v>0</v>
      </c>
      <c r="W6" s="6">
        <f>'WK15'!M6</f>
        <v>0</v>
      </c>
    </row>
    <row r="7" spans="1:23">
      <c r="A7" s="2">
        <f t="shared" si="1"/>
        <v>4</v>
      </c>
      <c r="B7" s="1" t="str">
        <f>'1 DAve'!B7</f>
        <v>Jamie Urquhart</v>
      </c>
      <c r="C7" s="16">
        <f t="shared" si="0"/>
        <v>60</v>
      </c>
      <c r="D7" s="9">
        <f>'SLT 1'!M7</f>
        <v>60</v>
      </c>
      <c r="E7" s="9">
        <f>'SLT 2'!M7</f>
        <v>0</v>
      </c>
      <c r="F7" s="9">
        <f>'SLT 3'!M7</f>
        <v>0</v>
      </c>
      <c r="G7" s="9">
        <f>'SLT 4'!M7</f>
        <v>0</v>
      </c>
      <c r="H7" s="9">
        <f>'SLT 5'!M7</f>
        <v>0</v>
      </c>
      <c r="I7" s="9">
        <f>'WK1'!M7</f>
        <v>0</v>
      </c>
      <c r="J7" s="9">
        <f>'WK2'!M7</f>
        <v>0</v>
      </c>
      <c r="K7" s="9">
        <f>'WK3'!M7</f>
        <v>0</v>
      </c>
      <c r="L7" s="9">
        <f>'WK4'!M7</f>
        <v>0</v>
      </c>
      <c r="M7" s="9">
        <f>'WK5'!M7</f>
        <v>0</v>
      </c>
      <c r="N7" s="9">
        <f>'WK6'!M7</f>
        <v>0</v>
      </c>
      <c r="O7" s="9">
        <f>'WK7'!M7</f>
        <v>0</v>
      </c>
      <c r="P7" s="9">
        <f>'WK8'!M7</f>
        <v>0</v>
      </c>
      <c r="Q7" s="9">
        <f>'WK9'!M7</f>
        <v>0</v>
      </c>
      <c r="R7" s="9">
        <f>'WK10'!M7</f>
        <v>0</v>
      </c>
      <c r="S7" s="9">
        <f>'WK11'!M7</f>
        <v>0</v>
      </c>
      <c r="T7" s="9">
        <f>'WK12'!M7</f>
        <v>0</v>
      </c>
      <c r="U7" s="9">
        <f>'WK13'!M7</f>
        <v>0</v>
      </c>
      <c r="V7" s="9">
        <f>'WK14'!M7</f>
        <v>0</v>
      </c>
      <c r="W7" s="6">
        <f>'WK15'!M7</f>
        <v>0</v>
      </c>
    </row>
    <row r="8" spans="1:23">
      <c r="A8" s="2">
        <f t="shared" si="1"/>
        <v>5</v>
      </c>
      <c r="B8" s="1" t="str">
        <f>'1 DAve'!B8</f>
        <v>Mark Hammond</v>
      </c>
      <c r="C8" s="16">
        <f t="shared" si="0"/>
        <v>110</v>
      </c>
      <c r="D8" s="9">
        <f>'SLT 1'!M8</f>
        <v>110</v>
      </c>
      <c r="E8" s="9">
        <f>'SLT 2'!M8</f>
        <v>94</v>
      </c>
      <c r="F8" s="9">
        <f>'SLT 3'!M8</f>
        <v>40</v>
      </c>
      <c r="G8" s="9">
        <f>'SLT 4'!M8</f>
        <v>70</v>
      </c>
      <c r="H8" s="9">
        <f>'SLT 5'!M8</f>
        <v>0</v>
      </c>
      <c r="I8" s="9">
        <f>'WK1'!M8</f>
        <v>56</v>
      </c>
      <c r="J8" s="9">
        <f>'WK2'!M8</f>
        <v>76</v>
      </c>
      <c r="K8" s="9">
        <f>'WK3'!M8</f>
        <v>0</v>
      </c>
      <c r="L8" s="9">
        <f>'WK4'!M8</f>
        <v>0</v>
      </c>
      <c r="M8" s="9">
        <f>'WK5'!M8</f>
        <v>0</v>
      </c>
      <c r="N8" s="9">
        <f>'WK6'!M8</f>
        <v>0</v>
      </c>
      <c r="O8" s="9">
        <f>'WK7'!M8</f>
        <v>0</v>
      </c>
      <c r="P8" s="9">
        <f>'WK8'!M8</f>
        <v>0</v>
      </c>
      <c r="Q8" s="9">
        <f>'WK9'!M8</f>
        <v>0</v>
      </c>
      <c r="R8" s="9">
        <f>'WK10'!M8</f>
        <v>0</v>
      </c>
      <c r="S8" s="9">
        <f>'WK11'!M8</f>
        <v>0</v>
      </c>
      <c r="T8" s="9">
        <f>'WK12'!M8</f>
        <v>0</v>
      </c>
      <c r="U8" s="9">
        <f>'WK13'!M8</f>
        <v>0</v>
      </c>
      <c r="V8" s="9">
        <f>'WK14'!M8</f>
        <v>0</v>
      </c>
      <c r="W8" s="6">
        <f>'WK15'!M8</f>
        <v>0</v>
      </c>
    </row>
    <row r="9" spans="1:23">
      <c r="A9" s="2">
        <f t="shared" si="1"/>
        <v>6</v>
      </c>
      <c r="B9" s="1" t="str">
        <f>'1 DAve'!B9</f>
        <v>Chris Peat</v>
      </c>
      <c r="C9" s="16">
        <f t="shared" si="0"/>
        <v>90</v>
      </c>
      <c r="D9" s="9">
        <f>'SLT 1'!M9</f>
        <v>32</v>
      </c>
      <c r="E9" s="9">
        <f>'SLT 2'!M9</f>
        <v>0</v>
      </c>
      <c r="F9" s="9">
        <f>'SLT 3'!M9</f>
        <v>90</v>
      </c>
      <c r="G9" s="9">
        <f>'SLT 4'!M9</f>
        <v>41</v>
      </c>
      <c r="H9" s="9">
        <f>'SLT 5'!M9</f>
        <v>0</v>
      </c>
      <c r="I9" s="9">
        <f>'WK1'!M9</f>
        <v>76</v>
      </c>
      <c r="J9" s="9">
        <f>'WK2'!M9</f>
        <v>40</v>
      </c>
      <c r="K9" s="9">
        <f>'WK3'!M9</f>
        <v>70</v>
      </c>
      <c r="L9" s="9">
        <f>'WK4'!M9</f>
        <v>0</v>
      </c>
      <c r="M9" s="9">
        <f>'WK5'!M9</f>
        <v>0</v>
      </c>
      <c r="N9" s="9">
        <f>'WK6'!M9</f>
        <v>0</v>
      </c>
      <c r="O9" s="9">
        <f>'WK7'!M9</f>
        <v>0</v>
      </c>
      <c r="P9" s="9">
        <f>'WK8'!M9</f>
        <v>0</v>
      </c>
      <c r="Q9" s="9">
        <f>'WK9'!M9</f>
        <v>0</v>
      </c>
      <c r="R9" s="9">
        <f>'WK10'!M9</f>
        <v>0</v>
      </c>
      <c r="S9" s="9">
        <f>'WK11'!M9</f>
        <v>0</v>
      </c>
      <c r="T9" s="9">
        <f>'WK12'!M9</f>
        <v>0</v>
      </c>
      <c r="U9" s="9">
        <f>'WK13'!M9</f>
        <v>0</v>
      </c>
      <c r="V9" s="9">
        <f>'WK14'!M9</f>
        <v>0</v>
      </c>
      <c r="W9" s="6">
        <f>'WK15'!M9</f>
        <v>0</v>
      </c>
    </row>
    <row r="10" spans="1:23">
      <c r="A10" s="2">
        <f t="shared" si="1"/>
        <v>7</v>
      </c>
      <c r="B10" s="1" t="str">
        <f>'1 DAve'!B10</f>
        <v>Alex Bruce</v>
      </c>
      <c r="C10" s="16">
        <f t="shared" si="0"/>
        <v>100</v>
      </c>
      <c r="D10" s="9">
        <f>'SLT 1'!M10</f>
        <v>40</v>
      </c>
      <c r="E10" s="9">
        <f>'SLT 2'!M10</f>
        <v>100</v>
      </c>
      <c r="F10" s="9">
        <f>'SLT 3'!M10</f>
        <v>0</v>
      </c>
      <c r="G10" s="9">
        <f>'SLT 4'!M10</f>
        <v>64</v>
      </c>
      <c r="H10" s="9">
        <f>'SLT 5'!M10</f>
        <v>0</v>
      </c>
      <c r="I10" s="9">
        <f>'WK1'!M10</f>
        <v>40</v>
      </c>
      <c r="J10" s="9">
        <f>'WK2'!M10</f>
        <v>0</v>
      </c>
      <c r="K10" s="9">
        <f>'WK3'!M10</f>
        <v>0</v>
      </c>
      <c r="L10" s="9">
        <f>'WK4'!M10</f>
        <v>0</v>
      </c>
      <c r="M10" s="9">
        <f>'WK5'!M10</f>
        <v>0</v>
      </c>
      <c r="N10" s="9">
        <f>'WK6'!M10</f>
        <v>0</v>
      </c>
      <c r="O10" s="9">
        <f>'WK7'!M10</f>
        <v>0</v>
      </c>
      <c r="P10" s="9">
        <f>'WK8'!M10</f>
        <v>0</v>
      </c>
      <c r="Q10" s="9">
        <f>'WK9'!M10</f>
        <v>0</v>
      </c>
      <c r="R10" s="9">
        <f>'WK10'!M10</f>
        <v>0</v>
      </c>
      <c r="S10" s="9">
        <f>'WK11'!M10</f>
        <v>0</v>
      </c>
      <c r="T10" s="9">
        <f>'WK12'!M10</f>
        <v>0</v>
      </c>
      <c r="U10" s="9">
        <f>'WK13'!M10</f>
        <v>0</v>
      </c>
      <c r="V10" s="9">
        <f>'WK14'!M10</f>
        <v>0</v>
      </c>
      <c r="W10" s="6">
        <f>'WK15'!M10</f>
        <v>0</v>
      </c>
    </row>
    <row r="11" spans="1:23">
      <c r="A11" s="2">
        <f t="shared" si="1"/>
        <v>8</v>
      </c>
      <c r="B11" s="1" t="str">
        <f>'1 DAve'!B11</f>
        <v>Rob Gray</v>
      </c>
      <c r="C11" s="16">
        <f t="shared" si="0"/>
        <v>56</v>
      </c>
      <c r="D11" s="9">
        <f>'SLT 1'!M11</f>
        <v>56</v>
      </c>
      <c r="E11" s="9">
        <f>'SLT 2'!M11</f>
        <v>0</v>
      </c>
      <c r="F11" s="9">
        <f>'SLT 3'!M11</f>
        <v>0</v>
      </c>
      <c r="G11" s="9">
        <f>'SLT 4'!M11</f>
        <v>0</v>
      </c>
      <c r="H11" s="9">
        <f>'SLT 5'!M11</f>
        <v>0</v>
      </c>
      <c r="I11" s="9">
        <f>'WK1'!M11</f>
        <v>43</v>
      </c>
      <c r="J11" s="9">
        <f>'WK2'!M11</f>
        <v>0</v>
      </c>
      <c r="K11" s="9">
        <f>'WK3'!M11</f>
        <v>0</v>
      </c>
      <c r="L11" s="9">
        <f>'WK4'!M11</f>
        <v>0</v>
      </c>
      <c r="M11" s="9">
        <f>'WK5'!M11</f>
        <v>0</v>
      </c>
      <c r="N11" s="9">
        <f>'WK6'!M11</f>
        <v>0</v>
      </c>
      <c r="O11" s="9">
        <f>'WK7'!M11</f>
        <v>0</v>
      </c>
      <c r="P11" s="9">
        <f>'WK8'!M11</f>
        <v>0</v>
      </c>
      <c r="Q11" s="9">
        <f>'WK9'!M11</f>
        <v>0</v>
      </c>
      <c r="R11" s="9">
        <f>'WK10'!M11</f>
        <v>0</v>
      </c>
      <c r="S11" s="9">
        <f>'WK11'!M11</f>
        <v>0</v>
      </c>
      <c r="T11" s="9">
        <f>'WK12'!M11</f>
        <v>0</v>
      </c>
      <c r="U11" s="9">
        <f>'WK13'!M11</f>
        <v>0</v>
      </c>
      <c r="V11" s="9">
        <f>'WK14'!M11</f>
        <v>0</v>
      </c>
      <c r="W11" s="6">
        <f>'WK15'!M11</f>
        <v>0</v>
      </c>
    </row>
    <row r="12" spans="1:23">
      <c r="A12" s="2">
        <f t="shared" si="1"/>
        <v>9</v>
      </c>
      <c r="B12" s="1" t="str">
        <f>'1 DAve'!B12</f>
        <v>Nathan Rosak</v>
      </c>
      <c r="C12" s="16">
        <f t="shared" si="0"/>
        <v>78</v>
      </c>
      <c r="D12" s="9">
        <f>'SLT 1'!M12</f>
        <v>78</v>
      </c>
      <c r="E12" s="9">
        <f>'SLT 2'!M12</f>
        <v>60</v>
      </c>
      <c r="F12" s="9">
        <f>'SLT 3'!M12</f>
        <v>25</v>
      </c>
      <c r="G12" s="9">
        <f>'SLT 4'!M12</f>
        <v>68</v>
      </c>
      <c r="H12" s="9">
        <f>'SLT 5'!M12</f>
        <v>0</v>
      </c>
      <c r="I12" s="9">
        <f>'WK1'!M12</f>
        <v>0</v>
      </c>
      <c r="J12" s="9">
        <f>'WK2'!M12</f>
        <v>10</v>
      </c>
      <c r="K12" s="9">
        <f>'WK3'!M12</f>
        <v>0</v>
      </c>
      <c r="L12" s="9">
        <f>'WK4'!M12</f>
        <v>0</v>
      </c>
      <c r="M12" s="9">
        <f>'WK5'!M12</f>
        <v>0</v>
      </c>
      <c r="N12" s="9">
        <f>'WK6'!M12</f>
        <v>0</v>
      </c>
      <c r="O12" s="9">
        <f>'WK7'!M12</f>
        <v>0</v>
      </c>
      <c r="P12" s="9">
        <f>'WK8'!M12</f>
        <v>0</v>
      </c>
      <c r="Q12" s="9">
        <f>'WK9'!M12</f>
        <v>0</v>
      </c>
      <c r="R12" s="9">
        <f>'WK10'!M12</f>
        <v>0</v>
      </c>
      <c r="S12" s="9">
        <f>'WK11'!M12</f>
        <v>0</v>
      </c>
      <c r="T12" s="9">
        <f>'WK12'!M12</f>
        <v>0</v>
      </c>
      <c r="U12" s="9">
        <f>'WK13'!M12</f>
        <v>0</v>
      </c>
      <c r="V12" s="9">
        <f>'WK14'!M12</f>
        <v>0</v>
      </c>
      <c r="W12" s="6">
        <f>'WK15'!M12</f>
        <v>0</v>
      </c>
    </row>
    <row r="13" spans="1:23">
      <c r="A13" s="2">
        <f t="shared" si="1"/>
        <v>10</v>
      </c>
      <c r="B13" s="1" t="str">
        <f>'1 DAve'!B13</f>
        <v>Charlie Mansfield</v>
      </c>
      <c r="C13" s="16">
        <f t="shared" si="0"/>
        <v>58</v>
      </c>
      <c r="D13" s="9">
        <f>'SLT 1'!M13</f>
        <v>20</v>
      </c>
      <c r="E13" s="9">
        <f>'SLT 2'!M13</f>
        <v>0</v>
      </c>
      <c r="F13" s="9">
        <f>'SLT 3'!M13</f>
        <v>58</v>
      </c>
      <c r="G13" s="9">
        <f>'SLT 4'!M13</f>
        <v>54</v>
      </c>
      <c r="H13" s="9">
        <f>'SLT 5'!M13</f>
        <v>40</v>
      </c>
      <c r="I13" s="9">
        <f>'WK1'!M13</f>
        <v>0</v>
      </c>
      <c r="J13" s="9">
        <f>'WK2'!M13</f>
        <v>0</v>
      </c>
      <c r="K13" s="9">
        <f>'WK3'!M13</f>
        <v>0</v>
      </c>
      <c r="L13" s="9">
        <f>'WK4'!M13</f>
        <v>0</v>
      </c>
      <c r="M13" s="9">
        <f>'WK5'!M13</f>
        <v>0</v>
      </c>
      <c r="N13" s="9">
        <f>'WK6'!M13</f>
        <v>0</v>
      </c>
      <c r="O13" s="9">
        <f>'WK7'!M13</f>
        <v>0</v>
      </c>
      <c r="P13" s="9">
        <f>'WK8'!M13</f>
        <v>0</v>
      </c>
      <c r="Q13" s="9">
        <f>'WK9'!M13</f>
        <v>0</v>
      </c>
      <c r="R13" s="9">
        <f>'WK10'!M13</f>
        <v>0</v>
      </c>
      <c r="S13" s="9">
        <f>'WK11'!M13</f>
        <v>0</v>
      </c>
      <c r="T13" s="9">
        <f>'WK12'!M13</f>
        <v>0</v>
      </c>
      <c r="U13" s="9">
        <f>'WK13'!M13</f>
        <v>0</v>
      </c>
      <c r="V13" s="9">
        <f>'WK14'!M13</f>
        <v>0</v>
      </c>
      <c r="W13" s="6">
        <f>'WK15'!M13</f>
        <v>0</v>
      </c>
    </row>
    <row r="14" spans="1:23">
      <c r="A14" s="2">
        <f t="shared" si="1"/>
        <v>11</v>
      </c>
      <c r="B14" s="1" t="str">
        <f>'1 DAve'!B14</f>
        <v>Paul Moreton</v>
      </c>
      <c r="C14" s="16">
        <f t="shared" si="0"/>
        <v>49</v>
      </c>
      <c r="D14" s="9">
        <f>'SLT 1'!M14</f>
        <v>0</v>
      </c>
      <c r="E14" s="9">
        <f>'SLT 2'!M14</f>
        <v>0</v>
      </c>
      <c r="F14" s="9">
        <f>'SLT 3'!M14</f>
        <v>49</v>
      </c>
      <c r="G14" s="9">
        <f>'SLT 4'!M14</f>
        <v>0</v>
      </c>
      <c r="H14" s="9">
        <f>'SLT 5'!M14</f>
        <v>0</v>
      </c>
      <c r="I14" s="9">
        <f>'WK1'!M14</f>
        <v>0</v>
      </c>
      <c r="J14" s="9">
        <f>'WK2'!M14</f>
        <v>0</v>
      </c>
      <c r="K14" s="9">
        <f>'WK3'!M14</f>
        <v>0</v>
      </c>
      <c r="L14" s="9">
        <f>'WK4'!M14</f>
        <v>0</v>
      </c>
      <c r="M14" s="9">
        <f>'WK5'!M14</f>
        <v>0</v>
      </c>
      <c r="N14" s="9">
        <f>'WK6'!M14</f>
        <v>0</v>
      </c>
      <c r="O14" s="9">
        <f>'WK7'!M14</f>
        <v>0</v>
      </c>
      <c r="P14" s="9">
        <f>'WK8'!M14</f>
        <v>0</v>
      </c>
      <c r="Q14" s="9">
        <f>'WK9'!M14</f>
        <v>0</v>
      </c>
      <c r="R14" s="9">
        <f>'WK10'!M14</f>
        <v>0</v>
      </c>
      <c r="S14" s="9">
        <f>'WK11'!M14</f>
        <v>0</v>
      </c>
      <c r="T14" s="9">
        <f>'WK12'!M14</f>
        <v>0</v>
      </c>
      <c r="U14" s="9">
        <f>'WK13'!M14</f>
        <v>0</v>
      </c>
      <c r="V14" s="9">
        <f>'WK14'!M14</f>
        <v>0</v>
      </c>
      <c r="W14" s="6">
        <f>'WK15'!M14</f>
        <v>0</v>
      </c>
    </row>
    <row r="15" spans="1:23">
      <c r="A15" s="2">
        <f t="shared" si="1"/>
        <v>12</v>
      </c>
      <c r="B15" s="1" t="str">
        <f>'1 DAve'!B15</f>
        <v>Chris Taylor</v>
      </c>
      <c r="C15" s="16">
        <f t="shared" si="0"/>
        <v>78</v>
      </c>
      <c r="D15" s="9">
        <f>'SLT 1'!M15</f>
        <v>12</v>
      </c>
      <c r="E15" s="9">
        <f>'SLT 2'!M15</f>
        <v>0</v>
      </c>
      <c r="F15" s="9">
        <f>'SLT 3'!M15</f>
        <v>78</v>
      </c>
      <c r="G15" s="9">
        <f>'SLT 4'!M15</f>
        <v>20</v>
      </c>
      <c r="H15" s="9">
        <f>'SLT 5'!M15</f>
        <v>0</v>
      </c>
      <c r="I15" s="9">
        <f>'WK1'!M15</f>
        <v>0</v>
      </c>
      <c r="J15" s="9">
        <f>'WK2'!M15</f>
        <v>0</v>
      </c>
      <c r="K15" s="9">
        <f>'WK3'!M15</f>
        <v>0</v>
      </c>
      <c r="L15" s="9">
        <f>'WK4'!M15</f>
        <v>0</v>
      </c>
      <c r="M15" s="9">
        <f>'WK5'!M15</f>
        <v>0</v>
      </c>
      <c r="N15" s="9">
        <f>'WK6'!M15</f>
        <v>0</v>
      </c>
      <c r="O15" s="9">
        <f>'WK7'!M15</f>
        <v>0</v>
      </c>
      <c r="P15" s="9">
        <f>'WK8'!M15</f>
        <v>0</v>
      </c>
      <c r="Q15" s="9">
        <f>'WK9'!M15</f>
        <v>0</v>
      </c>
      <c r="R15" s="9">
        <f>'WK10'!M15</f>
        <v>0</v>
      </c>
      <c r="S15" s="9">
        <f>'WK11'!M15</f>
        <v>0</v>
      </c>
      <c r="T15" s="9">
        <f>'WK12'!M15</f>
        <v>0</v>
      </c>
      <c r="U15" s="9">
        <f>'WK13'!M15</f>
        <v>0</v>
      </c>
      <c r="V15" s="9">
        <f>'WK14'!M15</f>
        <v>0</v>
      </c>
      <c r="W15" s="6">
        <f>'WK15'!M15</f>
        <v>0</v>
      </c>
    </row>
    <row r="16" spans="1:23">
      <c r="A16" s="2">
        <f t="shared" si="1"/>
        <v>13</v>
      </c>
      <c r="B16" s="1" t="str">
        <f>'1 DAve'!B16</f>
        <v>Lewis Pallett</v>
      </c>
      <c r="C16" s="16">
        <f t="shared" si="0"/>
        <v>97</v>
      </c>
      <c r="D16" s="9">
        <f>'SLT 1'!M16</f>
        <v>38</v>
      </c>
      <c r="E16" s="9">
        <f>'SLT 2'!M16</f>
        <v>0</v>
      </c>
      <c r="F16" s="9">
        <f>'SLT 3'!M16</f>
        <v>0</v>
      </c>
      <c r="G16" s="9">
        <f>'SLT 4'!M16</f>
        <v>30</v>
      </c>
      <c r="H16" s="9">
        <f>'SLT 5'!M16</f>
        <v>79</v>
      </c>
      <c r="I16" s="9">
        <f>'WK1'!M16</f>
        <v>0</v>
      </c>
      <c r="J16" s="9">
        <f>'WK2'!M16</f>
        <v>97</v>
      </c>
      <c r="K16" s="9">
        <f>'WK3'!M16</f>
        <v>0</v>
      </c>
      <c r="L16" s="9">
        <f>'WK4'!M16</f>
        <v>0</v>
      </c>
      <c r="M16" s="9">
        <f>'WK5'!M16</f>
        <v>0</v>
      </c>
      <c r="N16" s="9">
        <f>'WK6'!M16</f>
        <v>0</v>
      </c>
      <c r="O16" s="9">
        <f>'WK7'!M16</f>
        <v>0</v>
      </c>
      <c r="P16" s="9">
        <f>'WK8'!M16</f>
        <v>0</v>
      </c>
      <c r="Q16" s="9">
        <f>'WK9'!M16</f>
        <v>0</v>
      </c>
      <c r="R16" s="9">
        <f>'WK10'!M16</f>
        <v>0</v>
      </c>
      <c r="S16" s="9">
        <f>'WK11'!M16</f>
        <v>0</v>
      </c>
      <c r="T16" s="9">
        <f>'WK12'!M16</f>
        <v>0</v>
      </c>
      <c r="U16" s="9">
        <f>'WK13'!M16</f>
        <v>0</v>
      </c>
      <c r="V16" s="9">
        <f>'WK14'!M16</f>
        <v>0</v>
      </c>
      <c r="W16" s="6">
        <f>'WK15'!M16</f>
        <v>0</v>
      </c>
    </row>
    <row r="17" spans="1:23">
      <c r="A17" s="2">
        <f t="shared" si="1"/>
        <v>14</v>
      </c>
      <c r="B17" s="1" t="str">
        <f>'1 DAve'!B17</f>
        <v>Ben Hickling</v>
      </c>
      <c r="C17" s="16">
        <f t="shared" si="0"/>
        <v>92</v>
      </c>
      <c r="D17" s="9">
        <f>'SLT 1'!M17</f>
        <v>52</v>
      </c>
      <c r="E17" s="9">
        <f>'SLT 2'!M17</f>
        <v>0</v>
      </c>
      <c r="F17" s="9">
        <f>'SLT 3'!M17</f>
        <v>26</v>
      </c>
      <c r="G17" s="9">
        <f>'SLT 4'!M17</f>
        <v>32</v>
      </c>
      <c r="H17" s="9">
        <f>'SLT 5'!M17</f>
        <v>31</v>
      </c>
      <c r="I17" s="9">
        <f>'WK1'!M17</f>
        <v>92</v>
      </c>
      <c r="J17" s="9">
        <f>'WK2'!M17</f>
        <v>0</v>
      </c>
      <c r="K17" s="9">
        <f>'WK3'!M17</f>
        <v>0</v>
      </c>
      <c r="L17" s="9">
        <f>'WK4'!M17</f>
        <v>0</v>
      </c>
      <c r="M17" s="9">
        <f>'WK5'!M17</f>
        <v>0</v>
      </c>
      <c r="N17" s="9">
        <f>'WK6'!M17</f>
        <v>0</v>
      </c>
      <c r="O17" s="9">
        <f>'WK7'!M17</f>
        <v>0</v>
      </c>
      <c r="P17" s="9">
        <f>'WK8'!M17</f>
        <v>0</v>
      </c>
      <c r="Q17" s="9">
        <f>'WK9'!M17</f>
        <v>0</v>
      </c>
      <c r="R17" s="9">
        <f>'WK10'!M17</f>
        <v>0</v>
      </c>
      <c r="S17" s="9">
        <f>'WK11'!M17</f>
        <v>0</v>
      </c>
      <c r="T17" s="9">
        <f>'WK12'!M17</f>
        <v>0</v>
      </c>
      <c r="U17" s="9">
        <f>'WK13'!M17</f>
        <v>0</v>
      </c>
      <c r="V17" s="9">
        <f>'WK14'!M17</f>
        <v>0</v>
      </c>
      <c r="W17" s="6">
        <f>'WK15'!M17</f>
        <v>0</v>
      </c>
    </row>
    <row r="18" spans="1:23">
      <c r="A18" s="2">
        <f t="shared" si="1"/>
        <v>15</v>
      </c>
      <c r="B18" s="1" t="str">
        <f>'1 DAve'!B18</f>
        <v>Ashley Mansfield</v>
      </c>
      <c r="C18" s="16">
        <f t="shared" si="0"/>
        <v>96</v>
      </c>
      <c r="D18" s="9">
        <f>'SLT 1'!M18</f>
        <v>72</v>
      </c>
      <c r="E18" s="9">
        <f>'SLT 2'!M18</f>
        <v>0</v>
      </c>
      <c r="F18" s="9">
        <f>'SLT 3'!M18</f>
        <v>40</v>
      </c>
      <c r="G18" s="9">
        <f>'SLT 4'!M18</f>
        <v>96</v>
      </c>
      <c r="H18" s="9">
        <f>'SLT 5'!M18</f>
        <v>0</v>
      </c>
      <c r="I18" s="9">
        <f>'WK1'!M18</f>
        <v>0</v>
      </c>
      <c r="J18" s="9">
        <f>'WK2'!M18</f>
        <v>0</v>
      </c>
      <c r="K18" s="9">
        <f>'WK3'!M18</f>
        <v>0</v>
      </c>
      <c r="L18" s="9">
        <f>'WK4'!M18</f>
        <v>0</v>
      </c>
      <c r="M18" s="9">
        <f>'WK5'!M18</f>
        <v>0</v>
      </c>
      <c r="N18" s="9">
        <f>'WK6'!M18</f>
        <v>0</v>
      </c>
      <c r="O18" s="9">
        <f>'WK7'!M18</f>
        <v>0</v>
      </c>
      <c r="P18" s="9">
        <f>'WK8'!M18</f>
        <v>0</v>
      </c>
      <c r="Q18" s="9">
        <f>'WK9'!M18</f>
        <v>0</v>
      </c>
      <c r="R18" s="9">
        <f>'WK10'!M18</f>
        <v>0</v>
      </c>
      <c r="S18" s="9">
        <f>'WK11'!M18</f>
        <v>0</v>
      </c>
      <c r="T18" s="9">
        <f>'WK12'!M18</f>
        <v>0</v>
      </c>
      <c r="U18" s="9">
        <f>'WK13'!M18</f>
        <v>0</v>
      </c>
      <c r="V18" s="9">
        <f>'WK14'!M18</f>
        <v>0</v>
      </c>
      <c r="W18" s="6">
        <f>'WK15'!M18</f>
        <v>0</v>
      </c>
    </row>
    <row r="19" spans="1:23">
      <c r="A19" s="2">
        <f t="shared" si="1"/>
        <v>16</v>
      </c>
      <c r="B19" s="1" t="str">
        <f>'1 DAve'!B19</f>
        <v>Craig Pepper</v>
      </c>
      <c r="C19" s="16">
        <f t="shared" si="0"/>
        <v>86</v>
      </c>
      <c r="D19" s="9">
        <f>'SLT 1'!M19</f>
        <v>0</v>
      </c>
      <c r="E19" s="9">
        <f>'SLT 2'!M19</f>
        <v>0</v>
      </c>
      <c r="F19" s="9">
        <f>'SLT 3'!M19</f>
        <v>65</v>
      </c>
      <c r="G19" s="9">
        <f>'SLT 4'!M19</f>
        <v>0</v>
      </c>
      <c r="H19" s="9">
        <f>'SLT 5'!M19</f>
        <v>0</v>
      </c>
      <c r="I19" s="9">
        <f>'WK1'!M19</f>
        <v>0</v>
      </c>
      <c r="J19" s="9">
        <f>'WK2'!M19</f>
        <v>86</v>
      </c>
      <c r="K19" s="9">
        <f>'WK3'!M19</f>
        <v>0</v>
      </c>
      <c r="L19" s="9">
        <f>'WK4'!M19</f>
        <v>0</v>
      </c>
      <c r="M19" s="9">
        <f>'WK5'!M19</f>
        <v>0</v>
      </c>
      <c r="N19" s="9">
        <f>'WK6'!M19</f>
        <v>0</v>
      </c>
      <c r="O19" s="9">
        <f>'WK7'!M19</f>
        <v>0</v>
      </c>
      <c r="P19" s="9">
        <f>'WK8'!M19</f>
        <v>0</v>
      </c>
      <c r="Q19" s="9">
        <f>'WK9'!M19</f>
        <v>0</v>
      </c>
      <c r="R19" s="9">
        <f>'WK10'!M19</f>
        <v>0</v>
      </c>
      <c r="S19" s="9">
        <f>'WK11'!M19</f>
        <v>0</v>
      </c>
      <c r="T19" s="9">
        <f>'WK12'!M19</f>
        <v>0</v>
      </c>
      <c r="U19" s="9">
        <f>'WK13'!M19</f>
        <v>0</v>
      </c>
      <c r="V19" s="9">
        <f>'WK14'!M19</f>
        <v>0</v>
      </c>
      <c r="W19" s="6">
        <f>'WK15'!M19</f>
        <v>0</v>
      </c>
    </row>
    <row r="20" spans="1:23">
      <c r="A20" s="2">
        <f t="shared" si="1"/>
        <v>17</v>
      </c>
      <c r="B20" s="1" t="str">
        <f>'1 DAve'!B20</f>
        <v>Jacob Bancroft</v>
      </c>
      <c r="C20" s="16">
        <f t="shared" si="0"/>
        <v>52</v>
      </c>
      <c r="D20" s="9">
        <f>'SLT 1'!M20</f>
        <v>40</v>
      </c>
      <c r="E20" s="9">
        <f>'SLT 2'!M20</f>
        <v>0</v>
      </c>
      <c r="F20" s="9">
        <f>'SLT 3'!M20</f>
        <v>0</v>
      </c>
      <c r="G20" s="9">
        <f>'SLT 4'!M20</f>
        <v>52</v>
      </c>
      <c r="H20" s="9">
        <f>'SLT 5'!M20</f>
        <v>0</v>
      </c>
      <c r="I20" s="9">
        <f>'WK1'!M20</f>
        <v>0</v>
      </c>
      <c r="J20" s="9">
        <f>'WK2'!M20</f>
        <v>0</v>
      </c>
      <c r="K20" s="9">
        <f>'WK3'!M20</f>
        <v>0</v>
      </c>
      <c r="L20" s="9">
        <f>'WK4'!M20</f>
        <v>0</v>
      </c>
      <c r="M20" s="9">
        <f>'WK5'!M20</f>
        <v>0</v>
      </c>
      <c r="N20" s="9">
        <f>'WK6'!M20</f>
        <v>0</v>
      </c>
      <c r="O20" s="9">
        <f>'WK7'!M20</f>
        <v>0</v>
      </c>
      <c r="P20" s="9">
        <f>'WK8'!M20</f>
        <v>0</v>
      </c>
      <c r="Q20" s="9">
        <f>'WK9'!M20</f>
        <v>0</v>
      </c>
      <c r="R20" s="9">
        <f>'WK10'!M20</f>
        <v>0</v>
      </c>
      <c r="S20" s="9">
        <f>'WK11'!M20</f>
        <v>0</v>
      </c>
      <c r="T20" s="9">
        <f>'WK12'!M20</f>
        <v>0</v>
      </c>
      <c r="U20" s="9">
        <f>'WK13'!M20</f>
        <v>0</v>
      </c>
      <c r="V20" s="9">
        <f>'WK14'!M20</f>
        <v>0</v>
      </c>
      <c r="W20" s="6">
        <f>'WK15'!M20</f>
        <v>0</v>
      </c>
    </row>
    <row r="21" spans="1:23">
      <c r="A21" s="2">
        <f t="shared" si="1"/>
        <v>18</v>
      </c>
      <c r="B21" s="1" t="str">
        <f>'1 DAve'!B21</f>
        <v>Jack Miller</v>
      </c>
      <c r="C21" s="16">
        <f t="shared" si="0"/>
        <v>60</v>
      </c>
      <c r="D21" s="9">
        <f>'SLT 1'!M21</f>
        <v>0</v>
      </c>
      <c r="E21" s="9">
        <f>'SLT 2'!M21</f>
        <v>0</v>
      </c>
      <c r="F21" s="9">
        <f>'SLT 3'!M21</f>
        <v>60</v>
      </c>
      <c r="G21" s="9">
        <f>'SLT 4'!M21</f>
        <v>0</v>
      </c>
      <c r="H21" s="9">
        <f>'SLT 5'!M21</f>
        <v>0</v>
      </c>
      <c r="I21" s="9">
        <f>'WK1'!M21</f>
        <v>0</v>
      </c>
      <c r="J21" s="9">
        <f>'WK2'!M21</f>
        <v>0</v>
      </c>
      <c r="K21" s="9">
        <f>'WK3'!M21</f>
        <v>0</v>
      </c>
      <c r="L21" s="9">
        <f>'WK4'!M21</f>
        <v>0</v>
      </c>
      <c r="M21" s="9">
        <f>'WK5'!M21</f>
        <v>0</v>
      </c>
      <c r="N21" s="9">
        <f>'WK6'!M21</f>
        <v>0</v>
      </c>
      <c r="O21" s="9">
        <f>'WK7'!M21</f>
        <v>0</v>
      </c>
      <c r="P21" s="9">
        <f>'WK8'!M21</f>
        <v>0</v>
      </c>
      <c r="Q21" s="9">
        <f>'WK9'!M21</f>
        <v>0</v>
      </c>
      <c r="R21" s="9">
        <f>'WK10'!M21</f>
        <v>0</v>
      </c>
      <c r="S21" s="9">
        <f>'WK11'!M21</f>
        <v>0</v>
      </c>
      <c r="T21" s="9">
        <f>'WK12'!M21</f>
        <v>0</v>
      </c>
      <c r="U21" s="9">
        <f>'WK13'!M21</f>
        <v>0</v>
      </c>
      <c r="V21" s="9">
        <f>'WK14'!M21</f>
        <v>0</v>
      </c>
      <c r="W21" s="6">
        <f>'WK15'!M21</f>
        <v>0</v>
      </c>
    </row>
    <row r="22" spans="1:23">
      <c r="A22" s="2">
        <f t="shared" si="1"/>
        <v>19</v>
      </c>
      <c r="B22" s="1" t="str">
        <f>'1 DAve'!B22</f>
        <v>Tony Nicholson</v>
      </c>
      <c r="C22" s="16">
        <f t="shared" si="0"/>
        <v>90</v>
      </c>
      <c r="D22" s="9">
        <f>'SLT 1'!M22</f>
        <v>90</v>
      </c>
      <c r="E22" s="9">
        <f>'SLT 2'!M22</f>
        <v>0</v>
      </c>
      <c r="F22" s="9">
        <f>'SLT 3'!M22</f>
        <v>10</v>
      </c>
      <c r="G22" s="9">
        <f>'SLT 4'!M22</f>
        <v>0</v>
      </c>
      <c r="H22" s="9">
        <f>'SLT 5'!M22</f>
        <v>0</v>
      </c>
      <c r="I22" s="9">
        <f>'WK1'!M22</f>
        <v>40</v>
      </c>
      <c r="J22" s="9">
        <f>'WK2'!M22</f>
        <v>0</v>
      </c>
      <c r="K22" s="9">
        <f>'WK3'!M22</f>
        <v>0</v>
      </c>
      <c r="L22" s="9">
        <f>'WK4'!M22</f>
        <v>0</v>
      </c>
      <c r="M22" s="9">
        <f>'WK5'!M22</f>
        <v>0</v>
      </c>
      <c r="N22" s="9">
        <f>'WK6'!M22</f>
        <v>0</v>
      </c>
      <c r="O22" s="9">
        <f>'WK7'!M22</f>
        <v>0</v>
      </c>
      <c r="P22" s="9">
        <f>'WK8'!M22</f>
        <v>0</v>
      </c>
      <c r="Q22" s="9">
        <f>'WK9'!M22</f>
        <v>0</v>
      </c>
      <c r="R22" s="9">
        <f>'WK10'!M22</f>
        <v>0</v>
      </c>
      <c r="S22" s="9">
        <f>'WK11'!M22</f>
        <v>0</v>
      </c>
      <c r="T22" s="9">
        <f>'WK12'!M22</f>
        <v>0</v>
      </c>
      <c r="U22" s="9">
        <f>'WK13'!M22</f>
        <v>0</v>
      </c>
      <c r="V22" s="9">
        <f>'WK14'!M22</f>
        <v>0</v>
      </c>
      <c r="W22" s="6">
        <f>'WK15'!M22</f>
        <v>0</v>
      </c>
    </row>
    <row r="23" spans="1:23">
      <c r="A23" s="2">
        <f t="shared" si="1"/>
        <v>20</v>
      </c>
      <c r="B23" s="1" t="str">
        <f>'1 DAve'!B23</f>
        <v>Bailey Ward</v>
      </c>
      <c r="C23" s="16">
        <f t="shared" si="0"/>
        <v>95</v>
      </c>
      <c r="D23" s="9">
        <f>'SLT 1'!M23</f>
        <v>40</v>
      </c>
      <c r="E23" s="9">
        <f>'SLT 2'!M23</f>
        <v>0</v>
      </c>
      <c r="F23" s="9">
        <f>'SLT 3'!M23</f>
        <v>81</v>
      </c>
      <c r="G23" s="9">
        <f>'SLT 4'!M23</f>
        <v>30</v>
      </c>
      <c r="H23" s="9">
        <f>'SLT 5'!M23</f>
        <v>0</v>
      </c>
      <c r="I23" s="9">
        <f>'WK1'!M23</f>
        <v>37</v>
      </c>
      <c r="J23" s="9">
        <f>'WK2'!M23</f>
        <v>95</v>
      </c>
      <c r="K23" s="9">
        <f>'WK3'!M23</f>
        <v>0</v>
      </c>
      <c r="L23" s="9">
        <f>'WK4'!M23</f>
        <v>0</v>
      </c>
      <c r="M23" s="9">
        <f>'WK5'!M23</f>
        <v>0</v>
      </c>
      <c r="N23" s="9">
        <f>'WK6'!M23</f>
        <v>0</v>
      </c>
      <c r="O23" s="9">
        <f>'WK7'!M23</f>
        <v>0</v>
      </c>
      <c r="P23" s="9">
        <f>'WK8'!M23</f>
        <v>0</v>
      </c>
      <c r="Q23" s="9">
        <f>'WK9'!M23</f>
        <v>0</v>
      </c>
      <c r="R23" s="9">
        <f>'WK10'!M23</f>
        <v>0</v>
      </c>
      <c r="S23" s="9">
        <f>'WK11'!M23</f>
        <v>0</v>
      </c>
      <c r="T23" s="9">
        <f>'WK12'!M23</f>
        <v>0</v>
      </c>
      <c r="U23" s="9">
        <f>'WK13'!M23</f>
        <v>0</v>
      </c>
      <c r="V23" s="9">
        <f>'WK14'!M23</f>
        <v>0</v>
      </c>
      <c r="W23" s="6">
        <f>'WK15'!M23</f>
        <v>0</v>
      </c>
    </row>
    <row r="24" spans="1:23">
      <c r="A24" s="2">
        <f t="shared" si="1"/>
        <v>21</v>
      </c>
      <c r="B24" s="1" t="str">
        <f>'1 DAve'!B24</f>
        <v>Finley Parkes</v>
      </c>
      <c r="C24" s="16">
        <f t="shared" si="0"/>
        <v>100</v>
      </c>
      <c r="D24" s="9">
        <f>'SLT 1'!M24</f>
        <v>100</v>
      </c>
      <c r="E24" s="9">
        <f>'SLT 2'!M24</f>
        <v>20</v>
      </c>
      <c r="F24" s="9">
        <f>'SLT 3'!M24</f>
        <v>0</v>
      </c>
      <c r="G24" s="9">
        <f>'SLT 4'!M24</f>
        <v>16</v>
      </c>
      <c r="H24" s="9">
        <f>'SLT 5'!M24</f>
        <v>0</v>
      </c>
      <c r="I24" s="9">
        <f>'WK1'!M24</f>
        <v>0</v>
      </c>
      <c r="J24" s="9">
        <f>'WK2'!M24</f>
        <v>0</v>
      </c>
      <c r="K24" s="9">
        <f>'WK3'!M24</f>
        <v>40</v>
      </c>
      <c r="L24" s="9">
        <f>'WK4'!M24</f>
        <v>0</v>
      </c>
      <c r="M24" s="9">
        <f>'WK5'!M24</f>
        <v>0</v>
      </c>
      <c r="N24" s="9">
        <f>'WK6'!M24</f>
        <v>0</v>
      </c>
      <c r="O24" s="9">
        <f>'WK7'!M24</f>
        <v>0</v>
      </c>
      <c r="P24" s="9">
        <f>'WK8'!M24</f>
        <v>0</v>
      </c>
      <c r="Q24" s="9">
        <f>'WK9'!M24</f>
        <v>0</v>
      </c>
      <c r="R24" s="9">
        <f>'WK10'!M24</f>
        <v>0</v>
      </c>
      <c r="S24" s="9">
        <f>'WK11'!M24</f>
        <v>0</v>
      </c>
      <c r="T24" s="9">
        <f>'WK12'!M24</f>
        <v>0</v>
      </c>
      <c r="U24" s="9">
        <f>'WK13'!M24</f>
        <v>0</v>
      </c>
      <c r="V24" s="9">
        <f>'WK14'!M24</f>
        <v>0</v>
      </c>
      <c r="W24" s="6">
        <f>'WK15'!M24</f>
        <v>0</v>
      </c>
    </row>
    <row r="25" spans="1:23">
      <c r="A25" s="2">
        <f t="shared" si="1"/>
        <v>22</v>
      </c>
      <c r="B25" s="1" t="str">
        <f>'1 DAve'!B25</f>
        <v>Steve Taylor</v>
      </c>
      <c r="C25" s="16">
        <f t="shared" si="0"/>
        <v>61</v>
      </c>
      <c r="D25" s="9">
        <f>'SLT 1'!M25</f>
        <v>40</v>
      </c>
      <c r="E25" s="9">
        <f>'SLT 2'!M25</f>
        <v>56</v>
      </c>
      <c r="F25" s="9">
        <f>'SLT 3'!M25</f>
        <v>60</v>
      </c>
      <c r="G25" s="9">
        <f>'SLT 4'!M25</f>
        <v>0</v>
      </c>
      <c r="H25" s="9">
        <f>'SLT 5'!M25</f>
        <v>0</v>
      </c>
      <c r="I25" s="9">
        <f>'WK1'!M25</f>
        <v>0</v>
      </c>
      <c r="J25" s="9">
        <f>'WK2'!M25</f>
        <v>61</v>
      </c>
      <c r="K25" s="9">
        <f>'WK3'!M25</f>
        <v>0</v>
      </c>
      <c r="L25" s="9">
        <f>'WK4'!M25</f>
        <v>0</v>
      </c>
      <c r="M25" s="9">
        <f>'WK5'!M25</f>
        <v>0</v>
      </c>
      <c r="N25" s="9">
        <f>'WK6'!M25</f>
        <v>0</v>
      </c>
      <c r="O25" s="9">
        <f>'WK7'!M25</f>
        <v>0</v>
      </c>
      <c r="P25" s="9">
        <f>'WK8'!M25</f>
        <v>0</v>
      </c>
      <c r="Q25" s="9">
        <f>'WK9'!M25</f>
        <v>0</v>
      </c>
      <c r="R25" s="9">
        <f>'WK10'!M25</f>
        <v>0</v>
      </c>
      <c r="S25" s="9">
        <f>'WK11'!M25</f>
        <v>0</v>
      </c>
      <c r="T25" s="9">
        <f>'WK12'!M25</f>
        <v>0</v>
      </c>
      <c r="U25" s="9">
        <f>'WK13'!M25</f>
        <v>0</v>
      </c>
      <c r="V25" s="9">
        <f>'WK14'!M25</f>
        <v>0</v>
      </c>
      <c r="W25" s="6">
        <f>'WK15'!M25</f>
        <v>0</v>
      </c>
    </row>
    <row r="26" spans="1:23">
      <c r="A26" s="2">
        <f t="shared" si="1"/>
        <v>23</v>
      </c>
      <c r="B26" s="1" t="str">
        <f>'1 DAve'!B26</f>
        <v>Matt Hayes</v>
      </c>
      <c r="C26" s="16">
        <f t="shared" si="0"/>
        <v>60</v>
      </c>
      <c r="D26" s="9">
        <f>'SLT 1'!M26</f>
        <v>0</v>
      </c>
      <c r="E26" s="9">
        <f>'SLT 2'!M26</f>
        <v>12</v>
      </c>
      <c r="F26" s="9">
        <f>'SLT 3'!M26</f>
        <v>0</v>
      </c>
      <c r="G26" s="9">
        <f>'SLT 4'!M26</f>
        <v>0</v>
      </c>
      <c r="H26" s="9">
        <f>'SLT 5'!M26</f>
        <v>0</v>
      </c>
      <c r="I26" s="9">
        <f>'WK1'!M26</f>
        <v>0</v>
      </c>
      <c r="J26" s="9">
        <f>'WK2'!M26</f>
        <v>0</v>
      </c>
      <c r="K26" s="9">
        <f>'WK3'!M26</f>
        <v>60</v>
      </c>
      <c r="L26" s="9">
        <f>'WK4'!M26</f>
        <v>0</v>
      </c>
      <c r="M26" s="9">
        <f>'WK5'!M26</f>
        <v>0</v>
      </c>
      <c r="N26" s="9">
        <f>'WK6'!M26</f>
        <v>0</v>
      </c>
      <c r="O26" s="9">
        <f>'WK7'!M26</f>
        <v>0</v>
      </c>
      <c r="P26" s="9">
        <f>'WK8'!M26</f>
        <v>0</v>
      </c>
      <c r="Q26" s="9">
        <f>'WK9'!M26</f>
        <v>0</v>
      </c>
      <c r="R26" s="9">
        <f>'WK10'!M26</f>
        <v>0</v>
      </c>
      <c r="S26" s="9">
        <f>'WK11'!M26</f>
        <v>0</v>
      </c>
      <c r="T26" s="9">
        <f>'WK12'!M26</f>
        <v>0</v>
      </c>
      <c r="U26" s="9">
        <f>'WK13'!M26</f>
        <v>0</v>
      </c>
      <c r="V26" s="9">
        <f>'WK14'!M26</f>
        <v>0</v>
      </c>
      <c r="W26" s="6">
        <f>'WK15'!M26</f>
        <v>0</v>
      </c>
    </row>
    <row r="27" spans="1:23">
      <c r="A27" s="2">
        <f t="shared" si="1"/>
        <v>24</v>
      </c>
      <c r="B27" s="1" t="str">
        <f>'1 DAve'!B27</f>
        <v>Richard Bloomfield</v>
      </c>
      <c r="C27" s="16">
        <f t="shared" si="0"/>
        <v>87</v>
      </c>
      <c r="D27" s="9">
        <f>'SLT 1'!M27</f>
        <v>87</v>
      </c>
      <c r="E27" s="9">
        <f>'SLT 2'!M27</f>
        <v>84</v>
      </c>
      <c r="F27" s="9">
        <f>'SLT 3'!M27</f>
        <v>0</v>
      </c>
      <c r="G27" s="9">
        <f>'SLT 4'!M27</f>
        <v>56</v>
      </c>
      <c r="H27" s="9">
        <f>'SLT 5'!M27</f>
        <v>0</v>
      </c>
      <c r="I27" s="9">
        <f>'WK1'!M27</f>
        <v>0</v>
      </c>
      <c r="J27" s="9">
        <f>'WK2'!M27</f>
        <v>0</v>
      </c>
      <c r="K27" s="9">
        <f>'WK3'!M27</f>
        <v>0</v>
      </c>
      <c r="L27" s="9">
        <f>'WK4'!M27</f>
        <v>0</v>
      </c>
      <c r="M27" s="9">
        <f>'WK5'!M27</f>
        <v>0</v>
      </c>
      <c r="N27" s="9">
        <f>'WK6'!M27</f>
        <v>0</v>
      </c>
      <c r="O27" s="9">
        <f>'WK7'!M27</f>
        <v>0</v>
      </c>
      <c r="P27" s="9">
        <f>'WK8'!M27</f>
        <v>0</v>
      </c>
      <c r="Q27" s="9">
        <f>'WK9'!M27</f>
        <v>0</v>
      </c>
      <c r="R27" s="9">
        <f>'WK10'!M27</f>
        <v>0</v>
      </c>
      <c r="S27" s="9">
        <f>'WK11'!M27</f>
        <v>0</v>
      </c>
      <c r="T27" s="9">
        <f>'WK12'!M27</f>
        <v>0</v>
      </c>
      <c r="U27" s="9">
        <f>'WK13'!M27</f>
        <v>0</v>
      </c>
      <c r="V27" s="9">
        <f>'WK14'!M27</f>
        <v>0</v>
      </c>
      <c r="W27" s="6">
        <f>'WK15'!M27</f>
        <v>0</v>
      </c>
    </row>
    <row r="28" spans="1:23">
      <c r="A28" s="2">
        <f t="shared" si="1"/>
        <v>25</v>
      </c>
      <c r="B28" s="1" t="str">
        <f>'1 DAve'!B28</f>
        <v>Martin Woodward</v>
      </c>
      <c r="C28" s="16">
        <f t="shared" si="0"/>
        <v>79</v>
      </c>
      <c r="D28" s="9">
        <f>'SLT 1'!M28</f>
        <v>79</v>
      </c>
      <c r="E28" s="9">
        <f>'SLT 2'!M28</f>
        <v>45</v>
      </c>
      <c r="F28" s="9">
        <f>'SLT 3'!M28</f>
        <v>0</v>
      </c>
      <c r="G28" s="9">
        <f>'SLT 4'!M28</f>
        <v>0</v>
      </c>
      <c r="H28" s="9">
        <f>'SLT 5'!M28</f>
        <v>0</v>
      </c>
      <c r="I28" s="9">
        <f>'WK1'!M28</f>
        <v>0</v>
      </c>
      <c r="J28" s="9">
        <f>'WK2'!M28</f>
        <v>0</v>
      </c>
      <c r="K28" s="9">
        <f>'WK3'!M28</f>
        <v>40</v>
      </c>
      <c r="L28" s="9">
        <f>'WK4'!M28</f>
        <v>0</v>
      </c>
      <c r="M28" s="9">
        <f>'WK5'!M28</f>
        <v>0</v>
      </c>
      <c r="N28" s="9">
        <f>'WK6'!M28</f>
        <v>0</v>
      </c>
      <c r="O28" s="9">
        <f>'WK7'!M28</f>
        <v>0</v>
      </c>
      <c r="P28" s="9">
        <f>'WK8'!M28</f>
        <v>0</v>
      </c>
      <c r="Q28" s="9">
        <f>'WK9'!M28</f>
        <v>0</v>
      </c>
      <c r="R28" s="9">
        <f>'WK10'!M28</f>
        <v>0</v>
      </c>
      <c r="S28" s="9">
        <f>'WK11'!M28</f>
        <v>0</v>
      </c>
      <c r="T28" s="9">
        <f>'WK12'!M28</f>
        <v>0</v>
      </c>
      <c r="U28" s="9">
        <f>'WK13'!M28</f>
        <v>0</v>
      </c>
      <c r="V28" s="9">
        <f>'WK14'!M28</f>
        <v>0</v>
      </c>
      <c r="W28" s="6">
        <f>'WK15'!M28</f>
        <v>0</v>
      </c>
    </row>
    <row r="29" spans="1:23">
      <c r="A29" s="2">
        <f t="shared" si="1"/>
        <v>26</v>
      </c>
      <c r="B29" s="1" t="str">
        <f>'1 DAve'!B29</f>
        <v>Adam Ayers</v>
      </c>
      <c r="C29" s="16">
        <f t="shared" si="0"/>
        <v>10</v>
      </c>
      <c r="D29" s="9">
        <f>'SLT 1'!M29</f>
        <v>0</v>
      </c>
      <c r="E29" s="9">
        <f>'SLT 2'!M29</f>
        <v>0</v>
      </c>
      <c r="F29" s="9">
        <f>'SLT 3'!M29</f>
        <v>0</v>
      </c>
      <c r="G29" s="9">
        <f>'SLT 4'!M29</f>
        <v>0</v>
      </c>
      <c r="H29" s="9">
        <f>'SLT 5'!M29</f>
        <v>0</v>
      </c>
      <c r="I29" s="9">
        <f>'WK1'!M29</f>
        <v>0</v>
      </c>
      <c r="J29" s="9">
        <f>'WK2'!M29</f>
        <v>10</v>
      </c>
      <c r="K29" s="9">
        <f>'WK3'!M29</f>
        <v>0</v>
      </c>
      <c r="L29" s="9">
        <f>'WK4'!M29</f>
        <v>0</v>
      </c>
      <c r="M29" s="9">
        <f>'WK5'!M29</f>
        <v>0</v>
      </c>
      <c r="N29" s="9">
        <f>'WK6'!M29</f>
        <v>0</v>
      </c>
      <c r="O29" s="9">
        <f>'WK7'!M29</f>
        <v>0</v>
      </c>
      <c r="P29" s="9">
        <f>'WK8'!M29</f>
        <v>0</v>
      </c>
      <c r="Q29" s="9">
        <f>'WK9'!M29</f>
        <v>0</v>
      </c>
      <c r="R29" s="9">
        <f>'WK10'!M29</f>
        <v>0</v>
      </c>
      <c r="S29" s="9">
        <f>'WK11'!M29</f>
        <v>0</v>
      </c>
      <c r="T29" s="9">
        <f>'WK12'!M29</f>
        <v>0</v>
      </c>
      <c r="U29" s="9">
        <f>'WK13'!M29</f>
        <v>0</v>
      </c>
      <c r="V29" s="9">
        <f>'WK14'!M29</f>
        <v>0</v>
      </c>
      <c r="W29" s="6">
        <f>'WK15'!M29</f>
        <v>0</v>
      </c>
    </row>
    <row r="30" spans="1:23">
      <c r="A30" s="2">
        <f t="shared" si="1"/>
        <v>27</v>
      </c>
      <c r="B30" s="1" t="str">
        <f>'1 DAve'!B30</f>
        <v>Dan Gadsby</v>
      </c>
      <c r="C30" s="16">
        <f t="shared" si="0"/>
        <v>96</v>
      </c>
      <c r="D30" s="9">
        <f>'SLT 1'!M30</f>
        <v>66</v>
      </c>
      <c r="E30" s="9">
        <f>'SLT 2'!M30</f>
        <v>80</v>
      </c>
      <c r="F30" s="9">
        <f>'SLT 3'!M30</f>
        <v>46</v>
      </c>
      <c r="G30" s="9">
        <f>'SLT 4'!M30</f>
        <v>96</v>
      </c>
      <c r="H30" s="9">
        <f>'SLT 5'!M30</f>
        <v>0</v>
      </c>
      <c r="I30" s="9">
        <f>'WK1'!M30</f>
        <v>74</v>
      </c>
      <c r="J30" s="9">
        <f>'WK2'!M30</f>
        <v>0</v>
      </c>
      <c r="K30" s="9">
        <f>'WK3'!M30</f>
        <v>0</v>
      </c>
      <c r="L30" s="9">
        <f>'WK4'!M30</f>
        <v>0</v>
      </c>
      <c r="M30" s="9">
        <f>'WK5'!M30</f>
        <v>0</v>
      </c>
      <c r="N30" s="9">
        <f>'WK6'!M30</f>
        <v>0</v>
      </c>
      <c r="O30" s="9">
        <f>'WK7'!M30</f>
        <v>0</v>
      </c>
      <c r="P30" s="9">
        <f>'WK8'!M30</f>
        <v>0</v>
      </c>
      <c r="Q30" s="9">
        <f>'WK9'!M30</f>
        <v>0</v>
      </c>
      <c r="R30" s="9">
        <f>'WK10'!M30</f>
        <v>0</v>
      </c>
      <c r="S30" s="9">
        <f>'WK11'!M30</f>
        <v>0</v>
      </c>
      <c r="T30" s="9">
        <f>'WK12'!M30</f>
        <v>0</v>
      </c>
      <c r="U30" s="9">
        <f>'WK13'!M30</f>
        <v>0</v>
      </c>
      <c r="V30" s="9">
        <f>'WK14'!M30</f>
        <v>0</v>
      </c>
      <c r="W30" s="6">
        <f>'WK15'!M30</f>
        <v>0</v>
      </c>
    </row>
    <row r="31" spans="1:23">
      <c r="A31" s="2">
        <f t="shared" si="1"/>
        <v>28</v>
      </c>
      <c r="B31" s="1" t="str">
        <f>'1 DAve'!B31</f>
        <v>Mark Thompson</v>
      </c>
      <c r="C31" s="16">
        <f t="shared" si="0"/>
        <v>140</v>
      </c>
      <c r="D31" s="9">
        <f>'SLT 1'!M31</f>
        <v>72</v>
      </c>
      <c r="E31" s="9">
        <f>'SLT 2'!M31</f>
        <v>0</v>
      </c>
      <c r="F31" s="9">
        <f>'SLT 3'!M31</f>
        <v>45</v>
      </c>
      <c r="G31" s="9">
        <f>'SLT 4'!M31</f>
        <v>112</v>
      </c>
      <c r="H31" s="9">
        <f>'SLT 5'!M31</f>
        <v>140</v>
      </c>
      <c r="I31" s="9">
        <f>'WK1'!M31</f>
        <v>107</v>
      </c>
      <c r="J31" s="9">
        <f>'WK2'!M31</f>
        <v>107</v>
      </c>
      <c r="K31" s="9">
        <f>'WK3'!M31</f>
        <v>97</v>
      </c>
      <c r="L31" s="9">
        <f>'WK4'!M31</f>
        <v>71</v>
      </c>
      <c r="M31" s="9">
        <f>'WK5'!M31</f>
        <v>0</v>
      </c>
      <c r="N31" s="9">
        <f>'WK6'!M31</f>
        <v>0</v>
      </c>
      <c r="O31" s="9">
        <f>'WK7'!M31</f>
        <v>0</v>
      </c>
      <c r="P31" s="9">
        <f>'WK8'!M31</f>
        <v>0</v>
      </c>
      <c r="Q31" s="9">
        <f>'WK9'!M31</f>
        <v>0</v>
      </c>
      <c r="R31" s="9">
        <f>'WK10'!M31</f>
        <v>0</v>
      </c>
      <c r="S31" s="9">
        <f>'WK11'!M31</f>
        <v>0</v>
      </c>
      <c r="T31" s="9">
        <f>'WK12'!M31</f>
        <v>0</v>
      </c>
      <c r="U31" s="9">
        <f>'WK13'!M31</f>
        <v>0</v>
      </c>
      <c r="V31" s="9">
        <f>'WK14'!M31</f>
        <v>0</v>
      </c>
      <c r="W31" s="6">
        <f>'WK15'!M31</f>
        <v>0</v>
      </c>
    </row>
    <row r="32" spans="1:23">
      <c r="A32" s="2">
        <f t="shared" si="1"/>
        <v>29</v>
      </c>
      <c r="B32" s="1" t="str">
        <f>'1 DAve'!B32</f>
        <v>James Penn</v>
      </c>
      <c r="C32" s="16">
        <f t="shared" si="0"/>
        <v>68</v>
      </c>
      <c r="D32" s="9">
        <f>'SLT 1'!M32</f>
        <v>68</v>
      </c>
      <c r="E32" s="9">
        <f>'SLT 2'!M32</f>
        <v>0</v>
      </c>
      <c r="F32" s="9">
        <f>'SLT 3'!M32</f>
        <v>0</v>
      </c>
      <c r="G32" s="9">
        <f>'SLT 4'!M32</f>
        <v>0</v>
      </c>
      <c r="H32" s="9">
        <f>'SLT 5'!M32</f>
        <v>0</v>
      </c>
      <c r="I32" s="9">
        <f>'WK1'!M32</f>
        <v>0</v>
      </c>
      <c r="J32" s="9">
        <f>'WK2'!M32</f>
        <v>0</v>
      </c>
      <c r="K32" s="9">
        <f>'WK3'!M32</f>
        <v>0</v>
      </c>
      <c r="L32" s="9">
        <f>'WK4'!M32</f>
        <v>0</v>
      </c>
      <c r="M32" s="9">
        <f>'WK5'!M32</f>
        <v>0</v>
      </c>
      <c r="N32" s="9">
        <f>'WK6'!M32</f>
        <v>0</v>
      </c>
      <c r="O32" s="9">
        <f>'WK7'!M32</f>
        <v>0</v>
      </c>
      <c r="P32" s="9">
        <f>'WK8'!M32</f>
        <v>0</v>
      </c>
      <c r="Q32" s="9">
        <f>'WK9'!M32</f>
        <v>0</v>
      </c>
      <c r="R32" s="9">
        <f>'WK10'!M32</f>
        <v>0</v>
      </c>
      <c r="S32" s="9">
        <f>'WK11'!M32</f>
        <v>0</v>
      </c>
      <c r="T32" s="9">
        <f>'WK12'!M32</f>
        <v>0</v>
      </c>
      <c r="U32" s="9">
        <f>'WK13'!M32</f>
        <v>0</v>
      </c>
      <c r="V32" s="9">
        <f>'WK14'!M32</f>
        <v>0</v>
      </c>
      <c r="W32" s="6">
        <f>'WK15'!M32</f>
        <v>0</v>
      </c>
    </row>
    <row r="33" spans="1:23">
      <c r="A33" s="2">
        <f t="shared" si="1"/>
        <v>30</v>
      </c>
      <c r="B33" s="1" t="str">
        <f>'1 DAve'!B33</f>
        <v>DJ Armiger</v>
      </c>
      <c r="C33" s="16">
        <f t="shared" si="0"/>
        <v>75</v>
      </c>
      <c r="D33" s="9">
        <f>'SLT 1'!M33</f>
        <v>8</v>
      </c>
      <c r="E33" s="9">
        <f>'SLT 2'!M33</f>
        <v>0</v>
      </c>
      <c r="F33" s="9">
        <f>'SLT 3'!M33</f>
        <v>0</v>
      </c>
      <c r="G33" s="9">
        <f>'SLT 4'!M33</f>
        <v>0</v>
      </c>
      <c r="H33" s="9">
        <f>'SLT 5'!M33</f>
        <v>0</v>
      </c>
      <c r="I33" s="9">
        <f>'WK1'!M33</f>
        <v>40</v>
      </c>
      <c r="J33" s="9">
        <f>'WK2'!M33</f>
        <v>0</v>
      </c>
      <c r="K33" s="9">
        <f>'WK3'!M33</f>
        <v>38</v>
      </c>
      <c r="L33" s="9">
        <f>'WK4'!M33</f>
        <v>75</v>
      </c>
      <c r="M33" s="9">
        <f>'WK5'!M33</f>
        <v>0</v>
      </c>
      <c r="N33" s="9">
        <f>'WK6'!M33</f>
        <v>0</v>
      </c>
      <c r="O33" s="9">
        <f>'WK7'!M33</f>
        <v>0</v>
      </c>
      <c r="P33" s="9">
        <f>'WK8'!M33</f>
        <v>0</v>
      </c>
      <c r="Q33" s="9">
        <f>'WK9'!M33</f>
        <v>0</v>
      </c>
      <c r="R33" s="9">
        <f>'WK10'!M33</f>
        <v>0</v>
      </c>
      <c r="S33" s="9">
        <f>'WK11'!M33</f>
        <v>0</v>
      </c>
      <c r="T33" s="9">
        <f>'WK12'!M33</f>
        <v>0</v>
      </c>
      <c r="U33" s="9">
        <f>'WK13'!M33</f>
        <v>0</v>
      </c>
      <c r="V33" s="9">
        <f>'WK14'!M33</f>
        <v>0</v>
      </c>
      <c r="W33" s="6">
        <f>'WK15'!M33</f>
        <v>0</v>
      </c>
    </row>
    <row r="34" spans="1:23">
      <c r="A34" s="2">
        <f t="shared" si="1"/>
        <v>31</v>
      </c>
      <c r="B34" s="1" t="str">
        <f>'1 DAve'!B34</f>
        <v>Keith Armiger</v>
      </c>
      <c r="C34" s="16">
        <f t="shared" si="0"/>
        <v>40</v>
      </c>
      <c r="D34" s="9">
        <f>'SLT 1'!M34</f>
        <v>40</v>
      </c>
      <c r="E34" s="9">
        <f>'SLT 2'!M34</f>
        <v>0</v>
      </c>
      <c r="F34" s="9">
        <f>'SLT 3'!M34</f>
        <v>0</v>
      </c>
      <c r="G34" s="9">
        <f>'SLT 4'!M34</f>
        <v>0</v>
      </c>
      <c r="H34" s="9">
        <f>'SLT 5'!M34</f>
        <v>0</v>
      </c>
      <c r="I34" s="9">
        <f>'WK1'!M34</f>
        <v>0</v>
      </c>
      <c r="J34" s="9">
        <f>'WK2'!M34</f>
        <v>0</v>
      </c>
      <c r="K34" s="9">
        <f>'WK3'!M34</f>
        <v>40</v>
      </c>
      <c r="L34" s="9">
        <f>'WK4'!M34</f>
        <v>0</v>
      </c>
      <c r="M34" s="9">
        <f>'WK5'!M34</f>
        <v>0</v>
      </c>
      <c r="N34" s="9">
        <f>'WK6'!M34</f>
        <v>0</v>
      </c>
      <c r="O34" s="9">
        <f>'WK7'!M34</f>
        <v>0</v>
      </c>
      <c r="P34" s="9">
        <f>'WK8'!M34</f>
        <v>0</v>
      </c>
      <c r="Q34" s="9">
        <f>'WK9'!M34</f>
        <v>0</v>
      </c>
      <c r="R34" s="9">
        <f>'WK10'!M34</f>
        <v>0</v>
      </c>
      <c r="S34" s="9">
        <f>'WK11'!M34</f>
        <v>0</v>
      </c>
      <c r="T34" s="9">
        <f>'WK12'!M34</f>
        <v>0</v>
      </c>
      <c r="U34" s="9">
        <f>'WK13'!M34</f>
        <v>0</v>
      </c>
      <c r="V34" s="9">
        <f>'WK14'!M34</f>
        <v>0</v>
      </c>
      <c r="W34" s="6">
        <f>'WK15'!M34</f>
        <v>0</v>
      </c>
    </row>
    <row r="35" spans="1:23">
      <c r="A35" s="2">
        <f t="shared" si="1"/>
        <v>32</v>
      </c>
      <c r="B35" s="1" t="str">
        <f>'1 DAve'!B35</f>
        <v>Stu Lilley</v>
      </c>
      <c r="C35" s="16">
        <f t="shared" si="0"/>
        <v>157</v>
      </c>
      <c r="D35" s="9">
        <f>'SLT 1'!M35</f>
        <v>68</v>
      </c>
      <c r="E35" s="9">
        <f>'SLT 2'!M35</f>
        <v>0</v>
      </c>
      <c r="F35" s="9">
        <f>'SLT 3'!M35</f>
        <v>76</v>
      </c>
      <c r="G35" s="9">
        <f>'SLT 4'!M35</f>
        <v>38</v>
      </c>
      <c r="H35" s="9">
        <f>'SLT 5'!M35</f>
        <v>60</v>
      </c>
      <c r="I35" s="9">
        <f>'WK1'!M35</f>
        <v>87</v>
      </c>
      <c r="J35" s="9">
        <f>'WK2'!M35</f>
        <v>96</v>
      </c>
      <c r="K35" s="9">
        <f>'WK3'!M35</f>
        <v>64</v>
      </c>
      <c r="L35" s="9">
        <f>'WK4'!M35</f>
        <v>157</v>
      </c>
      <c r="M35" s="9">
        <f>'WK5'!M35</f>
        <v>0</v>
      </c>
      <c r="N35" s="9">
        <f>'WK6'!M35</f>
        <v>0</v>
      </c>
      <c r="O35" s="9">
        <f>'WK7'!M35</f>
        <v>0</v>
      </c>
      <c r="P35" s="9">
        <f>'WK8'!M35</f>
        <v>0</v>
      </c>
      <c r="Q35" s="9">
        <f>'WK9'!M35</f>
        <v>0</v>
      </c>
      <c r="R35" s="9">
        <f>'WK10'!M35</f>
        <v>0</v>
      </c>
      <c r="S35" s="9">
        <f>'WK11'!M35</f>
        <v>0</v>
      </c>
      <c r="T35" s="9">
        <f>'WK12'!M35</f>
        <v>0</v>
      </c>
      <c r="U35" s="9">
        <f>'WK13'!M35</f>
        <v>0</v>
      </c>
      <c r="V35" s="9">
        <f>'WK14'!M35</f>
        <v>0</v>
      </c>
      <c r="W35" s="6">
        <f>'WK15'!M35</f>
        <v>0</v>
      </c>
    </row>
    <row r="36" spans="1:23">
      <c r="A36" s="2">
        <f t="shared" si="1"/>
        <v>33</v>
      </c>
      <c r="B36" s="1" t="str">
        <f>'1 DAve'!B36</f>
        <v>Leigh Peet</v>
      </c>
      <c r="C36" s="16">
        <f t="shared" si="0"/>
        <v>90</v>
      </c>
      <c r="D36" s="9">
        <f>'SLT 1'!M36</f>
        <v>90</v>
      </c>
      <c r="E36" s="9">
        <f>'SLT 2'!M36</f>
        <v>0</v>
      </c>
      <c r="F36" s="9">
        <f>'SLT 3'!M36</f>
        <v>81</v>
      </c>
      <c r="G36" s="9">
        <f>'SLT 4'!M36</f>
        <v>70</v>
      </c>
      <c r="H36" s="9">
        <f>'SLT 5'!M36</f>
        <v>80</v>
      </c>
      <c r="I36" s="9">
        <f>'WK1'!M36</f>
        <v>56</v>
      </c>
      <c r="J36" s="9">
        <f>'WK2'!M36</f>
        <v>88</v>
      </c>
      <c r="K36" s="9">
        <f>'WK3'!M36</f>
        <v>76</v>
      </c>
      <c r="L36" s="9">
        <f>'WK4'!M36</f>
        <v>32</v>
      </c>
      <c r="M36" s="9">
        <f>'WK5'!M36</f>
        <v>0</v>
      </c>
      <c r="N36" s="9">
        <f>'WK6'!M36</f>
        <v>0</v>
      </c>
      <c r="O36" s="9">
        <f>'WK7'!M36</f>
        <v>0</v>
      </c>
      <c r="P36" s="9">
        <f>'WK8'!M36</f>
        <v>0</v>
      </c>
      <c r="Q36" s="9">
        <f>'WK9'!M36</f>
        <v>0</v>
      </c>
      <c r="R36" s="9">
        <f>'WK10'!M36</f>
        <v>0</v>
      </c>
      <c r="S36" s="9">
        <f>'WK11'!M36</f>
        <v>0</v>
      </c>
      <c r="T36" s="9">
        <f>'WK12'!M36</f>
        <v>0</v>
      </c>
      <c r="U36" s="9">
        <f>'WK13'!M36</f>
        <v>0</v>
      </c>
      <c r="V36" s="9">
        <f>'WK14'!M36</f>
        <v>0</v>
      </c>
      <c r="W36" s="6">
        <f>'WK15'!M36</f>
        <v>0</v>
      </c>
    </row>
    <row r="37" spans="1:23">
      <c r="A37" s="2">
        <f t="shared" si="1"/>
        <v>34</v>
      </c>
      <c r="B37" s="1" t="str">
        <f>'1 DAve'!B37</f>
        <v>Lee Saville</v>
      </c>
      <c r="C37" s="16">
        <f t="shared" si="0"/>
        <v>58</v>
      </c>
      <c r="D37" s="9">
        <f>'SLT 1'!M37</f>
        <v>40</v>
      </c>
      <c r="E37" s="9">
        <f>'SLT 2'!M37</f>
        <v>0</v>
      </c>
      <c r="F37" s="9">
        <f>'SLT 3'!M37</f>
        <v>40</v>
      </c>
      <c r="G37" s="9">
        <f>'SLT 4'!M37</f>
        <v>0</v>
      </c>
      <c r="H37" s="9">
        <f>'SLT 5'!M37</f>
        <v>0</v>
      </c>
      <c r="I37" s="9">
        <f>'WK1'!M37</f>
        <v>0</v>
      </c>
      <c r="J37" s="9">
        <f>'WK2'!M37</f>
        <v>58</v>
      </c>
      <c r="K37" s="9">
        <f>'WK3'!M37</f>
        <v>0</v>
      </c>
      <c r="L37" s="9">
        <f>'WK4'!M37</f>
        <v>0</v>
      </c>
      <c r="M37" s="9">
        <f>'WK5'!M37</f>
        <v>0</v>
      </c>
      <c r="N37" s="9">
        <f>'WK6'!M37</f>
        <v>0</v>
      </c>
      <c r="O37" s="9">
        <f>'WK7'!M37</f>
        <v>0</v>
      </c>
      <c r="P37" s="9">
        <f>'WK8'!M37</f>
        <v>0</v>
      </c>
      <c r="Q37" s="9">
        <f>'WK9'!M37</f>
        <v>0</v>
      </c>
      <c r="R37" s="9">
        <f>'WK10'!M37</f>
        <v>0</v>
      </c>
      <c r="S37" s="9">
        <f>'WK11'!M37</f>
        <v>0</v>
      </c>
      <c r="T37" s="9">
        <f>'WK12'!M37</f>
        <v>0</v>
      </c>
      <c r="U37" s="9">
        <f>'WK13'!M37</f>
        <v>0</v>
      </c>
      <c r="V37" s="9">
        <f>'WK14'!M37</f>
        <v>0</v>
      </c>
      <c r="W37" s="6">
        <f>'WK15'!M37</f>
        <v>0</v>
      </c>
    </row>
    <row r="38" spans="1:23">
      <c r="A38" s="2">
        <f t="shared" si="1"/>
        <v>35</v>
      </c>
      <c r="B38" s="1" t="str">
        <f>'1 DAve'!B38</f>
        <v>Ricky Sudale</v>
      </c>
      <c r="C38" s="16">
        <f t="shared" si="0"/>
        <v>130</v>
      </c>
      <c r="D38" s="9">
        <f>'SLT 1'!M38</f>
        <v>80</v>
      </c>
      <c r="E38" s="9">
        <f>'SLT 2'!M38</f>
        <v>0</v>
      </c>
      <c r="F38" s="9">
        <f>'SLT 3'!M38</f>
        <v>116</v>
      </c>
      <c r="G38" s="9">
        <f>'SLT 4'!M38</f>
        <v>0</v>
      </c>
      <c r="H38" s="9">
        <f>'SLT 5'!M38</f>
        <v>68</v>
      </c>
      <c r="I38" s="9">
        <f>'WK1'!M38</f>
        <v>40</v>
      </c>
      <c r="J38" s="9">
        <f>'WK2'!M38</f>
        <v>76</v>
      </c>
      <c r="K38" s="9">
        <f>'WK3'!M38</f>
        <v>40</v>
      </c>
      <c r="L38" s="9">
        <f>'WK4'!M38</f>
        <v>130</v>
      </c>
      <c r="M38" s="9">
        <f>'WK5'!M38</f>
        <v>0</v>
      </c>
      <c r="N38" s="9">
        <f>'WK6'!M38</f>
        <v>0</v>
      </c>
      <c r="O38" s="9">
        <f>'WK7'!M38</f>
        <v>0</v>
      </c>
      <c r="P38" s="9">
        <f>'WK8'!M38</f>
        <v>0</v>
      </c>
      <c r="Q38" s="9">
        <f>'WK9'!M38</f>
        <v>0</v>
      </c>
      <c r="R38" s="9">
        <f>'WK10'!M38</f>
        <v>0</v>
      </c>
      <c r="S38" s="9">
        <f>'WK11'!M38</f>
        <v>0</v>
      </c>
      <c r="T38" s="9">
        <f>'WK12'!M38</f>
        <v>0</v>
      </c>
      <c r="U38" s="9">
        <f>'WK13'!M38</f>
        <v>0</v>
      </c>
      <c r="V38" s="9">
        <f>'WK14'!M38</f>
        <v>0</v>
      </c>
      <c r="W38" s="6">
        <f>'WK15'!M38</f>
        <v>0</v>
      </c>
    </row>
    <row r="39" spans="1:23">
      <c r="A39" s="2">
        <f t="shared" si="1"/>
        <v>36</v>
      </c>
      <c r="B39" s="1" t="str">
        <f>'1 DAve'!B39</f>
        <v>Lee Derbyshire</v>
      </c>
      <c r="C39" s="16">
        <f t="shared" si="0"/>
        <v>40</v>
      </c>
      <c r="D39" s="9">
        <f>'SLT 1'!M39</f>
        <v>32</v>
      </c>
      <c r="E39" s="9">
        <f>'SLT 2'!M39</f>
        <v>0</v>
      </c>
      <c r="F39" s="9">
        <f>'SLT 3'!M39</f>
        <v>0</v>
      </c>
      <c r="G39" s="9">
        <f>'SLT 4'!M39</f>
        <v>0</v>
      </c>
      <c r="H39" s="9">
        <f>'SLT 5'!M39</f>
        <v>0</v>
      </c>
      <c r="I39" s="9">
        <f>'WK1'!M39</f>
        <v>0</v>
      </c>
      <c r="J39" s="9">
        <f>'WK2'!M39</f>
        <v>40</v>
      </c>
      <c r="K39" s="9">
        <f>'WK3'!M39</f>
        <v>0</v>
      </c>
      <c r="L39" s="9">
        <f>'WK4'!M39</f>
        <v>0</v>
      </c>
      <c r="M39" s="9">
        <f>'WK5'!M39</f>
        <v>0</v>
      </c>
      <c r="N39" s="9">
        <f>'WK6'!M39</f>
        <v>0</v>
      </c>
      <c r="O39" s="9">
        <f>'WK7'!M39</f>
        <v>0</v>
      </c>
      <c r="P39" s="9">
        <f>'WK8'!M39</f>
        <v>0</v>
      </c>
      <c r="Q39" s="9">
        <f>'WK9'!M39</f>
        <v>0</v>
      </c>
      <c r="R39" s="9">
        <f>'WK10'!M39</f>
        <v>0</v>
      </c>
      <c r="S39" s="9">
        <f>'WK11'!M39</f>
        <v>0</v>
      </c>
      <c r="T39" s="9">
        <f>'WK12'!M39</f>
        <v>0</v>
      </c>
      <c r="U39" s="9">
        <f>'WK13'!M39</f>
        <v>0</v>
      </c>
      <c r="V39" s="9">
        <f>'WK14'!M39</f>
        <v>0</v>
      </c>
      <c r="W39" s="6">
        <f>'WK15'!M39</f>
        <v>0</v>
      </c>
    </row>
    <row r="40" spans="1:23">
      <c r="A40" s="2">
        <f t="shared" si="1"/>
        <v>37</v>
      </c>
      <c r="B40" s="1" t="str">
        <f>'1 DAve'!B40</f>
        <v>Paul Ablett</v>
      </c>
      <c r="C40" s="16">
        <f t="shared" si="0"/>
        <v>73</v>
      </c>
      <c r="D40" s="9">
        <f>'SLT 1'!M40</f>
        <v>70</v>
      </c>
      <c r="E40" s="9">
        <f>'SLT 2'!M40</f>
        <v>0</v>
      </c>
      <c r="F40" s="9">
        <f>'SLT 3'!M40</f>
        <v>40</v>
      </c>
      <c r="G40" s="9">
        <f>'SLT 4'!M40</f>
        <v>0</v>
      </c>
      <c r="H40" s="9">
        <f>'SLT 5'!M40</f>
        <v>73</v>
      </c>
      <c r="I40" s="9">
        <f>'WK1'!M40</f>
        <v>36</v>
      </c>
      <c r="J40" s="9">
        <f>'WK2'!M40</f>
        <v>0</v>
      </c>
      <c r="K40" s="9">
        <f>'WK3'!M40</f>
        <v>70</v>
      </c>
      <c r="L40" s="9">
        <f>'WK4'!M40</f>
        <v>0</v>
      </c>
      <c r="M40" s="9">
        <f>'WK5'!M40</f>
        <v>0</v>
      </c>
      <c r="N40" s="9">
        <f>'WK6'!M40</f>
        <v>0</v>
      </c>
      <c r="O40" s="9">
        <f>'WK7'!M40</f>
        <v>0</v>
      </c>
      <c r="P40" s="9">
        <f>'WK8'!M40</f>
        <v>0</v>
      </c>
      <c r="Q40" s="9">
        <f>'WK9'!M40</f>
        <v>0</v>
      </c>
      <c r="R40" s="9">
        <f>'WK10'!M40</f>
        <v>0</v>
      </c>
      <c r="S40" s="9">
        <f>'WK11'!M40</f>
        <v>0</v>
      </c>
      <c r="T40" s="9">
        <f>'WK12'!M40</f>
        <v>0</v>
      </c>
      <c r="U40" s="9">
        <f>'WK13'!M40</f>
        <v>0</v>
      </c>
      <c r="V40" s="9">
        <f>'WK14'!M40</f>
        <v>0</v>
      </c>
      <c r="W40" s="6">
        <f>'WK15'!M40</f>
        <v>0</v>
      </c>
    </row>
    <row r="41" spans="1:23">
      <c r="A41" s="2">
        <f t="shared" si="1"/>
        <v>38</v>
      </c>
      <c r="B41" s="1" t="str">
        <f>'1 DAve'!B41</f>
        <v>Shane Hill</v>
      </c>
      <c r="C41" s="16">
        <f t="shared" si="0"/>
        <v>40</v>
      </c>
      <c r="D41" s="9">
        <f>'SLT 1'!M41</f>
        <v>32</v>
      </c>
      <c r="E41" s="9">
        <f>'SLT 2'!M41</f>
        <v>0</v>
      </c>
      <c r="F41" s="9">
        <f>'SLT 3'!M41</f>
        <v>0</v>
      </c>
      <c r="G41" s="9">
        <f>'SLT 4'!M41</f>
        <v>0</v>
      </c>
      <c r="H41" s="9">
        <f>'SLT 5'!M41</f>
        <v>0</v>
      </c>
      <c r="I41" s="9">
        <f>'WK1'!M41</f>
        <v>0</v>
      </c>
      <c r="J41" s="9">
        <f>'WK2'!M41</f>
        <v>40</v>
      </c>
      <c r="K41" s="9">
        <f>'WK3'!M41</f>
        <v>0</v>
      </c>
      <c r="L41" s="9">
        <f>'WK4'!M41</f>
        <v>0</v>
      </c>
      <c r="M41" s="9">
        <f>'WK5'!M41</f>
        <v>0</v>
      </c>
      <c r="N41" s="9">
        <f>'WK6'!M41</f>
        <v>0</v>
      </c>
      <c r="O41" s="9">
        <f>'WK7'!M41</f>
        <v>0</v>
      </c>
      <c r="P41" s="9">
        <f>'WK8'!M41</f>
        <v>0</v>
      </c>
      <c r="Q41" s="9">
        <f>'WK9'!M41</f>
        <v>0</v>
      </c>
      <c r="R41" s="9">
        <f>'WK10'!M41</f>
        <v>0</v>
      </c>
      <c r="S41" s="9">
        <f>'WK11'!M41</f>
        <v>0</v>
      </c>
      <c r="T41" s="9">
        <f>'WK12'!M41</f>
        <v>0</v>
      </c>
      <c r="U41" s="9">
        <f>'WK13'!M41</f>
        <v>0</v>
      </c>
      <c r="V41" s="9">
        <f>'WK14'!M41</f>
        <v>0</v>
      </c>
      <c r="W41" s="6">
        <f>'WK15'!M41</f>
        <v>0</v>
      </c>
    </row>
    <row r="42" spans="1:23">
      <c r="A42" s="2">
        <f t="shared" si="1"/>
        <v>39</v>
      </c>
      <c r="B42" s="1" t="str">
        <f>'1 DAve'!B42</f>
        <v>Matt Needham</v>
      </c>
      <c r="C42" s="16">
        <f t="shared" si="0"/>
        <v>63</v>
      </c>
      <c r="D42" s="9">
        <f>'SLT 1'!M42</f>
        <v>20</v>
      </c>
      <c r="E42" s="9">
        <f>'SLT 2'!M42</f>
        <v>0</v>
      </c>
      <c r="F42" s="9">
        <f>'SLT 3'!M42</f>
        <v>0</v>
      </c>
      <c r="G42" s="9">
        <f>'SLT 4'!M42</f>
        <v>0</v>
      </c>
      <c r="H42" s="9">
        <f>'SLT 5'!M42</f>
        <v>0</v>
      </c>
      <c r="I42" s="9">
        <f>'WK1'!M42</f>
        <v>63</v>
      </c>
      <c r="J42" s="9">
        <f>'WK2'!M42</f>
        <v>0</v>
      </c>
      <c r="K42" s="9">
        <f>'WK3'!M42</f>
        <v>0</v>
      </c>
      <c r="L42" s="9">
        <f>'WK4'!M42</f>
        <v>0</v>
      </c>
      <c r="M42" s="9">
        <f>'WK5'!M42</f>
        <v>0</v>
      </c>
      <c r="N42" s="9">
        <f>'WK6'!M42</f>
        <v>0</v>
      </c>
      <c r="O42" s="9">
        <f>'WK7'!M42</f>
        <v>0</v>
      </c>
      <c r="P42" s="9">
        <f>'WK8'!M42</f>
        <v>0</v>
      </c>
      <c r="Q42" s="9">
        <f>'WK9'!M42</f>
        <v>0</v>
      </c>
      <c r="R42" s="9">
        <f>'WK10'!M42</f>
        <v>0</v>
      </c>
      <c r="S42" s="9">
        <f>'WK11'!M42</f>
        <v>0</v>
      </c>
      <c r="T42" s="9">
        <f>'WK12'!M42</f>
        <v>0</v>
      </c>
      <c r="U42" s="9">
        <f>'WK13'!M42</f>
        <v>0</v>
      </c>
      <c r="V42" s="9">
        <f>'WK14'!M42</f>
        <v>0</v>
      </c>
      <c r="W42" s="6">
        <f>'WK15'!M42</f>
        <v>0</v>
      </c>
    </row>
    <row r="43" spans="1:23">
      <c r="A43" s="2">
        <f t="shared" si="1"/>
        <v>40</v>
      </c>
      <c r="B43" s="1" t="str">
        <f>'1 DAve'!B43</f>
        <v>Phil Want</v>
      </c>
      <c r="C43" s="16">
        <f t="shared" si="0"/>
        <v>117</v>
      </c>
      <c r="D43" s="9">
        <f>'SLT 1'!M43</f>
        <v>0</v>
      </c>
      <c r="E43" s="9">
        <f>'SLT 2'!M43</f>
        <v>0</v>
      </c>
      <c r="F43" s="9">
        <f>'SLT 3'!M43</f>
        <v>0</v>
      </c>
      <c r="G43" s="9">
        <f>'SLT 4'!M43</f>
        <v>117</v>
      </c>
      <c r="H43" s="9">
        <f>'SLT 5'!M43</f>
        <v>77</v>
      </c>
      <c r="I43" s="9">
        <f>'WK1'!M43</f>
        <v>6</v>
      </c>
      <c r="J43" s="9">
        <f>'WK2'!M43</f>
        <v>0</v>
      </c>
      <c r="K43" s="9">
        <f>'WK3'!M43</f>
        <v>0</v>
      </c>
      <c r="L43" s="9">
        <f>'WK4'!M43</f>
        <v>0</v>
      </c>
      <c r="M43" s="9">
        <f>'WK5'!M43</f>
        <v>0</v>
      </c>
      <c r="N43" s="9">
        <f>'WK6'!M43</f>
        <v>0</v>
      </c>
      <c r="O43" s="9">
        <f>'WK7'!M43</f>
        <v>0</v>
      </c>
      <c r="P43" s="9">
        <f>'WK8'!M43</f>
        <v>0</v>
      </c>
      <c r="Q43" s="9">
        <f>'WK9'!M43</f>
        <v>0</v>
      </c>
      <c r="R43" s="9">
        <f>'WK10'!M43</f>
        <v>0</v>
      </c>
      <c r="S43" s="9">
        <f>'WK11'!M43</f>
        <v>0</v>
      </c>
      <c r="T43" s="9">
        <f>'WK12'!M43</f>
        <v>0</v>
      </c>
      <c r="U43" s="9">
        <f>'WK13'!M43</f>
        <v>0</v>
      </c>
      <c r="V43" s="9">
        <f>'WK14'!M43</f>
        <v>0</v>
      </c>
      <c r="W43" s="6">
        <f>'WK15'!M43</f>
        <v>0</v>
      </c>
    </row>
    <row r="44" spans="1:23">
      <c r="A44" s="2">
        <f t="shared" si="1"/>
        <v>41</v>
      </c>
      <c r="B44" s="1" t="str">
        <f>'1 DAve'!B44</f>
        <v>Rich Harris</v>
      </c>
      <c r="C44" s="16">
        <f t="shared" si="0"/>
        <v>73</v>
      </c>
      <c r="D44" s="9">
        <f>'SLT 1'!M44</f>
        <v>73</v>
      </c>
      <c r="E44" s="9">
        <f>'SLT 2'!M44</f>
        <v>0</v>
      </c>
      <c r="F44" s="9">
        <f>'SLT 3'!M44</f>
        <v>32</v>
      </c>
      <c r="G44" s="9">
        <f>'SLT 4'!M44</f>
        <v>0</v>
      </c>
      <c r="H44" s="9">
        <f>'SLT 5'!M44</f>
        <v>0</v>
      </c>
      <c r="I44" s="9">
        <f>'WK1'!M44</f>
        <v>40</v>
      </c>
      <c r="J44" s="9">
        <f>'WK2'!M44</f>
        <v>40</v>
      </c>
      <c r="K44" s="9">
        <f>'WK3'!M44</f>
        <v>0</v>
      </c>
      <c r="L44" s="9">
        <f>'WK4'!M44</f>
        <v>0</v>
      </c>
      <c r="M44" s="9">
        <f>'WK5'!M44</f>
        <v>0</v>
      </c>
      <c r="N44" s="9">
        <f>'WK6'!M44</f>
        <v>0</v>
      </c>
      <c r="O44" s="9">
        <f>'WK7'!M44</f>
        <v>0</v>
      </c>
      <c r="P44" s="9">
        <f>'WK8'!M44</f>
        <v>0</v>
      </c>
      <c r="Q44" s="9">
        <f>'WK9'!M44</f>
        <v>0</v>
      </c>
      <c r="R44" s="9">
        <f>'WK10'!M44</f>
        <v>0</v>
      </c>
      <c r="S44" s="9">
        <f>'WK11'!M44</f>
        <v>0</v>
      </c>
      <c r="T44" s="9">
        <f>'WK12'!M44</f>
        <v>0</v>
      </c>
      <c r="U44" s="9">
        <f>'WK13'!M44</f>
        <v>0</v>
      </c>
      <c r="V44" s="9">
        <f>'WK14'!M44</f>
        <v>0</v>
      </c>
      <c r="W44" s="6">
        <f>'WK15'!M44</f>
        <v>0</v>
      </c>
    </row>
    <row r="45" spans="1:23">
      <c r="A45" s="2">
        <f t="shared" si="1"/>
        <v>42</v>
      </c>
      <c r="B45" s="1" t="str">
        <f>'1 DAve'!B45</f>
        <v>James Diez</v>
      </c>
      <c r="C45" s="16">
        <f t="shared" si="0"/>
        <v>116</v>
      </c>
      <c r="D45" s="9">
        <f>'SLT 1'!M45</f>
        <v>74</v>
      </c>
      <c r="E45" s="9">
        <f>'SLT 2'!M45</f>
        <v>0</v>
      </c>
      <c r="F45" s="9">
        <f>'SLT 3'!M45</f>
        <v>116</v>
      </c>
      <c r="G45" s="9">
        <f>'SLT 4'!M45</f>
        <v>40</v>
      </c>
      <c r="H45" s="9">
        <f>'SLT 5'!M45</f>
        <v>0</v>
      </c>
      <c r="I45" s="9">
        <f>'WK1'!M45</f>
        <v>0</v>
      </c>
      <c r="J45" s="9">
        <f>'WK2'!M45</f>
        <v>0</v>
      </c>
      <c r="K45" s="9">
        <f>'WK3'!M45</f>
        <v>0</v>
      </c>
      <c r="L45" s="9">
        <f>'WK4'!M45</f>
        <v>0</v>
      </c>
      <c r="M45" s="9">
        <f>'WK5'!M45</f>
        <v>0</v>
      </c>
      <c r="N45" s="9">
        <f>'WK6'!M45</f>
        <v>0</v>
      </c>
      <c r="O45" s="9">
        <f>'WK7'!M45</f>
        <v>0</v>
      </c>
      <c r="P45" s="9">
        <f>'WK8'!M45</f>
        <v>0</v>
      </c>
      <c r="Q45" s="9">
        <f>'WK9'!M45</f>
        <v>0</v>
      </c>
      <c r="R45" s="9">
        <f>'WK10'!M45</f>
        <v>0</v>
      </c>
      <c r="S45" s="9">
        <f>'WK11'!M45</f>
        <v>0</v>
      </c>
      <c r="T45" s="9">
        <f>'WK12'!M45</f>
        <v>0</v>
      </c>
      <c r="U45" s="9">
        <f>'WK13'!M45</f>
        <v>0</v>
      </c>
      <c r="V45" s="9">
        <f>'WK14'!M45</f>
        <v>0</v>
      </c>
      <c r="W45" s="6">
        <f>'WK15'!M45</f>
        <v>0</v>
      </c>
    </row>
    <row r="46" spans="1:23">
      <c r="A46" s="2">
        <f t="shared" si="1"/>
        <v>43</v>
      </c>
      <c r="B46" s="1" t="str">
        <f>'1 DAve'!B46</f>
        <v>Andy Shillcock</v>
      </c>
      <c r="C46" s="16">
        <f t="shared" si="0"/>
        <v>82</v>
      </c>
      <c r="D46" s="9">
        <f>'SLT 1'!M46</f>
        <v>52</v>
      </c>
      <c r="E46" s="9">
        <f>'SLT 2'!M46</f>
        <v>0</v>
      </c>
      <c r="F46" s="9">
        <f>'SLT 3'!M46</f>
        <v>0</v>
      </c>
      <c r="G46" s="9">
        <f>'SLT 4'!M46</f>
        <v>78</v>
      </c>
      <c r="H46" s="9">
        <f>'SLT 5'!M46</f>
        <v>48</v>
      </c>
      <c r="I46" s="9">
        <f>'WK1'!M46</f>
        <v>0</v>
      </c>
      <c r="J46" s="9">
        <f>'WK2'!M46</f>
        <v>0</v>
      </c>
      <c r="K46" s="9">
        <f>'WK3'!M46</f>
        <v>82</v>
      </c>
      <c r="L46" s="9">
        <f>'WK4'!M46</f>
        <v>0</v>
      </c>
      <c r="M46" s="9">
        <f>'WK5'!M46</f>
        <v>0</v>
      </c>
      <c r="N46" s="9">
        <f>'WK6'!M46</f>
        <v>0</v>
      </c>
      <c r="O46" s="9">
        <f>'WK7'!M46</f>
        <v>0</v>
      </c>
      <c r="P46" s="9">
        <f>'WK8'!M46</f>
        <v>0</v>
      </c>
      <c r="Q46" s="9">
        <f>'WK9'!M46</f>
        <v>0</v>
      </c>
      <c r="R46" s="9">
        <f>'WK10'!M46</f>
        <v>0</v>
      </c>
      <c r="S46" s="9">
        <f>'WK11'!M46</f>
        <v>0</v>
      </c>
      <c r="T46" s="9">
        <f>'WK12'!M46</f>
        <v>0</v>
      </c>
      <c r="U46" s="9">
        <f>'WK13'!M46</f>
        <v>0</v>
      </c>
      <c r="V46" s="9">
        <f>'WK14'!M46</f>
        <v>0</v>
      </c>
      <c r="W46" s="6">
        <f>'WK15'!M46</f>
        <v>0</v>
      </c>
    </row>
    <row r="47" spans="1:23">
      <c r="A47" s="2">
        <f t="shared" si="1"/>
        <v>44</v>
      </c>
      <c r="B47" s="1" t="str">
        <f>'1 DAve'!B47</f>
        <v>Janek Hill</v>
      </c>
      <c r="C47" s="16">
        <f t="shared" si="0"/>
        <v>130</v>
      </c>
      <c r="D47" s="9">
        <f>'SLT 1'!M47</f>
        <v>76</v>
      </c>
      <c r="E47" s="9">
        <f>'SLT 2'!M47</f>
        <v>0</v>
      </c>
      <c r="F47" s="9">
        <f>'SLT 3'!M47</f>
        <v>130</v>
      </c>
      <c r="G47" s="9">
        <f>'SLT 4'!M47</f>
        <v>84</v>
      </c>
      <c r="H47" s="9">
        <f>'SLT 5'!M47</f>
        <v>40</v>
      </c>
      <c r="I47" s="9">
        <f>'WK1'!M47</f>
        <v>0</v>
      </c>
      <c r="J47" s="9">
        <f>'WK2'!M47</f>
        <v>55</v>
      </c>
      <c r="K47" s="9">
        <f>'WK3'!M47</f>
        <v>0</v>
      </c>
      <c r="L47" s="9">
        <f>'WK4'!M47</f>
        <v>0</v>
      </c>
      <c r="M47" s="9">
        <f>'WK5'!M47</f>
        <v>0</v>
      </c>
      <c r="N47" s="9">
        <f>'WK6'!M47</f>
        <v>0</v>
      </c>
      <c r="O47" s="9">
        <f>'WK7'!M47</f>
        <v>0</v>
      </c>
      <c r="P47" s="9">
        <f>'WK8'!M47</f>
        <v>0</v>
      </c>
      <c r="Q47" s="9">
        <f>'WK9'!M47</f>
        <v>0</v>
      </c>
      <c r="R47" s="9">
        <f>'WK10'!M47</f>
        <v>0</v>
      </c>
      <c r="S47" s="9">
        <f>'WK11'!M47</f>
        <v>0</v>
      </c>
      <c r="T47" s="9">
        <f>'WK12'!M47</f>
        <v>0</v>
      </c>
      <c r="U47" s="9">
        <f>'WK13'!M47</f>
        <v>0</v>
      </c>
      <c r="V47" s="9">
        <f>'WK14'!M47</f>
        <v>0</v>
      </c>
      <c r="W47" s="6">
        <f>'WK15'!M47</f>
        <v>0</v>
      </c>
    </row>
    <row r="48" spans="1:23">
      <c r="A48" s="2">
        <f t="shared" si="1"/>
        <v>45</v>
      </c>
      <c r="B48" s="1" t="str">
        <f>'1 DAve'!B48</f>
        <v>Billy Jackson</v>
      </c>
      <c r="C48" s="16">
        <f t="shared" si="0"/>
        <v>80</v>
      </c>
      <c r="D48" s="9">
        <f>'SLT 1'!M48</f>
        <v>44</v>
      </c>
      <c r="E48" s="9">
        <f>'SLT 2'!M48</f>
        <v>0</v>
      </c>
      <c r="F48" s="9">
        <f>'SLT 3'!M48</f>
        <v>0</v>
      </c>
      <c r="G48" s="9">
        <f>'SLT 4'!M48</f>
        <v>54</v>
      </c>
      <c r="H48" s="9">
        <f>'SLT 5'!M48</f>
        <v>48</v>
      </c>
      <c r="I48" s="9">
        <f>'WK1'!M48</f>
        <v>0</v>
      </c>
      <c r="J48" s="9">
        <f>'WK2'!M48</f>
        <v>32</v>
      </c>
      <c r="K48" s="9">
        <f>'WK3'!M48</f>
        <v>80</v>
      </c>
      <c r="L48" s="9">
        <f>'WK4'!M48</f>
        <v>0</v>
      </c>
      <c r="M48" s="9">
        <f>'WK5'!M48</f>
        <v>0</v>
      </c>
      <c r="N48" s="9">
        <f>'WK6'!M48</f>
        <v>0</v>
      </c>
      <c r="O48" s="9">
        <f>'WK7'!M48</f>
        <v>0</v>
      </c>
      <c r="P48" s="9">
        <f>'WK8'!M48</f>
        <v>0</v>
      </c>
      <c r="Q48" s="9">
        <f>'WK9'!M48</f>
        <v>0</v>
      </c>
      <c r="R48" s="9">
        <f>'WK10'!M48</f>
        <v>0</v>
      </c>
      <c r="S48" s="9">
        <f>'WK11'!M48</f>
        <v>0</v>
      </c>
      <c r="T48" s="9">
        <f>'WK12'!M48</f>
        <v>0</v>
      </c>
      <c r="U48" s="9">
        <f>'WK13'!M48</f>
        <v>0</v>
      </c>
      <c r="V48" s="9">
        <f>'WK14'!M48</f>
        <v>0</v>
      </c>
      <c r="W48" s="6">
        <f>'WK15'!M48</f>
        <v>0</v>
      </c>
    </row>
    <row r="49" spans="1:23">
      <c r="A49" s="2">
        <f t="shared" si="1"/>
        <v>46</v>
      </c>
      <c r="B49" s="1" t="str">
        <f>'1 DAve'!B49</f>
        <v>Richard Unwin</v>
      </c>
      <c r="C49" s="16">
        <f t="shared" si="0"/>
        <v>32</v>
      </c>
      <c r="D49" s="9">
        <f>'SLT 1'!M49</f>
        <v>32</v>
      </c>
      <c r="E49" s="9">
        <f>'SLT 2'!M49</f>
        <v>0</v>
      </c>
      <c r="F49" s="9">
        <f>'SLT 3'!M49</f>
        <v>0</v>
      </c>
      <c r="G49" s="9">
        <f>'SLT 4'!M49</f>
        <v>0</v>
      </c>
      <c r="H49" s="9">
        <f>'SLT 5'!M49</f>
        <v>0</v>
      </c>
      <c r="I49" s="9">
        <f>'WK1'!M49</f>
        <v>0</v>
      </c>
      <c r="J49" s="9">
        <f>'WK2'!M49</f>
        <v>0</v>
      </c>
      <c r="K49" s="9">
        <f>'WK3'!M49</f>
        <v>0</v>
      </c>
      <c r="L49" s="9">
        <f>'WK4'!M49</f>
        <v>0</v>
      </c>
      <c r="M49" s="9">
        <f>'WK5'!M49</f>
        <v>0</v>
      </c>
      <c r="N49" s="9">
        <f>'WK6'!M49</f>
        <v>0</v>
      </c>
      <c r="O49" s="9">
        <f>'WK7'!M49</f>
        <v>0</v>
      </c>
      <c r="P49" s="9">
        <f>'WK8'!M49</f>
        <v>0</v>
      </c>
      <c r="Q49" s="9">
        <f>'WK9'!M49</f>
        <v>0</v>
      </c>
      <c r="R49" s="9">
        <f>'WK10'!M49</f>
        <v>0</v>
      </c>
      <c r="S49" s="9">
        <f>'WK11'!M49</f>
        <v>0</v>
      </c>
      <c r="T49" s="9">
        <f>'WK12'!M49</f>
        <v>0</v>
      </c>
      <c r="U49" s="9">
        <f>'WK13'!M49</f>
        <v>0</v>
      </c>
      <c r="V49" s="9">
        <f>'WK14'!M49</f>
        <v>0</v>
      </c>
      <c r="W49" s="6">
        <f>'WK15'!M49</f>
        <v>0</v>
      </c>
    </row>
    <row r="50" spans="1:23">
      <c r="A50" s="2">
        <f t="shared" si="1"/>
        <v>47</v>
      </c>
      <c r="B50" s="1" t="str">
        <f>'1 DAve'!B50</f>
        <v>Xander Baumber</v>
      </c>
      <c r="C50" s="16">
        <f t="shared" si="0"/>
        <v>72</v>
      </c>
      <c r="D50" s="9">
        <f>'SLT 1'!M50</f>
        <v>49</v>
      </c>
      <c r="E50" s="9">
        <f>'SLT 2'!M50</f>
        <v>72</v>
      </c>
      <c r="F50" s="9">
        <f>'SLT 3'!M50</f>
        <v>60</v>
      </c>
      <c r="G50" s="9">
        <f>'SLT 4'!M50</f>
        <v>0</v>
      </c>
      <c r="H50" s="9">
        <f>'SLT 5'!M50</f>
        <v>0</v>
      </c>
      <c r="I50" s="9">
        <f>'WK1'!M50</f>
        <v>0</v>
      </c>
      <c r="J50" s="9">
        <f>'WK2'!M50</f>
        <v>0</v>
      </c>
      <c r="K50" s="9">
        <f>'WK3'!M50</f>
        <v>0</v>
      </c>
      <c r="L50" s="9">
        <f>'WK4'!M50</f>
        <v>0</v>
      </c>
      <c r="M50" s="9">
        <f>'WK5'!M50</f>
        <v>0</v>
      </c>
      <c r="N50" s="9">
        <f>'WK6'!M50</f>
        <v>0</v>
      </c>
      <c r="O50" s="9">
        <f>'WK7'!M50</f>
        <v>0</v>
      </c>
      <c r="P50" s="9">
        <f>'WK8'!M50</f>
        <v>0</v>
      </c>
      <c r="Q50" s="9">
        <f>'WK9'!M50</f>
        <v>0</v>
      </c>
      <c r="R50" s="9">
        <f>'WK10'!M50</f>
        <v>0</v>
      </c>
      <c r="S50" s="9">
        <f>'WK11'!M50</f>
        <v>0</v>
      </c>
      <c r="T50" s="9">
        <f>'WK12'!M50</f>
        <v>0</v>
      </c>
      <c r="U50" s="9">
        <f>'WK13'!M50</f>
        <v>0</v>
      </c>
      <c r="V50" s="9">
        <f>'WK14'!M50</f>
        <v>0</v>
      </c>
      <c r="W50" s="6">
        <f>'WK15'!M50</f>
        <v>0</v>
      </c>
    </row>
    <row r="51" spans="1:23">
      <c r="A51" s="2">
        <f t="shared" si="1"/>
        <v>48</v>
      </c>
      <c r="B51" s="1" t="str">
        <f>'1 DAve'!B51</f>
        <v>Tyler Beasley</v>
      </c>
      <c r="C51" s="16">
        <f t="shared" si="0"/>
        <v>112</v>
      </c>
      <c r="D51" s="9">
        <f>'SLT 1'!M51</f>
        <v>50</v>
      </c>
      <c r="E51" s="9">
        <f>'SLT 2'!M51</f>
        <v>40</v>
      </c>
      <c r="F51" s="9">
        <f>'SLT 3'!M51</f>
        <v>32</v>
      </c>
      <c r="G51" s="9">
        <f>'SLT 4'!M51</f>
        <v>36</v>
      </c>
      <c r="H51" s="9">
        <f>'SLT 5'!M51</f>
        <v>0</v>
      </c>
      <c r="I51" s="9">
        <f>'WK1'!M51</f>
        <v>0</v>
      </c>
      <c r="J51" s="9">
        <f>'WK2'!M51</f>
        <v>112</v>
      </c>
      <c r="K51" s="9">
        <f>'WK3'!M51</f>
        <v>0</v>
      </c>
      <c r="L51" s="9">
        <f>'WK4'!M51</f>
        <v>0</v>
      </c>
      <c r="M51" s="9">
        <f>'WK5'!M51</f>
        <v>0</v>
      </c>
      <c r="N51" s="9">
        <f>'WK6'!M51</f>
        <v>0</v>
      </c>
      <c r="O51" s="9">
        <f>'WK7'!M51</f>
        <v>0</v>
      </c>
      <c r="P51" s="9">
        <f>'WK8'!M51</f>
        <v>0</v>
      </c>
      <c r="Q51" s="9">
        <f>'WK9'!M51</f>
        <v>0</v>
      </c>
      <c r="R51" s="9">
        <f>'WK10'!M51</f>
        <v>0</v>
      </c>
      <c r="S51" s="9">
        <f>'WK11'!M51</f>
        <v>0</v>
      </c>
      <c r="T51" s="9">
        <f>'WK12'!M51</f>
        <v>0</v>
      </c>
      <c r="U51" s="9">
        <f>'WK13'!M51</f>
        <v>0</v>
      </c>
      <c r="V51" s="9">
        <f>'WK14'!M51</f>
        <v>0</v>
      </c>
      <c r="W51" s="6">
        <f>'WK15'!M51</f>
        <v>0</v>
      </c>
    </row>
    <row r="52" spans="1:23">
      <c r="A52" s="2">
        <f t="shared" si="1"/>
        <v>49</v>
      </c>
      <c r="B52" s="1" t="str">
        <f>'1 DAve'!B52</f>
        <v>Sonny Johal</v>
      </c>
      <c r="C52" s="16">
        <f t="shared" si="0"/>
        <v>40</v>
      </c>
      <c r="D52" s="9">
        <f>'SLT 1'!M52</f>
        <v>40</v>
      </c>
      <c r="E52" s="9">
        <f>'SLT 2'!M52</f>
        <v>0</v>
      </c>
      <c r="F52" s="9">
        <f>'SLT 3'!M52</f>
        <v>0</v>
      </c>
      <c r="G52" s="9">
        <f>'SLT 4'!M52</f>
        <v>0</v>
      </c>
      <c r="H52" s="9">
        <f>'SLT 5'!M52</f>
        <v>0</v>
      </c>
      <c r="I52" s="9">
        <f>'WK1'!M52</f>
        <v>0</v>
      </c>
      <c r="J52" s="9">
        <f>'WK2'!M52</f>
        <v>0</v>
      </c>
      <c r="K52" s="9">
        <f>'WK3'!M52</f>
        <v>0</v>
      </c>
      <c r="L52" s="9">
        <f>'WK4'!M52</f>
        <v>0</v>
      </c>
      <c r="M52" s="9">
        <f>'WK5'!M52</f>
        <v>0</v>
      </c>
      <c r="N52" s="9">
        <f>'WK6'!M52</f>
        <v>0</v>
      </c>
      <c r="O52" s="9">
        <f>'WK7'!M52</f>
        <v>0</v>
      </c>
      <c r="P52" s="9">
        <f>'WK8'!M52</f>
        <v>0</v>
      </c>
      <c r="Q52" s="9">
        <f>'WK9'!M52</f>
        <v>0</v>
      </c>
      <c r="R52" s="9">
        <f>'WK10'!M52</f>
        <v>0</v>
      </c>
      <c r="S52" s="9">
        <f>'WK11'!M52</f>
        <v>0</v>
      </c>
      <c r="T52" s="9">
        <f>'WK12'!M52</f>
        <v>0</v>
      </c>
      <c r="U52" s="9">
        <f>'WK13'!M52</f>
        <v>0</v>
      </c>
      <c r="V52" s="9">
        <f>'WK14'!M52</f>
        <v>0</v>
      </c>
      <c r="W52" s="6">
        <f>'WK15'!M52</f>
        <v>0</v>
      </c>
    </row>
    <row r="53" spans="1:23">
      <c r="A53" s="2">
        <f t="shared" si="1"/>
        <v>50</v>
      </c>
      <c r="B53" s="1" t="str">
        <f>'1 DAve'!B53</f>
        <v>Karl Robinson</v>
      </c>
      <c r="C53" s="16">
        <f t="shared" si="0"/>
        <v>83</v>
      </c>
      <c r="D53" s="9">
        <f>'SLT 1'!M53</f>
        <v>25</v>
      </c>
      <c r="E53" s="9">
        <f>'SLT 2'!M53</f>
        <v>0</v>
      </c>
      <c r="F53" s="9">
        <f>'SLT 3'!M53</f>
        <v>83</v>
      </c>
      <c r="G53" s="9">
        <f>'SLT 4'!M53</f>
        <v>0</v>
      </c>
      <c r="H53" s="9">
        <f>'SLT 5'!M53</f>
        <v>0</v>
      </c>
      <c r="I53" s="9">
        <f>'WK1'!M53</f>
        <v>0</v>
      </c>
      <c r="J53" s="9">
        <f>'WK2'!M53</f>
        <v>40</v>
      </c>
      <c r="K53" s="9">
        <f>'WK3'!M53</f>
        <v>40</v>
      </c>
      <c r="L53" s="9">
        <f>'WK4'!M53</f>
        <v>0</v>
      </c>
      <c r="M53" s="9">
        <f>'WK5'!M53</f>
        <v>0</v>
      </c>
      <c r="N53" s="9">
        <f>'WK6'!M53</f>
        <v>0</v>
      </c>
      <c r="O53" s="9">
        <f>'WK7'!M53</f>
        <v>0</v>
      </c>
      <c r="P53" s="9">
        <f>'WK8'!M53</f>
        <v>0</v>
      </c>
      <c r="Q53" s="9">
        <f>'WK9'!M53</f>
        <v>0</v>
      </c>
      <c r="R53" s="9">
        <f>'WK10'!M53</f>
        <v>0</v>
      </c>
      <c r="S53" s="9">
        <f>'WK11'!M53</f>
        <v>0</v>
      </c>
      <c r="T53" s="9">
        <f>'WK12'!M53</f>
        <v>0</v>
      </c>
      <c r="U53" s="9">
        <f>'WK13'!M53</f>
        <v>0</v>
      </c>
      <c r="V53" s="9">
        <f>'WK14'!M53</f>
        <v>0</v>
      </c>
      <c r="W53" s="6">
        <f>'WK15'!M53</f>
        <v>0</v>
      </c>
    </row>
    <row r="54" spans="1:23">
      <c r="A54" s="2">
        <f t="shared" si="1"/>
        <v>51</v>
      </c>
      <c r="B54" s="1" t="str">
        <f>'1 DAve'!B54</f>
        <v>Wayne Hewins</v>
      </c>
      <c r="C54" s="16">
        <f t="shared" si="0"/>
        <v>167</v>
      </c>
      <c r="D54" s="9">
        <f>'SLT 1'!M54</f>
        <v>40</v>
      </c>
      <c r="E54" s="9">
        <f>'SLT 2'!M54</f>
        <v>40</v>
      </c>
      <c r="F54" s="9">
        <f>'SLT 3'!M54</f>
        <v>40</v>
      </c>
      <c r="G54" s="9">
        <f>'SLT 4'!M54</f>
        <v>75</v>
      </c>
      <c r="H54" s="9">
        <f>'SLT 5'!M54</f>
        <v>0</v>
      </c>
      <c r="I54" s="9">
        <f>'WK1'!M54</f>
        <v>167</v>
      </c>
      <c r="J54" s="9">
        <f>'WK2'!M54</f>
        <v>74</v>
      </c>
      <c r="K54" s="9">
        <f>'WK3'!M54</f>
        <v>60</v>
      </c>
      <c r="L54" s="9">
        <f>'WK4'!M54</f>
        <v>0</v>
      </c>
      <c r="M54" s="9">
        <f>'WK5'!M54</f>
        <v>0</v>
      </c>
      <c r="N54" s="9">
        <f>'WK6'!M54</f>
        <v>0</v>
      </c>
      <c r="O54" s="9">
        <f>'WK7'!M54</f>
        <v>0</v>
      </c>
      <c r="P54" s="9">
        <f>'WK8'!M54</f>
        <v>0</v>
      </c>
      <c r="Q54" s="9">
        <f>'WK9'!M54</f>
        <v>0</v>
      </c>
      <c r="R54" s="9">
        <f>'WK10'!M54</f>
        <v>0</v>
      </c>
      <c r="S54" s="9">
        <f>'WK11'!M54</f>
        <v>0</v>
      </c>
      <c r="T54" s="9">
        <f>'WK12'!M54</f>
        <v>0</v>
      </c>
      <c r="U54" s="9">
        <f>'WK13'!M54</f>
        <v>0</v>
      </c>
      <c r="V54" s="9">
        <f>'WK14'!M54</f>
        <v>0</v>
      </c>
      <c r="W54" s="6">
        <f>'WK15'!M54</f>
        <v>0</v>
      </c>
    </row>
    <row r="55" spans="1:23">
      <c r="A55" s="2">
        <f t="shared" si="1"/>
        <v>52</v>
      </c>
      <c r="B55" s="1" t="str">
        <f>'1 DAve'!B55</f>
        <v>Leon Baumber</v>
      </c>
      <c r="C55" s="16">
        <f t="shared" si="0"/>
        <v>90</v>
      </c>
      <c r="D55" s="9">
        <f>'SLT 1'!M55</f>
        <v>90</v>
      </c>
      <c r="E55" s="9">
        <f>'SLT 2'!M55</f>
        <v>40</v>
      </c>
      <c r="F55" s="9">
        <f>'SLT 3'!M55</f>
        <v>52</v>
      </c>
      <c r="G55" s="9">
        <f>'SLT 4'!M55</f>
        <v>0</v>
      </c>
      <c r="H55" s="9">
        <f>'SLT 5'!M55</f>
        <v>0</v>
      </c>
      <c r="I55" s="9">
        <f>'WK1'!M55</f>
        <v>0</v>
      </c>
      <c r="J55" s="9">
        <f>'WK2'!M55</f>
        <v>44</v>
      </c>
      <c r="K55" s="9">
        <f>'WK3'!M55</f>
        <v>85</v>
      </c>
      <c r="L55" s="9">
        <f>'WK4'!M55</f>
        <v>0</v>
      </c>
      <c r="M55" s="9">
        <f>'WK5'!M55</f>
        <v>0</v>
      </c>
      <c r="N55" s="9">
        <f>'WK6'!M55</f>
        <v>0</v>
      </c>
      <c r="O55" s="9">
        <f>'WK7'!M55</f>
        <v>0</v>
      </c>
      <c r="P55" s="9">
        <f>'WK8'!M55</f>
        <v>0</v>
      </c>
      <c r="Q55" s="9">
        <f>'WK9'!M55</f>
        <v>0</v>
      </c>
      <c r="R55" s="9">
        <f>'WK10'!M55</f>
        <v>0</v>
      </c>
      <c r="S55" s="9">
        <f>'WK11'!M55</f>
        <v>0</v>
      </c>
      <c r="T55" s="9">
        <f>'WK12'!M55</f>
        <v>0</v>
      </c>
      <c r="U55" s="9">
        <f>'WK13'!M55</f>
        <v>0</v>
      </c>
      <c r="V55" s="9">
        <f>'WK14'!M55</f>
        <v>0</v>
      </c>
      <c r="W55" s="6">
        <f>'WK15'!M55</f>
        <v>0</v>
      </c>
    </row>
    <row r="56" spans="1:23">
      <c r="A56" s="2">
        <f t="shared" si="1"/>
        <v>53</v>
      </c>
      <c r="B56" s="1" t="str">
        <f>'1 DAve'!B56</f>
        <v>Brad Cave</v>
      </c>
      <c r="C56" s="16">
        <f t="shared" si="0"/>
        <v>102</v>
      </c>
      <c r="D56" s="9">
        <f>'SLT 1'!M56</f>
        <v>60</v>
      </c>
      <c r="E56" s="9">
        <f>'SLT 2'!M56</f>
        <v>80</v>
      </c>
      <c r="F56" s="9">
        <f>'SLT 3'!M56</f>
        <v>0</v>
      </c>
      <c r="G56" s="9">
        <f>'SLT 4'!M56</f>
        <v>102</v>
      </c>
      <c r="H56" s="9">
        <f>'SLT 5'!M56</f>
        <v>0</v>
      </c>
      <c r="I56" s="9">
        <f>'WK1'!M56</f>
        <v>58</v>
      </c>
      <c r="J56" s="9">
        <f>'WK2'!M56</f>
        <v>0</v>
      </c>
      <c r="K56" s="9">
        <f>'WK3'!M56</f>
        <v>20</v>
      </c>
      <c r="L56" s="9">
        <f>'WK4'!M56</f>
        <v>0</v>
      </c>
      <c r="M56" s="9">
        <f>'WK5'!M56</f>
        <v>0</v>
      </c>
      <c r="N56" s="9">
        <f>'WK6'!M56</f>
        <v>0</v>
      </c>
      <c r="O56" s="9">
        <f>'WK7'!M56</f>
        <v>0</v>
      </c>
      <c r="P56" s="9">
        <f>'WK8'!M56</f>
        <v>0</v>
      </c>
      <c r="Q56" s="9">
        <f>'WK9'!M56</f>
        <v>0</v>
      </c>
      <c r="R56" s="9">
        <f>'WK10'!M56</f>
        <v>0</v>
      </c>
      <c r="S56" s="9">
        <f>'WK11'!M56</f>
        <v>0</v>
      </c>
      <c r="T56" s="9">
        <f>'WK12'!M56</f>
        <v>0</v>
      </c>
      <c r="U56" s="9">
        <f>'WK13'!M56</f>
        <v>0</v>
      </c>
      <c r="V56" s="9">
        <f>'WK14'!M56</f>
        <v>0</v>
      </c>
      <c r="W56" s="6">
        <f>'WK15'!M56</f>
        <v>0</v>
      </c>
    </row>
    <row r="57" spans="1:23">
      <c r="A57" s="2">
        <f t="shared" si="1"/>
        <v>54</v>
      </c>
      <c r="B57" s="1" t="str">
        <f>'1 DAve'!B57</f>
        <v>Ian Turner</v>
      </c>
      <c r="C57" s="16">
        <f t="shared" si="0"/>
        <v>100</v>
      </c>
      <c r="D57" s="9">
        <f>'SLT 1'!M57</f>
        <v>96</v>
      </c>
      <c r="E57" s="9">
        <f>'SLT 2'!M57</f>
        <v>56</v>
      </c>
      <c r="F57" s="9">
        <f>'SLT 3'!M57</f>
        <v>16</v>
      </c>
      <c r="G57" s="9">
        <f>'SLT 4'!M57</f>
        <v>60</v>
      </c>
      <c r="H57" s="9">
        <f>'SLT 5'!M57</f>
        <v>0</v>
      </c>
      <c r="I57" s="9">
        <f>'WK1'!M57</f>
        <v>100</v>
      </c>
      <c r="J57" s="9">
        <f>'WK2'!M57</f>
        <v>62</v>
      </c>
      <c r="K57" s="9">
        <f>'WK3'!M57</f>
        <v>100</v>
      </c>
      <c r="L57" s="9">
        <f>'WK4'!M57</f>
        <v>0</v>
      </c>
      <c r="M57" s="9">
        <f>'WK5'!M57</f>
        <v>0</v>
      </c>
      <c r="N57" s="9">
        <f>'WK6'!M57</f>
        <v>0</v>
      </c>
      <c r="O57" s="9">
        <f>'WK7'!M57</f>
        <v>0</v>
      </c>
      <c r="P57" s="9">
        <f>'WK8'!M57</f>
        <v>0</v>
      </c>
      <c r="Q57" s="9">
        <f>'WK9'!M57</f>
        <v>0</v>
      </c>
      <c r="R57" s="9">
        <f>'WK10'!M57</f>
        <v>0</v>
      </c>
      <c r="S57" s="9">
        <f>'WK11'!M57</f>
        <v>0</v>
      </c>
      <c r="T57" s="9">
        <f>'WK12'!M57</f>
        <v>0</v>
      </c>
      <c r="U57" s="9">
        <f>'WK13'!M57</f>
        <v>0</v>
      </c>
      <c r="V57" s="9">
        <f>'WK14'!M57</f>
        <v>0</v>
      </c>
      <c r="W57" s="6">
        <f>'WK15'!M57</f>
        <v>0</v>
      </c>
    </row>
    <row r="58" spans="1:23">
      <c r="A58" s="2">
        <f t="shared" si="1"/>
        <v>55</v>
      </c>
      <c r="B58" s="1" t="str">
        <f>'1 DAve'!B58</f>
        <v>Liam Fowkes</v>
      </c>
      <c r="C58" s="16">
        <f t="shared" si="0"/>
        <v>90</v>
      </c>
      <c r="D58" s="9">
        <f>'SLT 1'!M58</f>
        <v>0</v>
      </c>
      <c r="E58" s="9">
        <f>'SLT 2'!M58</f>
        <v>90</v>
      </c>
      <c r="F58" s="9">
        <f>'SLT 3'!M58</f>
        <v>0</v>
      </c>
      <c r="G58" s="9">
        <f>'SLT 4'!M58</f>
        <v>0</v>
      </c>
      <c r="H58" s="9">
        <f>'SLT 5'!M58</f>
        <v>0</v>
      </c>
      <c r="I58" s="9">
        <f>'WK1'!M58</f>
        <v>0</v>
      </c>
      <c r="J58" s="9">
        <f>'WK2'!M58</f>
        <v>0</v>
      </c>
      <c r="K58" s="9">
        <f>'WK3'!M58</f>
        <v>60</v>
      </c>
      <c r="L58" s="9">
        <f>'WK4'!M58</f>
        <v>0</v>
      </c>
      <c r="M58" s="9">
        <f>'WK5'!M58</f>
        <v>0</v>
      </c>
      <c r="N58" s="9">
        <f>'WK6'!M58</f>
        <v>0</v>
      </c>
      <c r="O58" s="9">
        <f>'WK7'!M58</f>
        <v>0</v>
      </c>
      <c r="P58" s="9">
        <f>'WK8'!M58</f>
        <v>0</v>
      </c>
      <c r="Q58" s="9">
        <f>'WK9'!M58</f>
        <v>0</v>
      </c>
      <c r="R58" s="9">
        <f>'WK10'!M58</f>
        <v>0</v>
      </c>
      <c r="S58" s="9">
        <f>'WK11'!M58</f>
        <v>0</v>
      </c>
      <c r="T58" s="9">
        <f>'WK12'!M58</f>
        <v>0</v>
      </c>
      <c r="U58" s="9">
        <f>'WK13'!M58</f>
        <v>0</v>
      </c>
      <c r="V58" s="9">
        <f>'WK14'!M58</f>
        <v>0</v>
      </c>
      <c r="W58" s="6">
        <f>'WK15'!M58</f>
        <v>0</v>
      </c>
    </row>
    <row r="59" spans="1:23">
      <c r="A59" s="2">
        <f t="shared" si="1"/>
        <v>56</v>
      </c>
      <c r="B59" s="1" t="str">
        <f>'1 DAve'!B59</f>
        <v>Sam Whittaker</v>
      </c>
      <c r="C59" s="16">
        <f t="shared" si="0"/>
        <v>105</v>
      </c>
      <c r="D59" s="9">
        <f>'SLT 1'!M59</f>
        <v>101</v>
      </c>
      <c r="E59" s="9">
        <f>'SLT 2'!M59</f>
        <v>62</v>
      </c>
      <c r="F59" s="9">
        <f>'SLT 3'!M59</f>
        <v>105</v>
      </c>
      <c r="G59" s="9">
        <f>'SLT 4'!M59</f>
        <v>0</v>
      </c>
      <c r="H59" s="9">
        <f>'SLT 5'!M59</f>
        <v>65</v>
      </c>
      <c r="I59" s="9">
        <f>'WK1'!M59</f>
        <v>0</v>
      </c>
      <c r="J59" s="9">
        <f>'WK2'!M59</f>
        <v>0</v>
      </c>
      <c r="K59" s="9">
        <f>'WK3'!M59</f>
        <v>97</v>
      </c>
      <c r="L59" s="9">
        <f>'WK4'!M59</f>
        <v>0</v>
      </c>
      <c r="M59" s="9">
        <f>'WK5'!M59</f>
        <v>0</v>
      </c>
      <c r="N59" s="9">
        <f>'WK6'!M59</f>
        <v>0</v>
      </c>
      <c r="O59" s="9">
        <f>'WK7'!M59</f>
        <v>0</v>
      </c>
      <c r="P59" s="9">
        <f>'WK8'!M59</f>
        <v>0</v>
      </c>
      <c r="Q59" s="9">
        <f>'WK9'!M59</f>
        <v>0</v>
      </c>
      <c r="R59" s="9">
        <f>'WK10'!M59</f>
        <v>0</v>
      </c>
      <c r="S59" s="9">
        <f>'WK11'!M59</f>
        <v>0</v>
      </c>
      <c r="T59" s="9">
        <f>'WK12'!M59</f>
        <v>0</v>
      </c>
      <c r="U59" s="9">
        <f>'WK13'!M59</f>
        <v>0</v>
      </c>
      <c r="V59" s="9">
        <f>'WK14'!M59</f>
        <v>0</v>
      </c>
      <c r="W59" s="6">
        <f>'WK15'!M59</f>
        <v>0</v>
      </c>
    </row>
    <row r="60" spans="1:23">
      <c r="A60" s="2">
        <f t="shared" si="1"/>
        <v>57</v>
      </c>
      <c r="B60" s="1" t="str">
        <f>'1 DAve'!B60</f>
        <v>Steve Homer</v>
      </c>
      <c r="C60" s="16">
        <f t="shared" si="0"/>
        <v>64</v>
      </c>
      <c r="D60" s="9">
        <f>'SLT 1'!M60</f>
        <v>56</v>
      </c>
      <c r="E60" s="9">
        <f>'SLT 2'!M60</f>
        <v>0</v>
      </c>
      <c r="F60" s="9">
        <f>'SLT 3'!M60</f>
        <v>32</v>
      </c>
      <c r="G60" s="9">
        <f>'SLT 4'!M60</f>
        <v>0</v>
      </c>
      <c r="H60" s="9">
        <f>'SLT 5'!M60</f>
        <v>56</v>
      </c>
      <c r="I60" s="9">
        <f>'WK1'!M60</f>
        <v>0</v>
      </c>
      <c r="J60" s="9">
        <f>'WK2'!M60</f>
        <v>64</v>
      </c>
      <c r="K60" s="9">
        <f>'WK3'!M60</f>
        <v>32</v>
      </c>
      <c r="L60" s="9">
        <f>'WK4'!M60</f>
        <v>0</v>
      </c>
      <c r="M60" s="9">
        <f>'WK5'!M60</f>
        <v>0</v>
      </c>
      <c r="N60" s="9">
        <f>'WK6'!M60</f>
        <v>0</v>
      </c>
      <c r="O60" s="9">
        <f>'WK7'!M60</f>
        <v>0</v>
      </c>
      <c r="P60" s="9">
        <f>'WK8'!M60</f>
        <v>0</v>
      </c>
      <c r="Q60" s="9">
        <f>'WK9'!M60</f>
        <v>0</v>
      </c>
      <c r="R60" s="9">
        <f>'WK10'!M60</f>
        <v>0</v>
      </c>
      <c r="S60" s="9">
        <f>'WK11'!M60</f>
        <v>0</v>
      </c>
      <c r="T60" s="9">
        <f>'WK12'!M60</f>
        <v>0</v>
      </c>
      <c r="U60" s="9">
        <f>'WK13'!M60</f>
        <v>0</v>
      </c>
      <c r="V60" s="9">
        <f>'WK14'!M60</f>
        <v>0</v>
      </c>
      <c r="W60" s="6">
        <f>'WK15'!M60</f>
        <v>0</v>
      </c>
    </row>
    <row r="61" spans="1:23">
      <c r="A61" s="2">
        <f t="shared" si="1"/>
        <v>58</v>
      </c>
      <c r="B61" s="1" t="str">
        <f>'1 DAve'!B61</f>
        <v>Dean Randle</v>
      </c>
      <c r="C61" s="16">
        <f t="shared" si="0"/>
        <v>140</v>
      </c>
      <c r="D61" s="9">
        <f>'SLT 1'!M61</f>
        <v>100</v>
      </c>
      <c r="E61" s="9">
        <f>'SLT 2'!M61</f>
        <v>61</v>
      </c>
      <c r="F61" s="9">
        <f>'SLT 3'!M61</f>
        <v>0</v>
      </c>
      <c r="G61" s="9">
        <f>'SLT 4'!M61</f>
        <v>0</v>
      </c>
      <c r="H61" s="9">
        <f>'SLT 5'!M61</f>
        <v>0</v>
      </c>
      <c r="I61" s="9">
        <f>'WK1'!M61</f>
        <v>0</v>
      </c>
      <c r="J61" s="9">
        <f>'WK2'!M61</f>
        <v>140</v>
      </c>
      <c r="K61" s="9">
        <f>'WK3'!M61</f>
        <v>40</v>
      </c>
      <c r="L61" s="9">
        <f>'WK4'!M61</f>
        <v>0</v>
      </c>
      <c r="M61" s="9">
        <f>'WK5'!M61</f>
        <v>0</v>
      </c>
      <c r="N61" s="9">
        <f>'WK6'!M61</f>
        <v>0</v>
      </c>
      <c r="O61" s="9">
        <f>'WK7'!M61</f>
        <v>0</v>
      </c>
      <c r="P61" s="9">
        <f>'WK8'!M61</f>
        <v>0</v>
      </c>
      <c r="Q61" s="9">
        <f>'WK9'!M61</f>
        <v>0</v>
      </c>
      <c r="R61" s="9">
        <f>'WK10'!M61</f>
        <v>0</v>
      </c>
      <c r="S61" s="9">
        <f>'WK11'!M61</f>
        <v>0</v>
      </c>
      <c r="T61" s="9">
        <f>'WK12'!M61</f>
        <v>0</v>
      </c>
      <c r="U61" s="9">
        <f>'WK13'!M61</f>
        <v>0</v>
      </c>
      <c r="V61" s="9">
        <f>'WK14'!M61</f>
        <v>0</v>
      </c>
      <c r="W61" s="6">
        <f>'WK15'!M61</f>
        <v>0</v>
      </c>
    </row>
    <row r="62" spans="1:23">
      <c r="A62" s="2">
        <f t="shared" si="1"/>
        <v>59</v>
      </c>
      <c r="B62" s="1" t="str">
        <f>'1 DAve'!B62</f>
        <v>Wayne Beaumont</v>
      </c>
      <c r="C62" s="16">
        <f t="shared" si="0"/>
        <v>109</v>
      </c>
      <c r="D62" s="9">
        <f>'SLT 1'!M62</f>
        <v>95</v>
      </c>
      <c r="E62" s="9">
        <f>'SLT 2'!M62</f>
        <v>73</v>
      </c>
      <c r="F62" s="9">
        <f>'SLT 3'!M62</f>
        <v>40</v>
      </c>
      <c r="G62" s="9">
        <f>'SLT 4'!M62</f>
        <v>0</v>
      </c>
      <c r="H62" s="9">
        <f>'SLT 5'!M62</f>
        <v>66</v>
      </c>
      <c r="I62" s="9">
        <f>'WK1'!M62</f>
        <v>0</v>
      </c>
      <c r="J62" s="9">
        <f>'WK2'!M62</f>
        <v>16</v>
      </c>
      <c r="K62" s="9">
        <f>'WK3'!M62</f>
        <v>109</v>
      </c>
      <c r="L62" s="9">
        <f>'WK4'!M62</f>
        <v>0</v>
      </c>
      <c r="M62" s="9">
        <f>'WK5'!M62</f>
        <v>0</v>
      </c>
      <c r="N62" s="9">
        <f>'WK6'!M62</f>
        <v>0</v>
      </c>
      <c r="O62" s="9">
        <f>'WK7'!M62</f>
        <v>0</v>
      </c>
      <c r="P62" s="9">
        <f>'WK8'!M62</f>
        <v>0</v>
      </c>
      <c r="Q62" s="9">
        <f>'WK9'!M62</f>
        <v>0</v>
      </c>
      <c r="R62" s="9">
        <f>'WK10'!M62</f>
        <v>0</v>
      </c>
      <c r="S62" s="9">
        <f>'WK11'!M62</f>
        <v>0</v>
      </c>
      <c r="T62" s="9">
        <f>'WK12'!M62</f>
        <v>0</v>
      </c>
      <c r="U62" s="9">
        <f>'WK13'!M62</f>
        <v>0</v>
      </c>
      <c r="V62" s="9">
        <f>'WK14'!M62</f>
        <v>0</v>
      </c>
      <c r="W62" s="6">
        <f>'WK15'!M62</f>
        <v>0</v>
      </c>
    </row>
    <row r="63" spans="1:23">
      <c r="A63" s="2">
        <f t="shared" si="1"/>
        <v>60</v>
      </c>
      <c r="B63" s="1" t="str">
        <f>'1 DAve'!B63</f>
        <v>Mark Faulkner</v>
      </c>
      <c r="C63" s="16">
        <f t="shared" si="0"/>
        <v>116</v>
      </c>
      <c r="D63" s="9">
        <f>'SLT 1'!M63</f>
        <v>112</v>
      </c>
      <c r="E63" s="9">
        <f>'SLT 2'!M63</f>
        <v>116</v>
      </c>
      <c r="F63" s="9">
        <f>'SLT 3'!M63</f>
        <v>40</v>
      </c>
      <c r="G63" s="9">
        <f>'SLT 4'!M63</f>
        <v>0</v>
      </c>
      <c r="H63" s="9">
        <f>'SLT 5'!M63</f>
        <v>54</v>
      </c>
      <c r="I63" s="9">
        <f>'WK1'!M63</f>
        <v>0</v>
      </c>
      <c r="J63" s="9">
        <f>'WK2'!M63</f>
        <v>40</v>
      </c>
      <c r="K63" s="9">
        <f>'WK3'!M63</f>
        <v>72</v>
      </c>
      <c r="L63" s="9">
        <f>'WK4'!M63</f>
        <v>0</v>
      </c>
      <c r="M63" s="9">
        <f>'WK5'!M63</f>
        <v>0</v>
      </c>
      <c r="N63" s="9">
        <f>'WK6'!M63</f>
        <v>0</v>
      </c>
      <c r="O63" s="9">
        <f>'WK7'!M63</f>
        <v>0</v>
      </c>
      <c r="P63" s="9">
        <f>'WK8'!M63</f>
        <v>0</v>
      </c>
      <c r="Q63" s="9">
        <f>'WK9'!M63</f>
        <v>0</v>
      </c>
      <c r="R63" s="9">
        <f>'WK10'!M63</f>
        <v>0</v>
      </c>
      <c r="S63" s="9">
        <f>'WK11'!M63</f>
        <v>0</v>
      </c>
      <c r="T63" s="9">
        <f>'WK12'!M63</f>
        <v>0</v>
      </c>
      <c r="U63" s="9">
        <f>'WK13'!M63</f>
        <v>0</v>
      </c>
      <c r="V63" s="9">
        <f>'WK14'!M63</f>
        <v>0</v>
      </c>
      <c r="W63" s="6">
        <f>'WK15'!M63</f>
        <v>0</v>
      </c>
    </row>
    <row r="64" spans="1:23">
      <c r="A64" s="2">
        <f t="shared" si="1"/>
        <v>61</v>
      </c>
      <c r="B64" s="1" t="str">
        <f>'1 DAve'!B64</f>
        <v>Dave Barker</v>
      </c>
      <c r="C64" s="16">
        <f t="shared" si="0"/>
        <v>121</v>
      </c>
      <c r="D64" s="9">
        <f>'SLT 1'!M64</f>
        <v>121</v>
      </c>
      <c r="E64" s="9">
        <f>'SLT 2'!M64</f>
        <v>0</v>
      </c>
      <c r="F64" s="9">
        <f>'SLT 3'!M64</f>
        <v>48</v>
      </c>
      <c r="G64" s="9">
        <f>'SLT 4'!M64</f>
        <v>0</v>
      </c>
      <c r="H64" s="9">
        <f>'SLT 5'!M64</f>
        <v>40</v>
      </c>
      <c r="I64" s="9">
        <f>'WK1'!M64</f>
        <v>0</v>
      </c>
      <c r="J64" s="9">
        <f>'WK2'!M64</f>
        <v>25</v>
      </c>
      <c r="K64" s="9">
        <f>'WK3'!M64</f>
        <v>56</v>
      </c>
      <c r="L64" s="9">
        <f>'WK4'!M64</f>
        <v>0</v>
      </c>
      <c r="M64" s="9">
        <f>'WK5'!M64</f>
        <v>0</v>
      </c>
      <c r="N64" s="9">
        <f>'WK6'!M64</f>
        <v>0</v>
      </c>
      <c r="O64" s="9">
        <f>'WK7'!M64</f>
        <v>0</v>
      </c>
      <c r="P64" s="9">
        <f>'WK8'!M64</f>
        <v>0</v>
      </c>
      <c r="Q64" s="9">
        <f>'WK9'!M64</f>
        <v>0</v>
      </c>
      <c r="R64" s="9">
        <f>'WK10'!M64</f>
        <v>0</v>
      </c>
      <c r="S64" s="9">
        <f>'WK11'!M64</f>
        <v>0</v>
      </c>
      <c r="T64" s="9">
        <f>'WK12'!M64</f>
        <v>0</v>
      </c>
      <c r="U64" s="9">
        <f>'WK13'!M64</f>
        <v>0</v>
      </c>
      <c r="V64" s="9">
        <f>'WK14'!M64</f>
        <v>0</v>
      </c>
      <c r="W64" s="6">
        <f>'WK15'!M64</f>
        <v>0</v>
      </c>
    </row>
    <row r="65" spans="1:23">
      <c r="A65" s="2">
        <f t="shared" si="1"/>
        <v>62</v>
      </c>
      <c r="B65" s="1" t="str">
        <f>'1 DAve'!B65</f>
        <v>Scott Hope</v>
      </c>
      <c r="C65" s="16">
        <f t="shared" si="0"/>
        <v>121</v>
      </c>
      <c r="D65" s="9">
        <f>'SLT 1'!M65</f>
        <v>82</v>
      </c>
      <c r="E65" s="9">
        <f>'SLT 2'!M65</f>
        <v>55</v>
      </c>
      <c r="F65" s="9">
        <f>'SLT 3'!M65</f>
        <v>101</v>
      </c>
      <c r="G65" s="9">
        <f>'SLT 4'!M65</f>
        <v>0</v>
      </c>
      <c r="H65" s="9">
        <f>'SLT 5'!M65</f>
        <v>121</v>
      </c>
      <c r="I65" s="9">
        <f>'WK1'!M65</f>
        <v>0</v>
      </c>
      <c r="J65" s="9">
        <f>'WK2'!M65</f>
        <v>38</v>
      </c>
      <c r="K65" s="9">
        <f>'WK3'!M65</f>
        <v>90</v>
      </c>
      <c r="L65" s="9">
        <f>'WK4'!M65</f>
        <v>0</v>
      </c>
      <c r="M65" s="9">
        <f>'WK5'!M65</f>
        <v>0</v>
      </c>
      <c r="N65" s="9">
        <f>'WK6'!M65</f>
        <v>0</v>
      </c>
      <c r="O65" s="9">
        <f>'WK7'!M65</f>
        <v>0</v>
      </c>
      <c r="P65" s="9">
        <f>'WK8'!M65</f>
        <v>0</v>
      </c>
      <c r="Q65" s="9">
        <f>'WK9'!M65</f>
        <v>0</v>
      </c>
      <c r="R65" s="9">
        <f>'WK10'!M65</f>
        <v>0</v>
      </c>
      <c r="S65" s="9">
        <f>'WK11'!M65</f>
        <v>0</v>
      </c>
      <c r="T65" s="9">
        <f>'WK12'!M65</f>
        <v>0</v>
      </c>
      <c r="U65" s="9">
        <f>'WK13'!M65</f>
        <v>0</v>
      </c>
      <c r="V65" s="9">
        <f>'WK14'!M65</f>
        <v>0</v>
      </c>
      <c r="W65" s="6">
        <f>'WK15'!M65</f>
        <v>0</v>
      </c>
    </row>
    <row r="66" spans="1:23">
      <c r="A66" s="2">
        <f t="shared" si="1"/>
        <v>63</v>
      </c>
      <c r="B66" s="1" t="str">
        <f>'1 DAve'!B66</f>
        <v>Gareth Iliffe</v>
      </c>
      <c r="C66" s="16">
        <f t="shared" si="0"/>
        <v>40</v>
      </c>
      <c r="D66" s="9">
        <f>'SLT 1'!M66</f>
        <v>32</v>
      </c>
      <c r="E66" s="9">
        <f>'SLT 2'!M66</f>
        <v>40</v>
      </c>
      <c r="F66" s="9">
        <f>'SLT 3'!M66</f>
        <v>0</v>
      </c>
      <c r="G66" s="9">
        <f>'SLT 4'!M66</f>
        <v>0</v>
      </c>
      <c r="H66" s="9">
        <f>'SLT 5'!M66</f>
        <v>38</v>
      </c>
      <c r="I66" s="9">
        <f>'WK1'!M66</f>
        <v>0</v>
      </c>
      <c r="J66" s="9">
        <f>'WK2'!M66</f>
        <v>0</v>
      </c>
      <c r="K66" s="9">
        <f>'WK3'!M66</f>
        <v>0</v>
      </c>
      <c r="L66" s="9">
        <f>'WK4'!M66</f>
        <v>0</v>
      </c>
      <c r="M66" s="9">
        <f>'WK5'!M66</f>
        <v>0</v>
      </c>
      <c r="N66" s="9">
        <f>'WK6'!M66</f>
        <v>0</v>
      </c>
      <c r="O66" s="9">
        <f>'WK7'!M66</f>
        <v>0</v>
      </c>
      <c r="P66" s="9">
        <f>'WK8'!M66</f>
        <v>0</v>
      </c>
      <c r="Q66" s="9">
        <f>'WK9'!M66</f>
        <v>0</v>
      </c>
      <c r="R66" s="9">
        <f>'WK10'!M66</f>
        <v>0</v>
      </c>
      <c r="S66" s="9">
        <f>'WK11'!M66</f>
        <v>0</v>
      </c>
      <c r="T66" s="9">
        <f>'WK12'!M66</f>
        <v>0</v>
      </c>
      <c r="U66" s="9">
        <f>'WK13'!M66</f>
        <v>0</v>
      </c>
      <c r="V66" s="9">
        <f>'WK14'!M66</f>
        <v>0</v>
      </c>
      <c r="W66" s="6">
        <f>'WK15'!M66</f>
        <v>0</v>
      </c>
    </row>
    <row r="67" spans="1:23">
      <c r="A67" s="2">
        <f t="shared" si="1"/>
        <v>64</v>
      </c>
      <c r="B67" s="1" t="str">
        <f>'1 DAve'!B67</f>
        <v>Kyle Gilding</v>
      </c>
      <c r="C67" s="16">
        <f t="shared" si="0"/>
        <v>94</v>
      </c>
      <c r="D67" s="9">
        <f>'SLT 1'!M67</f>
        <v>68</v>
      </c>
      <c r="E67" s="9">
        <f>'SLT 2'!M67</f>
        <v>0</v>
      </c>
      <c r="F67" s="9">
        <f>'SLT 3'!M67</f>
        <v>0</v>
      </c>
      <c r="G67" s="9">
        <f>'SLT 4'!M67</f>
        <v>0</v>
      </c>
      <c r="H67" s="9">
        <f>'SLT 5'!M67</f>
        <v>0</v>
      </c>
      <c r="I67" s="9">
        <f>'WK1'!M67</f>
        <v>0</v>
      </c>
      <c r="J67" s="9">
        <f>'WK2'!M67</f>
        <v>0</v>
      </c>
      <c r="K67" s="9">
        <f>'WK3'!M67</f>
        <v>94</v>
      </c>
      <c r="L67" s="9">
        <f>'WK4'!M67</f>
        <v>0</v>
      </c>
      <c r="M67" s="9">
        <f>'WK5'!M67</f>
        <v>0</v>
      </c>
      <c r="N67" s="9">
        <f>'WK6'!M67</f>
        <v>0</v>
      </c>
      <c r="O67" s="9">
        <f>'WK7'!M67</f>
        <v>0</v>
      </c>
      <c r="P67" s="9">
        <f>'WK8'!M67</f>
        <v>0</v>
      </c>
      <c r="Q67" s="9">
        <f>'WK9'!M67</f>
        <v>0</v>
      </c>
      <c r="R67" s="9">
        <f>'WK10'!M67</f>
        <v>0</v>
      </c>
      <c r="S67" s="9">
        <f>'WK11'!M67</f>
        <v>0</v>
      </c>
      <c r="T67" s="9">
        <f>'WK12'!M67</f>
        <v>0</v>
      </c>
      <c r="U67" s="9">
        <f>'WK13'!M67</f>
        <v>0</v>
      </c>
      <c r="V67" s="9">
        <f>'WK14'!M67</f>
        <v>0</v>
      </c>
      <c r="W67" s="6">
        <f>'WK15'!M67</f>
        <v>0</v>
      </c>
    </row>
    <row r="68" spans="1:23">
      <c r="A68" s="2">
        <f t="shared" si="1"/>
        <v>65</v>
      </c>
      <c r="B68" s="1" t="str">
        <f>'1 DAve'!B68</f>
        <v>Scott Brookes</v>
      </c>
      <c r="C68" s="16">
        <f t="shared" si="0"/>
        <v>110</v>
      </c>
      <c r="D68" s="9">
        <f>'SLT 1'!M68</f>
        <v>40</v>
      </c>
      <c r="E68" s="9">
        <f>'SLT 2'!M68</f>
        <v>49</v>
      </c>
      <c r="F68" s="9">
        <f>'SLT 3'!M68</f>
        <v>0</v>
      </c>
      <c r="G68" s="9">
        <f>'SLT 4'!M68</f>
        <v>90</v>
      </c>
      <c r="H68" s="9">
        <f>'SLT 5'!M68</f>
        <v>0</v>
      </c>
      <c r="I68" s="9">
        <f>'WK1'!M68</f>
        <v>110</v>
      </c>
      <c r="J68" s="9">
        <f>'WK2'!M68</f>
        <v>0</v>
      </c>
      <c r="K68" s="9">
        <f>'WK3'!M68</f>
        <v>0</v>
      </c>
      <c r="L68" s="9">
        <f>'WK4'!M68</f>
        <v>0</v>
      </c>
      <c r="M68" s="9">
        <f>'WK5'!M68</f>
        <v>0</v>
      </c>
      <c r="N68" s="9">
        <f>'WK6'!M68</f>
        <v>0</v>
      </c>
      <c r="O68" s="9">
        <f>'WK7'!M68</f>
        <v>0</v>
      </c>
      <c r="P68" s="9">
        <f>'WK8'!M68</f>
        <v>0</v>
      </c>
      <c r="Q68" s="9">
        <f>'WK9'!M68</f>
        <v>0</v>
      </c>
      <c r="R68" s="9">
        <f>'WK10'!M68</f>
        <v>0</v>
      </c>
      <c r="S68" s="9">
        <f>'WK11'!M68</f>
        <v>0</v>
      </c>
      <c r="T68" s="9">
        <f>'WK12'!M68</f>
        <v>0</v>
      </c>
      <c r="U68" s="9">
        <f>'WK13'!M68</f>
        <v>0</v>
      </c>
      <c r="V68" s="9">
        <f>'WK14'!M68</f>
        <v>0</v>
      </c>
      <c r="W68" s="6">
        <f>'WK15'!M68</f>
        <v>0</v>
      </c>
    </row>
    <row r="69" spans="1:23">
      <c r="A69" s="2">
        <f t="shared" si="1"/>
        <v>66</v>
      </c>
      <c r="B69" s="1" t="str">
        <f>'1 DAve'!B69</f>
        <v>Lee Chiswell</v>
      </c>
      <c r="C69" s="16">
        <f t="shared" ref="C69:C132" si="2">MAX(D69:W69)</f>
        <v>107</v>
      </c>
      <c r="D69" s="9">
        <f>'SLT 1'!M69</f>
        <v>107</v>
      </c>
      <c r="E69" s="9">
        <f>'SLT 2'!M69</f>
        <v>10</v>
      </c>
      <c r="F69" s="9">
        <f>'SLT 3'!M69</f>
        <v>0</v>
      </c>
      <c r="G69" s="9">
        <f>'SLT 4'!M69</f>
        <v>0</v>
      </c>
      <c r="H69" s="9">
        <f>'SLT 5'!M69</f>
        <v>41</v>
      </c>
      <c r="I69" s="9">
        <f>'WK1'!M69</f>
        <v>32</v>
      </c>
      <c r="J69" s="9">
        <f>'WK2'!M69</f>
        <v>83</v>
      </c>
      <c r="K69" s="9">
        <f>'WK3'!M69</f>
        <v>32</v>
      </c>
      <c r="L69" s="9">
        <f>'WK4'!M69</f>
        <v>0</v>
      </c>
      <c r="M69" s="9">
        <f>'WK5'!M69</f>
        <v>0</v>
      </c>
      <c r="N69" s="9">
        <f>'WK6'!M69</f>
        <v>0</v>
      </c>
      <c r="O69" s="9">
        <f>'WK7'!M69</f>
        <v>0</v>
      </c>
      <c r="P69" s="9">
        <f>'WK8'!M69</f>
        <v>0</v>
      </c>
      <c r="Q69" s="9">
        <f>'WK9'!M69</f>
        <v>0</v>
      </c>
      <c r="R69" s="9">
        <f>'WK10'!M69</f>
        <v>0</v>
      </c>
      <c r="S69" s="9">
        <f>'WK11'!M69</f>
        <v>0</v>
      </c>
      <c r="T69" s="9">
        <f>'WK12'!M69</f>
        <v>0</v>
      </c>
      <c r="U69" s="9">
        <f>'WK13'!M69</f>
        <v>0</v>
      </c>
      <c r="V69" s="9">
        <f>'WK14'!M69</f>
        <v>0</v>
      </c>
      <c r="W69" s="6">
        <f>'WK15'!M69</f>
        <v>0</v>
      </c>
    </row>
    <row r="70" spans="1:23">
      <c r="A70" s="2">
        <f t="shared" ref="A70:A133" si="3">A69+1</f>
        <v>67</v>
      </c>
      <c r="B70" s="1" t="str">
        <f>'1 DAve'!B70</f>
        <v>Nick Bowers</v>
      </c>
      <c r="C70" s="16">
        <f t="shared" si="2"/>
        <v>80</v>
      </c>
      <c r="D70" s="9">
        <f>'SLT 1'!M70</f>
        <v>76</v>
      </c>
      <c r="E70" s="9">
        <f>'SLT 2'!M70</f>
        <v>64</v>
      </c>
      <c r="F70" s="9">
        <f>'SLT 3'!M70</f>
        <v>0</v>
      </c>
      <c r="G70" s="9">
        <f>'SLT 4'!M70</f>
        <v>0</v>
      </c>
      <c r="H70" s="9">
        <f>'SLT 5'!M70</f>
        <v>0</v>
      </c>
      <c r="I70" s="9">
        <f>'WK1'!M70</f>
        <v>0</v>
      </c>
      <c r="J70" s="9">
        <f>'WK2'!M70</f>
        <v>80</v>
      </c>
      <c r="K70" s="9">
        <f>'WK3'!M70</f>
        <v>0</v>
      </c>
      <c r="L70" s="9">
        <f>'WK4'!M70</f>
        <v>0</v>
      </c>
      <c r="M70" s="9">
        <f>'WK5'!M70</f>
        <v>0</v>
      </c>
      <c r="N70" s="9">
        <f>'WK6'!M70</f>
        <v>0</v>
      </c>
      <c r="O70" s="9">
        <f>'WK7'!M70</f>
        <v>0</v>
      </c>
      <c r="P70" s="9">
        <f>'WK8'!M70</f>
        <v>0</v>
      </c>
      <c r="Q70" s="9">
        <f>'WK9'!M70</f>
        <v>0</v>
      </c>
      <c r="R70" s="9">
        <f>'WK10'!M70</f>
        <v>0</v>
      </c>
      <c r="S70" s="9">
        <f>'WK11'!M70</f>
        <v>0</v>
      </c>
      <c r="T70" s="9">
        <f>'WK12'!M70</f>
        <v>0</v>
      </c>
      <c r="U70" s="9">
        <f>'WK13'!M70</f>
        <v>0</v>
      </c>
      <c r="V70" s="9">
        <f>'WK14'!M70</f>
        <v>0</v>
      </c>
      <c r="W70" s="6">
        <f>'WK15'!M70</f>
        <v>0</v>
      </c>
    </row>
    <row r="71" spans="1:23">
      <c r="A71" s="2">
        <f t="shared" si="3"/>
        <v>68</v>
      </c>
      <c r="B71" s="1" t="str">
        <f>'1 DAve'!B71</f>
        <v>Jamie Ward</v>
      </c>
      <c r="C71" s="16">
        <f t="shared" si="2"/>
        <v>69</v>
      </c>
      <c r="D71" s="9">
        <f>'SLT 1'!M71</f>
        <v>69</v>
      </c>
      <c r="E71" s="9">
        <f>'SLT 2'!M71</f>
        <v>0</v>
      </c>
      <c r="F71" s="9">
        <f>'SLT 3'!M71</f>
        <v>0</v>
      </c>
      <c r="G71" s="9">
        <f>'SLT 4'!M71</f>
        <v>40</v>
      </c>
      <c r="H71" s="9">
        <f>'SLT 5'!M71</f>
        <v>0</v>
      </c>
      <c r="I71" s="9">
        <f>'WK1'!M71</f>
        <v>20</v>
      </c>
      <c r="J71" s="9">
        <f>'WK2'!M71</f>
        <v>52</v>
      </c>
      <c r="K71" s="9">
        <f>'WK3'!M71</f>
        <v>40</v>
      </c>
      <c r="L71" s="9">
        <f>'WK4'!M71</f>
        <v>0</v>
      </c>
      <c r="M71" s="9">
        <f>'WK5'!M71</f>
        <v>0</v>
      </c>
      <c r="N71" s="9">
        <f>'WK6'!M71</f>
        <v>0</v>
      </c>
      <c r="O71" s="9">
        <f>'WK7'!M71</f>
        <v>0</v>
      </c>
      <c r="P71" s="9">
        <f>'WK8'!M71</f>
        <v>0</v>
      </c>
      <c r="Q71" s="9">
        <f>'WK9'!M71</f>
        <v>0</v>
      </c>
      <c r="R71" s="9">
        <f>'WK10'!M71</f>
        <v>0</v>
      </c>
      <c r="S71" s="9">
        <f>'WK11'!M71</f>
        <v>0</v>
      </c>
      <c r="T71" s="9">
        <f>'WK12'!M71</f>
        <v>0</v>
      </c>
      <c r="U71" s="9">
        <f>'WK13'!M71</f>
        <v>0</v>
      </c>
      <c r="V71" s="9">
        <f>'WK14'!M71</f>
        <v>0</v>
      </c>
      <c r="W71" s="6">
        <f>'WK15'!M71</f>
        <v>0</v>
      </c>
    </row>
    <row r="72" spans="1:23">
      <c r="A72" s="2">
        <f t="shared" si="3"/>
        <v>69</v>
      </c>
      <c r="B72" s="1" t="str">
        <f>'1 DAve'!B72</f>
        <v>Nigel Ward</v>
      </c>
      <c r="C72" s="16">
        <f t="shared" si="2"/>
        <v>90</v>
      </c>
      <c r="D72" s="9">
        <f>'SLT 1'!M72</f>
        <v>20</v>
      </c>
      <c r="E72" s="9">
        <f>'SLT 2'!M72</f>
        <v>48</v>
      </c>
      <c r="F72" s="9">
        <f>'SLT 3'!M72</f>
        <v>0</v>
      </c>
      <c r="G72" s="9">
        <f>'SLT 4'!M72</f>
        <v>90</v>
      </c>
      <c r="H72" s="9">
        <f>'SLT 5'!M72</f>
        <v>40</v>
      </c>
      <c r="I72" s="9">
        <f>'WK1'!M72</f>
        <v>0</v>
      </c>
      <c r="J72" s="9">
        <f>'WK2'!M72</f>
        <v>0</v>
      </c>
      <c r="K72" s="9">
        <f>'WK3'!M72</f>
        <v>0</v>
      </c>
      <c r="L72" s="9">
        <f>'WK4'!M72</f>
        <v>0</v>
      </c>
      <c r="M72" s="9">
        <f>'WK5'!M72</f>
        <v>0</v>
      </c>
      <c r="N72" s="9">
        <f>'WK6'!M72</f>
        <v>0</v>
      </c>
      <c r="O72" s="9">
        <f>'WK7'!M72</f>
        <v>0</v>
      </c>
      <c r="P72" s="9">
        <f>'WK8'!M72</f>
        <v>0</v>
      </c>
      <c r="Q72" s="9">
        <f>'WK9'!M72</f>
        <v>0</v>
      </c>
      <c r="R72" s="9">
        <f>'WK10'!M72</f>
        <v>0</v>
      </c>
      <c r="S72" s="9">
        <f>'WK11'!M72</f>
        <v>0</v>
      </c>
      <c r="T72" s="9">
        <f>'WK12'!M72</f>
        <v>0</v>
      </c>
      <c r="U72" s="9">
        <f>'WK13'!M72</f>
        <v>0</v>
      </c>
      <c r="V72" s="9">
        <f>'WK14'!M72</f>
        <v>0</v>
      </c>
      <c r="W72" s="6">
        <f>'WK15'!M72</f>
        <v>0</v>
      </c>
    </row>
    <row r="73" spans="1:23">
      <c r="A73" s="2">
        <f t="shared" si="3"/>
        <v>70</v>
      </c>
      <c r="B73" s="1" t="str">
        <f>'1 DAve'!B73</f>
        <v>Paul Locke</v>
      </c>
      <c r="C73" s="16">
        <f t="shared" si="2"/>
        <v>40</v>
      </c>
      <c r="D73" s="9">
        <f>'SLT 1'!M73</f>
        <v>10</v>
      </c>
      <c r="E73" s="9">
        <f>'SLT 2'!M73</f>
        <v>0</v>
      </c>
      <c r="F73" s="9">
        <f>'SLT 3'!M73</f>
        <v>0</v>
      </c>
      <c r="G73" s="9">
        <f>'SLT 4'!M73</f>
        <v>40</v>
      </c>
      <c r="H73" s="9">
        <f>'SLT 5'!M73</f>
        <v>0</v>
      </c>
      <c r="I73" s="9">
        <f>'WK1'!M73</f>
        <v>20</v>
      </c>
      <c r="J73" s="9">
        <f>'WK2'!M73</f>
        <v>32</v>
      </c>
      <c r="K73" s="9">
        <f>'WK3'!M73</f>
        <v>0</v>
      </c>
      <c r="L73" s="9">
        <f>'WK4'!M73</f>
        <v>0</v>
      </c>
      <c r="M73" s="9">
        <f>'WK5'!M73</f>
        <v>0</v>
      </c>
      <c r="N73" s="9">
        <f>'WK6'!M73</f>
        <v>0</v>
      </c>
      <c r="O73" s="9">
        <f>'WK7'!M73</f>
        <v>0</v>
      </c>
      <c r="P73" s="9">
        <f>'WK8'!M73</f>
        <v>0</v>
      </c>
      <c r="Q73" s="9">
        <f>'WK9'!M73</f>
        <v>0</v>
      </c>
      <c r="R73" s="9">
        <f>'WK10'!M73</f>
        <v>0</v>
      </c>
      <c r="S73" s="9">
        <f>'WK11'!M73</f>
        <v>0</v>
      </c>
      <c r="T73" s="9">
        <f>'WK12'!M73</f>
        <v>0</v>
      </c>
      <c r="U73" s="9">
        <f>'WK13'!M73</f>
        <v>0</v>
      </c>
      <c r="V73" s="9">
        <f>'WK14'!M73</f>
        <v>0</v>
      </c>
      <c r="W73" s="6">
        <f>'WK15'!M73</f>
        <v>0</v>
      </c>
    </row>
    <row r="74" spans="1:23">
      <c r="A74" s="2">
        <f t="shared" si="3"/>
        <v>71</v>
      </c>
      <c r="B74" s="1" t="str">
        <f>'1 DAve'!B74</f>
        <v>Adam Davies</v>
      </c>
      <c r="C74" s="16">
        <f t="shared" si="2"/>
        <v>24</v>
      </c>
      <c r="D74" s="9">
        <f>'SLT 1'!M74</f>
        <v>0</v>
      </c>
      <c r="E74" s="9">
        <f>'SLT 2'!M74</f>
        <v>0</v>
      </c>
      <c r="F74" s="9">
        <f>'SLT 3'!M74</f>
        <v>0</v>
      </c>
      <c r="G74" s="9">
        <f>'SLT 4'!M74</f>
        <v>0</v>
      </c>
      <c r="H74" s="9">
        <f>'SLT 5'!M74</f>
        <v>0</v>
      </c>
      <c r="I74" s="9">
        <f>'WK1'!M74</f>
        <v>0</v>
      </c>
      <c r="J74" s="9">
        <f>'WK2'!M74</f>
        <v>0</v>
      </c>
      <c r="K74" s="9">
        <f>'WK3'!M74</f>
        <v>24</v>
      </c>
      <c r="L74" s="9">
        <f>'WK4'!M74</f>
        <v>0</v>
      </c>
      <c r="M74" s="9">
        <f>'WK5'!M74</f>
        <v>0</v>
      </c>
      <c r="N74" s="9">
        <f>'WK6'!M74</f>
        <v>0</v>
      </c>
      <c r="O74" s="9">
        <f>'WK7'!M74</f>
        <v>0</v>
      </c>
      <c r="P74" s="9">
        <f>'WK8'!M74</f>
        <v>0</v>
      </c>
      <c r="Q74" s="9">
        <f>'WK9'!M74</f>
        <v>0</v>
      </c>
      <c r="R74" s="9">
        <f>'WK10'!M74</f>
        <v>0</v>
      </c>
      <c r="S74" s="9">
        <f>'WK11'!M74</f>
        <v>0</v>
      </c>
      <c r="T74" s="9">
        <f>'WK12'!M74</f>
        <v>0</v>
      </c>
      <c r="U74" s="9">
        <f>'WK13'!M74</f>
        <v>0</v>
      </c>
      <c r="V74" s="9">
        <f>'WK14'!M74</f>
        <v>0</v>
      </c>
      <c r="W74" s="6">
        <f>'WK15'!M74</f>
        <v>0</v>
      </c>
    </row>
    <row r="75" spans="1:23">
      <c r="A75" s="2">
        <f t="shared" si="3"/>
        <v>72</v>
      </c>
      <c r="B75" s="1" t="str">
        <f>'1 DAve'!B75</f>
        <v>Jack Beasley</v>
      </c>
      <c r="C75" s="16">
        <f t="shared" si="2"/>
        <v>130</v>
      </c>
      <c r="D75" s="9">
        <f>'SLT 1'!M75</f>
        <v>130</v>
      </c>
      <c r="E75" s="9">
        <f>'SLT 2'!M75</f>
        <v>60</v>
      </c>
      <c r="F75" s="9">
        <f>'SLT 3'!M75</f>
        <v>0</v>
      </c>
      <c r="G75" s="9">
        <f>'SLT 4'!M75</f>
        <v>0</v>
      </c>
      <c r="H75" s="9">
        <f>'SLT 5'!M75</f>
        <v>40</v>
      </c>
      <c r="I75" s="9">
        <f>'WK1'!M75</f>
        <v>32</v>
      </c>
      <c r="J75" s="9">
        <f>'WK2'!M75</f>
        <v>56</v>
      </c>
      <c r="K75" s="9">
        <f>'WK3'!M75</f>
        <v>8</v>
      </c>
      <c r="L75" s="9">
        <f>'WK4'!M75</f>
        <v>0</v>
      </c>
      <c r="M75" s="9">
        <f>'WK5'!M75</f>
        <v>0</v>
      </c>
      <c r="N75" s="9">
        <f>'WK6'!M75</f>
        <v>0</v>
      </c>
      <c r="O75" s="9">
        <f>'WK7'!M75</f>
        <v>0</v>
      </c>
      <c r="P75" s="9">
        <f>'WK8'!M75</f>
        <v>0</v>
      </c>
      <c r="Q75" s="9">
        <f>'WK9'!M75</f>
        <v>0</v>
      </c>
      <c r="R75" s="9">
        <f>'WK10'!M75</f>
        <v>0</v>
      </c>
      <c r="S75" s="9">
        <f>'WK11'!M75</f>
        <v>0</v>
      </c>
      <c r="T75" s="9">
        <f>'WK12'!M75</f>
        <v>0</v>
      </c>
      <c r="U75" s="9">
        <f>'WK13'!M75</f>
        <v>0</v>
      </c>
      <c r="V75" s="9">
        <f>'WK14'!M75</f>
        <v>0</v>
      </c>
      <c r="W75" s="6">
        <f>'WK15'!M75</f>
        <v>0</v>
      </c>
    </row>
    <row r="76" spans="1:23">
      <c r="A76" s="2">
        <f t="shared" si="3"/>
        <v>73</v>
      </c>
      <c r="B76" s="1" t="str">
        <f>'1 DAve'!B76</f>
        <v>Mick Hibbert</v>
      </c>
      <c r="C76" s="16">
        <f t="shared" si="2"/>
        <v>127</v>
      </c>
      <c r="D76" s="9">
        <f>'SLT 1'!M76</f>
        <v>76</v>
      </c>
      <c r="E76" s="9">
        <f>'SLT 2'!M76</f>
        <v>127</v>
      </c>
      <c r="F76" s="9">
        <f>'SLT 3'!M76</f>
        <v>0</v>
      </c>
      <c r="G76" s="9">
        <f>'SLT 4'!M76</f>
        <v>0</v>
      </c>
      <c r="H76" s="9">
        <f>'SLT 5'!M76</f>
        <v>88</v>
      </c>
      <c r="I76" s="9">
        <f>'WK1'!M76</f>
        <v>40</v>
      </c>
      <c r="J76" s="9">
        <f>'WK2'!M76</f>
        <v>0</v>
      </c>
      <c r="K76" s="9">
        <f>'WK3'!M76</f>
        <v>0</v>
      </c>
      <c r="L76" s="9">
        <f>'WK4'!M76</f>
        <v>0</v>
      </c>
      <c r="M76" s="9">
        <f>'WK5'!M76</f>
        <v>0</v>
      </c>
      <c r="N76" s="9">
        <f>'WK6'!M76</f>
        <v>0</v>
      </c>
      <c r="O76" s="9">
        <f>'WK7'!M76</f>
        <v>0</v>
      </c>
      <c r="P76" s="9">
        <f>'WK8'!M76</f>
        <v>0</v>
      </c>
      <c r="Q76" s="9">
        <f>'WK9'!M76</f>
        <v>0</v>
      </c>
      <c r="R76" s="9">
        <f>'WK10'!M76</f>
        <v>0</v>
      </c>
      <c r="S76" s="9">
        <f>'WK11'!M76</f>
        <v>0</v>
      </c>
      <c r="T76" s="9">
        <f>'WK12'!M76</f>
        <v>0</v>
      </c>
      <c r="U76" s="9">
        <f>'WK13'!M76</f>
        <v>0</v>
      </c>
      <c r="V76" s="9">
        <f>'WK14'!M76</f>
        <v>0</v>
      </c>
      <c r="W76" s="6">
        <f>'WK15'!M76</f>
        <v>0</v>
      </c>
    </row>
    <row r="77" spans="1:23">
      <c r="A77" s="2">
        <f t="shared" si="3"/>
        <v>74</v>
      </c>
      <c r="B77" s="1" t="str">
        <f>'1 DAve'!B77</f>
        <v>Mark Wagg</v>
      </c>
      <c r="C77" s="16">
        <f t="shared" si="2"/>
        <v>68</v>
      </c>
      <c r="D77" s="9">
        <f>'SLT 1'!M77</f>
        <v>52</v>
      </c>
      <c r="E77" s="9">
        <f>'SLT 2'!M77</f>
        <v>0</v>
      </c>
      <c r="F77" s="9">
        <f>'SLT 3'!M77</f>
        <v>68</v>
      </c>
      <c r="G77" s="9">
        <f>'SLT 4'!M77</f>
        <v>0</v>
      </c>
      <c r="H77" s="9">
        <f>'SLT 5'!M77</f>
        <v>0</v>
      </c>
      <c r="I77" s="9">
        <f>'WK1'!M77</f>
        <v>0</v>
      </c>
      <c r="J77" s="9">
        <f>'WK2'!M77</f>
        <v>0</v>
      </c>
      <c r="K77" s="9">
        <f>'WK3'!M77</f>
        <v>0</v>
      </c>
      <c r="L77" s="9">
        <f>'WK4'!M77</f>
        <v>0</v>
      </c>
      <c r="M77" s="9">
        <f>'WK5'!M77</f>
        <v>0</v>
      </c>
      <c r="N77" s="9">
        <f>'WK6'!M77</f>
        <v>0</v>
      </c>
      <c r="O77" s="9">
        <f>'WK7'!M77</f>
        <v>0</v>
      </c>
      <c r="P77" s="9">
        <f>'WK8'!M77</f>
        <v>0</v>
      </c>
      <c r="Q77" s="9">
        <f>'WK9'!M77</f>
        <v>0</v>
      </c>
      <c r="R77" s="9">
        <f>'WK10'!M77</f>
        <v>0</v>
      </c>
      <c r="S77" s="9">
        <f>'WK11'!M77</f>
        <v>0</v>
      </c>
      <c r="T77" s="9">
        <f>'WK12'!M77</f>
        <v>0</v>
      </c>
      <c r="U77" s="9">
        <f>'WK13'!M77</f>
        <v>0</v>
      </c>
      <c r="V77" s="9">
        <f>'WK14'!M77</f>
        <v>0</v>
      </c>
      <c r="W77" s="6">
        <f>'WK15'!M77</f>
        <v>0</v>
      </c>
    </row>
    <row r="78" spans="1:23">
      <c r="A78" s="2">
        <f t="shared" si="3"/>
        <v>75</v>
      </c>
      <c r="B78" s="1" t="str">
        <f>'1 DAve'!B78</f>
        <v>Grant Brown</v>
      </c>
      <c r="C78" s="16">
        <f t="shared" si="2"/>
        <v>100</v>
      </c>
      <c r="D78" s="9">
        <f>'SLT 1'!M78</f>
        <v>66</v>
      </c>
      <c r="E78" s="9">
        <f>'SLT 2'!M78</f>
        <v>60</v>
      </c>
      <c r="F78" s="9">
        <f>'SLT 3'!M78</f>
        <v>76</v>
      </c>
      <c r="G78" s="9">
        <f>'SLT 4'!M78</f>
        <v>0</v>
      </c>
      <c r="H78" s="9">
        <f>'SLT 5'!M78</f>
        <v>56</v>
      </c>
      <c r="I78" s="9">
        <f>'WK1'!M78</f>
        <v>100</v>
      </c>
      <c r="J78" s="9">
        <f>'WK2'!M78</f>
        <v>20</v>
      </c>
      <c r="K78" s="9">
        <f>'WK3'!M78</f>
        <v>51</v>
      </c>
      <c r="L78" s="9">
        <f>'WK4'!M78</f>
        <v>0</v>
      </c>
      <c r="M78" s="9">
        <f>'WK5'!M78</f>
        <v>0</v>
      </c>
      <c r="N78" s="9">
        <f>'WK6'!M78</f>
        <v>0</v>
      </c>
      <c r="O78" s="9">
        <f>'WK7'!M78</f>
        <v>0</v>
      </c>
      <c r="P78" s="9">
        <f>'WK8'!M78</f>
        <v>0</v>
      </c>
      <c r="Q78" s="9">
        <f>'WK9'!M78</f>
        <v>0</v>
      </c>
      <c r="R78" s="9">
        <f>'WK10'!M78</f>
        <v>0</v>
      </c>
      <c r="S78" s="9">
        <f>'WK11'!M78</f>
        <v>0</v>
      </c>
      <c r="T78" s="9">
        <f>'WK12'!M78</f>
        <v>0</v>
      </c>
      <c r="U78" s="9">
        <f>'WK13'!M78</f>
        <v>0</v>
      </c>
      <c r="V78" s="9">
        <f>'WK14'!M78</f>
        <v>0</v>
      </c>
      <c r="W78" s="6">
        <f>'WK15'!M78</f>
        <v>0</v>
      </c>
    </row>
    <row r="79" spans="1:23">
      <c r="A79" s="2">
        <f t="shared" si="3"/>
        <v>76</v>
      </c>
      <c r="B79" s="1" t="str">
        <f>'1 DAve'!B79</f>
        <v>Paul Hutchins</v>
      </c>
      <c r="C79" s="16">
        <f t="shared" si="2"/>
        <v>92</v>
      </c>
      <c r="D79" s="9">
        <f>'SLT 1'!M79</f>
        <v>84</v>
      </c>
      <c r="E79" s="9">
        <f>'SLT 2'!M79</f>
        <v>40</v>
      </c>
      <c r="F79" s="9">
        <f>'SLT 3'!M79</f>
        <v>20</v>
      </c>
      <c r="G79" s="9">
        <f>'SLT 4'!M79</f>
        <v>0</v>
      </c>
      <c r="H79" s="9">
        <f>'SLT 5'!M79</f>
        <v>50</v>
      </c>
      <c r="I79" s="9">
        <f>'WK1'!M79</f>
        <v>50</v>
      </c>
      <c r="J79" s="9">
        <f>'WK2'!M79</f>
        <v>92</v>
      </c>
      <c r="K79" s="9">
        <f>'WK3'!M79</f>
        <v>0</v>
      </c>
      <c r="L79" s="9">
        <f>'WK4'!M79</f>
        <v>0</v>
      </c>
      <c r="M79" s="9">
        <f>'WK5'!M79</f>
        <v>0</v>
      </c>
      <c r="N79" s="9">
        <f>'WK6'!M79</f>
        <v>0</v>
      </c>
      <c r="O79" s="9">
        <f>'WK7'!M79</f>
        <v>0</v>
      </c>
      <c r="P79" s="9">
        <f>'WK8'!M79</f>
        <v>0</v>
      </c>
      <c r="Q79" s="9">
        <f>'WK9'!M79</f>
        <v>0</v>
      </c>
      <c r="R79" s="9">
        <f>'WK10'!M79</f>
        <v>0</v>
      </c>
      <c r="S79" s="9">
        <f>'WK11'!M79</f>
        <v>0</v>
      </c>
      <c r="T79" s="9">
        <f>'WK12'!M79</f>
        <v>0</v>
      </c>
      <c r="U79" s="9">
        <f>'WK13'!M79</f>
        <v>0</v>
      </c>
      <c r="V79" s="9">
        <f>'WK14'!M79</f>
        <v>0</v>
      </c>
      <c r="W79" s="6">
        <f>'WK15'!M79</f>
        <v>0</v>
      </c>
    </row>
    <row r="80" spans="1:23">
      <c r="A80" s="2">
        <f t="shared" si="3"/>
        <v>77</v>
      </c>
      <c r="B80" s="1" t="str">
        <f>'1 DAve'!B80</f>
        <v>Jaikob Selby-Rivas</v>
      </c>
      <c r="C80" s="16">
        <f t="shared" si="2"/>
        <v>139</v>
      </c>
      <c r="D80" s="9">
        <f>'SLT 1'!M80</f>
        <v>139</v>
      </c>
      <c r="E80" s="9">
        <f>'SLT 2'!M80</f>
        <v>0</v>
      </c>
      <c r="F80" s="9">
        <f>'SLT 3'!M80</f>
        <v>0</v>
      </c>
      <c r="G80" s="9">
        <f>'SLT 4'!M80</f>
        <v>0</v>
      </c>
      <c r="H80" s="9">
        <f>'SLT 5'!M80</f>
        <v>48</v>
      </c>
      <c r="I80" s="9">
        <f>'WK1'!M80</f>
        <v>95</v>
      </c>
      <c r="J80" s="9">
        <f>'WK2'!M80</f>
        <v>74</v>
      </c>
      <c r="K80" s="9">
        <f>'WK3'!M80</f>
        <v>88</v>
      </c>
      <c r="L80" s="9">
        <f>'WK4'!M80</f>
        <v>0</v>
      </c>
      <c r="M80" s="9">
        <f>'WK5'!M80</f>
        <v>0</v>
      </c>
      <c r="N80" s="9">
        <f>'WK6'!M80</f>
        <v>0</v>
      </c>
      <c r="O80" s="9">
        <f>'WK7'!M80</f>
        <v>0</v>
      </c>
      <c r="P80" s="9">
        <f>'WK8'!M80</f>
        <v>0</v>
      </c>
      <c r="Q80" s="9">
        <f>'WK9'!M80</f>
        <v>0</v>
      </c>
      <c r="R80" s="9">
        <f>'WK10'!M80</f>
        <v>0</v>
      </c>
      <c r="S80" s="9">
        <f>'WK11'!M80</f>
        <v>0</v>
      </c>
      <c r="T80" s="9">
        <f>'WK12'!M80</f>
        <v>0</v>
      </c>
      <c r="U80" s="9">
        <f>'WK13'!M80</f>
        <v>0</v>
      </c>
      <c r="V80" s="9">
        <f>'WK14'!M80</f>
        <v>0</v>
      </c>
      <c r="W80" s="6">
        <f>'WK15'!M80</f>
        <v>0</v>
      </c>
    </row>
    <row r="81" spans="1:23">
      <c r="A81" s="2">
        <f t="shared" si="3"/>
        <v>78</v>
      </c>
      <c r="B81" s="1" t="str">
        <f>'1 DAve'!B81</f>
        <v>Andrew Hibbert</v>
      </c>
      <c r="C81" s="16">
        <f t="shared" si="2"/>
        <v>121</v>
      </c>
      <c r="D81" s="9">
        <f>'SLT 1'!M81</f>
        <v>36</v>
      </c>
      <c r="E81" s="9">
        <f>'SLT 2'!M81</f>
        <v>80</v>
      </c>
      <c r="F81" s="9">
        <f>'SLT 3'!M81</f>
        <v>116</v>
      </c>
      <c r="G81" s="9">
        <f>'SLT 4'!M81</f>
        <v>0</v>
      </c>
      <c r="H81" s="9">
        <f>'SLT 5'!M81</f>
        <v>88</v>
      </c>
      <c r="I81" s="9">
        <f>'WK1'!M81</f>
        <v>84</v>
      </c>
      <c r="J81" s="9">
        <f>'WK2'!M81</f>
        <v>48</v>
      </c>
      <c r="K81" s="9">
        <f>'WK3'!M81</f>
        <v>121</v>
      </c>
      <c r="L81" s="9">
        <f>'WK4'!M81</f>
        <v>0</v>
      </c>
      <c r="M81" s="9">
        <f>'WK5'!M81</f>
        <v>0</v>
      </c>
      <c r="N81" s="9">
        <f>'WK6'!M81</f>
        <v>0</v>
      </c>
      <c r="O81" s="9">
        <f>'WK7'!M81</f>
        <v>0</v>
      </c>
      <c r="P81" s="9">
        <f>'WK8'!M81</f>
        <v>0</v>
      </c>
      <c r="Q81" s="9">
        <f>'WK9'!M81</f>
        <v>0</v>
      </c>
      <c r="R81" s="9">
        <f>'WK10'!M81</f>
        <v>0</v>
      </c>
      <c r="S81" s="9">
        <f>'WK11'!M81</f>
        <v>0</v>
      </c>
      <c r="T81" s="9">
        <f>'WK12'!M81</f>
        <v>0</v>
      </c>
      <c r="U81" s="9">
        <f>'WK13'!M81</f>
        <v>0</v>
      </c>
      <c r="V81" s="9">
        <f>'WK14'!M81</f>
        <v>0</v>
      </c>
      <c r="W81" s="6">
        <f>'WK15'!M81</f>
        <v>0</v>
      </c>
    </row>
    <row r="82" spans="1:23">
      <c r="A82" s="2">
        <f t="shared" si="3"/>
        <v>79</v>
      </c>
      <c r="B82" s="1" t="str">
        <f>'1 DAve'!B82</f>
        <v>Ben Quenby</v>
      </c>
      <c r="C82" s="16">
        <f t="shared" si="2"/>
        <v>60</v>
      </c>
      <c r="D82" s="9">
        <f>'SLT 1'!M82</f>
        <v>35</v>
      </c>
      <c r="E82" s="9">
        <f>'SLT 2'!M82</f>
        <v>0</v>
      </c>
      <c r="F82" s="9">
        <f>'SLT 3'!M82</f>
        <v>60</v>
      </c>
      <c r="G82" s="9">
        <f>'SLT 4'!M82</f>
        <v>0</v>
      </c>
      <c r="H82" s="9">
        <f>'SLT 5'!M82</f>
        <v>46</v>
      </c>
      <c r="I82" s="9">
        <f>'WK1'!M82</f>
        <v>0</v>
      </c>
      <c r="J82" s="9">
        <f>'WK2'!M82</f>
        <v>46</v>
      </c>
      <c r="K82" s="9">
        <f>'WK3'!M82</f>
        <v>40</v>
      </c>
      <c r="L82" s="9">
        <f>'WK4'!M82</f>
        <v>0</v>
      </c>
      <c r="M82" s="9">
        <f>'WK5'!M82</f>
        <v>0</v>
      </c>
      <c r="N82" s="9">
        <f>'WK6'!M82</f>
        <v>0</v>
      </c>
      <c r="O82" s="9">
        <f>'WK7'!M82</f>
        <v>0</v>
      </c>
      <c r="P82" s="9">
        <f>'WK8'!M82</f>
        <v>0</v>
      </c>
      <c r="Q82" s="9">
        <f>'WK9'!M82</f>
        <v>0</v>
      </c>
      <c r="R82" s="9">
        <f>'WK10'!M82</f>
        <v>0</v>
      </c>
      <c r="S82" s="9">
        <f>'WK11'!M82</f>
        <v>0</v>
      </c>
      <c r="T82" s="9">
        <f>'WK12'!M82</f>
        <v>0</v>
      </c>
      <c r="U82" s="9">
        <f>'WK13'!M82</f>
        <v>0</v>
      </c>
      <c r="V82" s="9">
        <f>'WK14'!M82</f>
        <v>0</v>
      </c>
      <c r="W82" s="6">
        <f>'WK15'!M82</f>
        <v>0</v>
      </c>
    </row>
    <row r="83" spans="1:23">
      <c r="A83" s="2">
        <f t="shared" si="3"/>
        <v>80</v>
      </c>
      <c r="B83" s="1" t="str">
        <f>'1 DAve'!B83</f>
        <v>Jason Lole</v>
      </c>
      <c r="C83" s="16">
        <f t="shared" si="2"/>
        <v>100</v>
      </c>
      <c r="D83" s="9">
        <f>'SLT 1'!M83</f>
        <v>36</v>
      </c>
      <c r="E83" s="9">
        <f>'SLT 2'!M83</f>
        <v>68</v>
      </c>
      <c r="F83" s="9">
        <f>'SLT 3'!M83</f>
        <v>100</v>
      </c>
      <c r="G83" s="9">
        <f>'SLT 4'!M83</f>
        <v>0</v>
      </c>
      <c r="H83" s="9">
        <f>'SLT 5'!M83</f>
        <v>82</v>
      </c>
      <c r="I83" s="9">
        <f>'WK1'!M83</f>
        <v>60</v>
      </c>
      <c r="J83" s="9">
        <f>'WK2'!M83</f>
        <v>92</v>
      </c>
      <c r="K83" s="9">
        <f>'WK3'!M83</f>
        <v>76</v>
      </c>
      <c r="L83" s="9">
        <f>'WK4'!M83</f>
        <v>0</v>
      </c>
      <c r="M83" s="9">
        <f>'WK5'!M83</f>
        <v>0</v>
      </c>
      <c r="N83" s="9">
        <f>'WK6'!M83</f>
        <v>0</v>
      </c>
      <c r="O83" s="9">
        <f>'WK7'!M83</f>
        <v>0</v>
      </c>
      <c r="P83" s="9">
        <f>'WK8'!M83</f>
        <v>0</v>
      </c>
      <c r="Q83" s="9">
        <f>'WK9'!M83</f>
        <v>0</v>
      </c>
      <c r="R83" s="9">
        <f>'WK10'!M83</f>
        <v>0</v>
      </c>
      <c r="S83" s="9">
        <f>'WK11'!M83</f>
        <v>0</v>
      </c>
      <c r="T83" s="9">
        <f>'WK12'!M83</f>
        <v>0</v>
      </c>
      <c r="U83" s="9">
        <f>'WK13'!M83</f>
        <v>0</v>
      </c>
      <c r="V83" s="9">
        <f>'WK14'!M83</f>
        <v>0</v>
      </c>
      <c r="W83" s="6">
        <f>'WK15'!M83</f>
        <v>0</v>
      </c>
    </row>
    <row r="84" spans="1:23">
      <c r="A84" s="2">
        <f t="shared" si="3"/>
        <v>81</v>
      </c>
      <c r="B84" s="1" t="str">
        <f>'1 DAve'!B84</f>
        <v>Stu Smith</v>
      </c>
      <c r="C84" s="16">
        <f t="shared" si="2"/>
        <v>18</v>
      </c>
      <c r="D84" s="9">
        <f>'SLT 1'!M84</f>
        <v>0</v>
      </c>
      <c r="E84" s="9">
        <f>'SLT 2'!M84</f>
        <v>0</v>
      </c>
      <c r="F84" s="9">
        <f>'SLT 3'!M84</f>
        <v>18</v>
      </c>
      <c r="G84" s="9">
        <f>'SLT 4'!M84</f>
        <v>0</v>
      </c>
      <c r="H84" s="9">
        <f>'SLT 5'!M84</f>
        <v>0</v>
      </c>
      <c r="I84" s="9">
        <f>'WK1'!M84</f>
        <v>0</v>
      </c>
      <c r="J84" s="9">
        <f>'WK2'!M84</f>
        <v>0</v>
      </c>
      <c r="K84" s="9">
        <f>'WK3'!M84</f>
        <v>0</v>
      </c>
      <c r="L84" s="9">
        <f>'WK4'!M84</f>
        <v>0</v>
      </c>
      <c r="M84" s="9">
        <f>'WK5'!M84</f>
        <v>0</v>
      </c>
      <c r="N84" s="9">
        <f>'WK6'!M84</f>
        <v>0</v>
      </c>
      <c r="O84" s="9">
        <f>'WK7'!M84</f>
        <v>0</v>
      </c>
      <c r="P84" s="9">
        <f>'WK8'!M84</f>
        <v>0</v>
      </c>
      <c r="Q84" s="9">
        <f>'WK9'!M84</f>
        <v>0</v>
      </c>
      <c r="R84" s="9">
        <f>'WK10'!M84</f>
        <v>0</v>
      </c>
      <c r="S84" s="9">
        <f>'WK11'!M84</f>
        <v>0</v>
      </c>
      <c r="T84" s="9">
        <f>'WK12'!M84</f>
        <v>0</v>
      </c>
      <c r="U84" s="9">
        <f>'WK13'!M84</f>
        <v>0</v>
      </c>
      <c r="V84" s="9">
        <f>'WK14'!M84</f>
        <v>0</v>
      </c>
      <c r="W84" s="6">
        <f>'WK15'!M84</f>
        <v>0</v>
      </c>
    </row>
    <row r="85" spans="1:23">
      <c r="A85" s="2">
        <f t="shared" si="3"/>
        <v>82</v>
      </c>
      <c r="B85" s="1" t="str">
        <f>'1 DAve'!B85</f>
        <v>Liam Green</v>
      </c>
      <c r="C85" s="16">
        <f t="shared" si="2"/>
        <v>0</v>
      </c>
      <c r="D85" s="9">
        <f>'SLT 1'!M85</f>
        <v>0</v>
      </c>
      <c r="E85" s="9">
        <f>'SLT 2'!M85</f>
        <v>0</v>
      </c>
      <c r="F85" s="9">
        <f>'SLT 3'!M85</f>
        <v>0</v>
      </c>
      <c r="G85" s="9">
        <f>'SLT 4'!M85</f>
        <v>0</v>
      </c>
      <c r="H85" s="9">
        <f>'SLT 5'!M85</f>
        <v>0</v>
      </c>
      <c r="I85" s="9">
        <f>'WK1'!M85</f>
        <v>0</v>
      </c>
      <c r="J85" s="9">
        <f>'WK2'!M85</f>
        <v>0</v>
      </c>
      <c r="K85" s="9">
        <f>'WK3'!M85</f>
        <v>0</v>
      </c>
      <c r="L85" s="9">
        <f>'WK4'!M85</f>
        <v>0</v>
      </c>
      <c r="M85" s="9">
        <f>'WK5'!M85</f>
        <v>0</v>
      </c>
      <c r="N85" s="9">
        <f>'WK6'!M85</f>
        <v>0</v>
      </c>
      <c r="O85" s="9">
        <f>'WK7'!M85</f>
        <v>0</v>
      </c>
      <c r="P85" s="9">
        <f>'WK8'!M85</f>
        <v>0</v>
      </c>
      <c r="Q85" s="9">
        <f>'WK9'!M85</f>
        <v>0</v>
      </c>
      <c r="R85" s="9">
        <f>'WK10'!M85</f>
        <v>0</v>
      </c>
      <c r="S85" s="9">
        <f>'WK11'!M85</f>
        <v>0</v>
      </c>
      <c r="T85" s="9">
        <f>'WK12'!M85</f>
        <v>0</v>
      </c>
      <c r="U85" s="9">
        <f>'WK13'!M85</f>
        <v>0</v>
      </c>
      <c r="V85" s="9">
        <f>'WK14'!M85</f>
        <v>0</v>
      </c>
      <c r="W85" s="6">
        <f>'WK15'!M85</f>
        <v>0</v>
      </c>
    </row>
    <row r="86" spans="1:23">
      <c r="A86" s="2">
        <f t="shared" si="3"/>
        <v>83</v>
      </c>
      <c r="B86" s="1" t="str">
        <f>'1 DAve'!B86</f>
        <v>Zac Prince</v>
      </c>
      <c r="C86" s="16">
        <f t="shared" si="2"/>
        <v>105</v>
      </c>
      <c r="D86" s="9">
        <f>'SLT 1'!M86</f>
        <v>100</v>
      </c>
      <c r="E86" s="9">
        <f>'SLT 2'!M86</f>
        <v>0</v>
      </c>
      <c r="F86" s="9">
        <f>'SLT 3'!M86</f>
        <v>0</v>
      </c>
      <c r="G86" s="9">
        <f>'SLT 4'!M86</f>
        <v>56</v>
      </c>
      <c r="H86" s="9">
        <f>'SLT 5'!M86</f>
        <v>0</v>
      </c>
      <c r="I86" s="9">
        <f>'WK1'!M86</f>
        <v>105</v>
      </c>
      <c r="J86" s="9">
        <f>'WK2'!M86</f>
        <v>80</v>
      </c>
      <c r="K86" s="9">
        <f>'WK3'!M86</f>
        <v>86</v>
      </c>
      <c r="L86" s="9">
        <f>'WK4'!M86</f>
        <v>0</v>
      </c>
      <c r="M86" s="9">
        <f>'WK5'!M86</f>
        <v>0</v>
      </c>
      <c r="N86" s="9">
        <f>'WK6'!M86</f>
        <v>0</v>
      </c>
      <c r="O86" s="9">
        <f>'WK7'!M86</f>
        <v>0</v>
      </c>
      <c r="P86" s="9">
        <f>'WK8'!M86</f>
        <v>0</v>
      </c>
      <c r="Q86" s="9">
        <f>'WK9'!M86</f>
        <v>0</v>
      </c>
      <c r="R86" s="9">
        <f>'WK10'!M86</f>
        <v>0</v>
      </c>
      <c r="S86" s="9">
        <f>'WK11'!M86</f>
        <v>0</v>
      </c>
      <c r="T86" s="9">
        <f>'WK12'!M86</f>
        <v>0</v>
      </c>
      <c r="U86" s="9">
        <f>'WK13'!M86</f>
        <v>0</v>
      </c>
      <c r="V86" s="9">
        <f>'WK14'!M86</f>
        <v>0</v>
      </c>
      <c r="W86" s="6">
        <f>'WK15'!M86</f>
        <v>0</v>
      </c>
    </row>
    <row r="87" spans="1:23">
      <c r="A87" s="2">
        <f t="shared" si="3"/>
        <v>84</v>
      </c>
      <c r="B87" s="1" t="str">
        <f>'1 DAve'!B87</f>
        <v>Paul Harbourne</v>
      </c>
      <c r="C87" s="16">
        <f t="shared" si="2"/>
        <v>114</v>
      </c>
      <c r="D87" s="9">
        <f>'SLT 1'!M87</f>
        <v>114</v>
      </c>
      <c r="E87" s="9">
        <f>'SLT 2'!M87</f>
        <v>106</v>
      </c>
      <c r="F87" s="9">
        <f>'SLT 3'!M87</f>
        <v>0</v>
      </c>
      <c r="G87" s="9">
        <f>'SLT 4'!M87</f>
        <v>0</v>
      </c>
      <c r="H87" s="9">
        <f>'SLT 5'!M87</f>
        <v>0</v>
      </c>
      <c r="I87" s="9">
        <f>'WK1'!M87</f>
        <v>0</v>
      </c>
      <c r="J87" s="9">
        <f>'WK2'!M87</f>
        <v>0</v>
      </c>
      <c r="K87" s="9">
        <f>'WK3'!M87</f>
        <v>0</v>
      </c>
      <c r="L87" s="9">
        <f>'WK4'!M87</f>
        <v>0</v>
      </c>
      <c r="M87" s="9">
        <f>'WK5'!M87</f>
        <v>0</v>
      </c>
      <c r="N87" s="9">
        <f>'WK6'!M87</f>
        <v>0</v>
      </c>
      <c r="O87" s="9">
        <f>'WK7'!M87</f>
        <v>0</v>
      </c>
      <c r="P87" s="9">
        <f>'WK8'!M87</f>
        <v>0</v>
      </c>
      <c r="Q87" s="9">
        <f>'WK9'!M87</f>
        <v>0</v>
      </c>
      <c r="R87" s="9">
        <f>'WK10'!M87</f>
        <v>0</v>
      </c>
      <c r="S87" s="9">
        <f>'WK11'!M87</f>
        <v>0</v>
      </c>
      <c r="T87" s="9">
        <f>'WK12'!M87</f>
        <v>0</v>
      </c>
      <c r="U87" s="9">
        <f>'WK13'!M87</f>
        <v>0</v>
      </c>
      <c r="V87" s="9">
        <f>'WK14'!M87</f>
        <v>0</v>
      </c>
      <c r="W87" s="6">
        <f>'WK15'!M87</f>
        <v>0</v>
      </c>
    </row>
    <row r="88" spans="1:23">
      <c r="A88" s="2">
        <f t="shared" si="3"/>
        <v>85</v>
      </c>
      <c r="B88" s="1" t="str">
        <f>'1 DAve'!B88</f>
        <v>Ben Gamble</v>
      </c>
      <c r="C88" s="16">
        <f t="shared" si="2"/>
        <v>60</v>
      </c>
      <c r="D88" s="9">
        <f>'SLT 1'!M88</f>
        <v>16</v>
      </c>
      <c r="E88" s="9">
        <f>'SLT 2'!M88</f>
        <v>60</v>
      </c>
      <c r="F88" s="9">
        <f>'SLT 3'!M88</f>
        <v>0</v>
      </c>
      <c r="G88" s="9">
        <f>'SLT 4'!M88</f>
        <v>0</v>
      </c>
      <c r="H88" s="9">
        <f>'SLT 5'!M88</f>
        <v>0</v>
      </c>
      <c r="I88" s="9">
        <f>'WK1'!M88</f>
        <v>40</v>
      </c>
      <c r="J88" s="9">
        <f>'WK2'!M88</f>
        <v>0</v>
      </c>
      <c r="K88" s="9">
        <f>'WK3'!M88</f>
        <v>44</v>
      </c>
      <c r="L88" s="9">
        <f>'WK4'!M88</f>
        <v>0</v>
      </c>
      <c r="M88" s="9">
        <f>'WK5'!M88</f>
        <v>0</v>
      </c>
      <c r="N88" s="9">
        <f>'WK6'!M88</f>
        <v>0</v>
      </c>
      <c r="O88" s="9">
        <f>'WK7'!M88</f>
        <v>0</v>
      </c>
      <c r="P88" s="9">
        <f>'WK8'!M88</f>
        <v>0</v>
      </c>
      <c r="Q88" s="9">
        <f>'WK9'!M88</f>
        <v>0</v>
      </c>
      <c r="R88" s="9">
        <f>'WK10'!M88</f>
        <v>0</v>
      </c>
      <c r="S88" s="9">
        <f>'WK11'!M88</f>
        <v>0</v>
      </c>
      <c r="T88" s="9">
        <f>'WK12'!M88</f>
        <v>0</v>
      </c>
      <c r="U88" s="9">
        <f>'WK13'!M88</f>
        <v>0</v>
      </c>
      <c r="V88" s="9">
        <f>'WK14'!M88</f>
        <v>0</v>
      </c>
      <c r="W88" s="6">
        <f>'WK15'!M88</f>
        <v>0</v>
      </c>
    </row>
    <row r="89" spans="1:23">
      <c r="A89" s="2">
        <f t="shared" si="3"/>
        <v>86</v>
      </c>
      <c r="B89" s="1" t="str">
        <f>'1 DAve'!B89</f>
        <v>Thomas Mills</v>
      </c>
      <c r="C89" s="16">
        <f t="shared" si="2"/>
        <v>100</v>
      </c>
      <c r="D89" s="9">
        <f>'SLT 1'!M89</f>
        <v>76</v>
      </c>
      <c r="E89" s="9">
        <f>'SLT 2'!M89</f>
        <v>40</v>
      </c>
      <c r="F89" s="9">
        <f>'SLT 3'!M89</f>
        <v>0</v>
      </c>
      <c r="G89" s="9">
        <f>'SLT 4'!M89</f>
        <v>94</v>
      </c>
      <c r="H89" s="9">
        <f>'SLT 5'!M89</f>
        <v>54</v>
      </c>
      <c r="I89" s="9">
        <f>'WK1'!M89</f>
        <v>20</v>
      </c>
      <c r="J89" s="9">
        <f>'WK2'!M89</f>
        <v>100</v>
      </c>
      <c r="K89" s="9">
        <f>'WK3'!M89</f>
        <v>58</v>
      </c>
      <c r="L89" s="9">
        <f>'WK4'!M89</f>
        <v>0</v>
      </c>
      <c r="M89" s="9">
        <f>'WK5'!M89</f>
        <v>0</v>
      </c>
      <c r="N89" s="9">
        <f>'WK6'!M89</f>
        <v>0</v>
      </c>
      <c r="O89" s="9">
        <f>'WK7'!M89</f>
        <v>0</v>
      </c>
      <c r="P89" s="9">
        <f>'WK8'!M89</f>
        <v>0</v>
      </c>
      <c r="Q89" s="9">
        <f>'WK9'!M89</f>
        <v>0</v>
      </c>
      <c r="R89" s="9">
        <f>'WK10'!M89</f>
        <v>0</v>
      </c>
      <c r="S89" s="9">
        <f>'WK11'!M89</f>
        <v>0</v>
      </c>
      <c r="T89" s="9">
        <f>'WK12'!M89</f>
        <v>0</v>
      </c>
      <c r="U89" s="9">
        <f>'WK13'!M89</f>
        <v>0</v>
      </c>
      <c r="V89" s="9">
        <f>'WK14'!M89</f>
        <v>0</v>
      </c>
      <c r="W89" s="6">
        <f>'WK15'!M89</f>
        <v>0</v>
      </c>
    </row>
    <row r="90" spans="1:23">
      <c r="A90" s="2">
        <f t="shared" si="3"/>
        <v>87</v>
      </c>
      <c r="B90" s="1" t="str">
        <f>'1 DAve'!B90</f>
        <v>Steve Munnelly</v>
      </c>
      <c r="C90" s="16">
        <f t="shared" si="2"/>
        <v>58</v>
      </c>
      <c r="D90" s="9">
        <f>'SLT 1'!M90</f>
        <v>0</v>
      </c>
      <c r="E90" s="9">
        <f>'SLT 2'!M90</f>
        <v>58</v>
      </c>
      <c r="F90" s="9">
        <f>'SLT 3'!M90</f>
        <v>0</v>
      </c>
      <c r="G90" s="9">
        <f>'SLT 4'!M90</f>
        <v>0</v>
      </c>
      <c r="H90" s="9">
        <f>'SLT 5'!M90</f>
        <v>40</v>
      </c>
      <c r="I90" s="9">
        <f>'WK1'!M90</f>
        <v>0</v>
      </c>
      <c r="J90" s="9">
        <f>'WK2'!M90</f>
        <v>0</v>
      </c>
      <c r="K90" s="9">
        <f>'WK3'!M90</f>
        <v>0</v>
      </c>
      <c r="L90" s="9">
        <f>'WK4'!M90</f>
        <v>0</v>
      </c>
      <c r="M90" s="9">
        <f>'WK5'!M90</f>
        <v>0</v>
      </c>
      <c r="N90" s="9">
        <f>'WK6'!M90</f>
        <v>0</v>
      </c>
      <c r="O90" s="9">
        <f>'WK7'!M90</f>
        <v>0</v>
      </c>
      <c r="P90" s="9">
        <f>'WK8'!M90</f>
        <v>0</v>
      </c>
      <c r="Q90" s="9">
        <f>'WK9'!M90</f>
        <v>0</v>
      </c>
      <c r="R90" s="9">
        <f>'WK10'!M90</f>
        <v>0</v>
      </c>
      <c r="S90" s="9">
        <f>'WK11'!M90</f>
        <v>0</v>
      </c>
      <c r="T90" s="9">
        <f>'WK12'!M90</f>
        <v>0</v>
      </c>
      <c r="U90" s="9">
        <f>'WK13'!M90</f>
        <v>0</v>
      </c>
      <c r="V90" s="9">
        <f>'WK14'!M90</f>
        <v>0</v>
      </c>
      <c r="W90" s="6">
        <f>'WK15'!M90</f>
        <v>0</v>
      </c>
    </row>
    <row r="91" spans="1:23">
      <c r="A91" s="2">
        <f t="shared" si="3"/>
        <v>88</v>
      </c>
      <c r="B91" s="1" t="str">
        <f>'1 DAve'!B91</f>
        <v>Jason Prince</v>
      </c>
      <c r="C91" s="16">
        <f t="shared" si="2"/>
        <v>101</v>
      </c>
      <c r="D91" s="9">
        <f>'SLT 1'!M91</f>
        <v>100</v>
      </c>
      <c r="E91" s="9">
        <f>'SLT 2'!M91</f>
        <v>0</v>
      </c>
      <c r="F91" s="9">
        <f>'SLT 3'!M91</f>
        <v>0</v>
      </c>
      <c r="G91" s="9">
        <f>'SLT 4'!M91</f>
        <v>101</v>
      </c>
      <c r="H91" s="9">
        <f>'SLT 5'!M91</f>
        <v>100</v>
      </c>
      <c r="I91" s="9">
        <f>'WK1'!M91</f>
        <v>0</v>
      </c>
      <c r="J91" s="9">
        <f>'WK2'!M91</f>
        <v>40</v>
      </c>
      <c r="K91" s="9">
        <f>'WK3'!M91</f>
        <v>0</v>
      </c>
      <c r="L91" s="9">
        <f>'WK4'!M91</f>
        <v>0</v>
      </c>
      <c r="M91" s="9">
        <f>'WK5'!M91</f>
        <v>0</v>
      </c>
      <c r="N91" s="9">
        <f>'WK6'!M91</f>
        <v>0</v>
      </c>
      <c r="O91" s="9">
        <f>'WK7'!M91</f>
        <v>0</v>
      </c>
      <c r="P91" s="9">
        <f>'WK8'!M91</f>
        <v>0</v>
      </c>
      <c r="Q91" s="9">
        <f>'WK9'!M91</f>
        <v>0</v>
      </c>
      <c r="R91" s="9">
        <f>'WK10'!M91</f>
        <v>0</v>
      </c>
      <c r="S91" s="9">
        <f>'WK11'!M91</f>
        <v>0</v>
      </c>
      <c r="T91" s="9">
        <f>'WK12'!M91</f>
        <v>0</v>
      </c>
      <c r="U91" s="9">
        <f>'WK13'!M91</f>
        <v>0</v>
      </c>
      <c r="V91" s="9">
        <f>'WK14'!M91</f>
        <v>0</v>
      </c>
      <c r="W91" s="6">
        <f>'WK15'!M91</f>
        <v>0</v>
      </c>
    </row>
    <row r="92" spans="1:23">
      <c r="A92" s="2">
        <f t="shared" si="3"/>
        <v>89</v>
      </c>
      <c r="B92" s="1" t="str">
        <f>'1 DAve'!B92</f>
        <v>Henry Murray</v>
      </c>
      <c r="C92" s="16">
        <f t="shared" si="2"/>
        <v>83</v>
      </c>
      <c r="D92" s="9">
        <f>'SLT 1'!M92</f>
        <v>0</v>
      </c>
      <c r="E92" s="9">
        <f>'SLT 2'!M92</f>
        <v>0</v>
      </c>
      <c r="F92" s="9">
        <f>'SLT 3'!M92</f>
        <v>0</v>
      </c>
      <c r="G92" s="9">
        <f>'SLT 4'!M92</f>
        <v>76</v>
      </c>
      <c r="H92" s="9">
        <f>'SLT 5'!M92</f>
        <v>60</v>
      </c>
      <c r="I92" s="9">
        <f>'WK1'!M92</f>
        <v>42</v>
      </c>
      <c r="J92" s="9">
        <f>'WK2'!M92</f>
        <v>40</v>
      </c>
      <c r="K92" s="9">
        <f>'WK3'!M92</f>
        <v>83</v>
      </c>
      <c r="L92" s="9">
        <f>'WK4'!M92</f>
        <v>0</v>
      </c>
      <c r="M92" s="9">
        <f>'WK5'!M92</f>
        <v>0</v>
      </c>
      <c r="N92" s="9">
        <f>'WK6'!M92</f>
        <v>0</v>
      </c>
      <c r="O92" s="9">
        <f>'WK7'!M92</f>
        <v>0</v>
      </c>
      <c r="P92" s="9">
        <f>'WK8'!M92</f>
        <v>0</v>
      </c>
      <c r="Q92" s="9">
        <f>'WK9'!M92</f>
        <v>0</v>
      </c>
      <c r="R92" s="9">
        <f>'WK10'!M92</f>
        <v>0</v>
      </c>
      <c r="S92" s="9">
        <f>'WK11'!M92</f>
        <v>0</v>
      </c>
      <c r="T92" s="9">
        <f>'WK12'!M92</f>
        <v>0</v>
      </c>
      <c r="U92" s="9">
        <f>'WK13'!M92</f>
        <v>0</v>
      </c>
      <c r="V92" s="9">
        <f>'WK14'!M92</f>
        <v>0</v>
      </c>
      <c r="W92" s="6">
        <f>'WK15'!M92</f>
        <v>0</v>
      </c>
    </row>
    <row r="93" spans="1:23">
      <c r="A93" s="2">
        <f t="shared" si="3"/>
        <v>90</v>
      </c>
      <c r="B93" s="1" t="str">
        <f>'1 DAve'!B93</f>
        <v>Carl Green</v>
      </c>
      <c r="C93" s="16">
        <f t="shared" si="2"/>
        <v>80</v>
      </c>
      <c r="D93" s="9">
        <f>'SLT 1'!M93</f>
        <v>40</v>
      </c>
      <c r="E93" s="9">
        <f>'SLT 2'!M93</f>
        <v>58</v>
      </c>
      <c r="F93" s="9">
        <f>'SLT 3'!M93</f>
        <v>0</v>
      </c>
      <c r="G93" s="9">
        <f>'SLT 4'!M93</f>
        <v>0</v>
      </c>
      <c r="H93" s="9">
        <f>'SLT 5'!M93</f>
        <v>0</v>
      </c>
      <c r="I93" s="9">
        <f>'WK1'!M93</f>
        <v>0</v>
      </c>
      <c r="J93" s="9">
        <f>'WK2'!M93</f>
        <v>80</v>
      </c>
      <c r="K93" s="9">
        <f>'WK3'!M93</f>
        <v>0</v>
      </c>
      <c r="L93" s="9">
        <f>'WK4'!M93</f>
        <v>0</v>
      </c>
      <c r="M93" s="9">
        <f>'WK5'!M93</f>
        <v>0</v>
      </c>
      <c r="N93" s="9">
        <f>'WK6'!M93</f>
        <v>0</v>
      </c>
      <c r="O93" s="9">
        <f>'WK7'!M93</f>
        <v>0</v>
      </c>
      <c r="P93" s="9">
        <f>'WK8'!M93</f>
        <v>0</v>
      </c>
      <c r="Q93" s="9">
        <f>'WK9'!M93</f>
        <v>0</v>
      </c>
      <c r="R93" s="9">
        <f>'WK10'!M93</f>
        <v>0</v>
      </c>
      <c r="S93" s="9">
        <f>'WK11'!M93</f>
        <v>0</v>
      </c>
      <c r="T93" s="9">
        <f>'WK12'!M93</f>
        <v>0</v>
      </c>
      <c r="U93" s="9">
        <f>'WK13'!M93</f>
        <v>0</v>
      </c>
      <c r="V93" s="9">
        <f>'WK14'!M93</f>
        <v>0</v>
      </c>
      <c r="W93" s="6">
        <f>'WK15'!M93</f>
        <v>0</v>
      </c>
    </row>
    <row r="94" spans="1:23">
      <c r="A94" s="2">
        <f t="shared" si="3"/>
        <v>91</v>
      </c>
      <c r="B94" s="1" t="str">
        <f>'1 DAve'!B94</f>
        <v>Scott Fowles</v>
      </c>
      <c r="C94" s="16">
        <f t="shared" si="2"/>
        <v>20</v>
      </c>
      <c r="D94" s="9">
        <f>'SLT 1'!M94</f>
        <v>0</v>
      </c>
      <c r="E94" s="9">
        <f>'SLT 2'!M94</f>
        <v>0</v>
      </c>
      <c r="F94" s="9">
        <f>'SLT 3'!M94</f>
        <v>0</v>
      </c>
      <c r="G94" s="9">
        <f>'SLT 4'!M94</f>
        <v>20</v>
      </c>
      <c r="H94" s="9">
        <f>'SLT 5'!M94</f>
        <v>0</v>
      </c>
      <c r="I94" s="9">
        <f>'WK1'!M94</f>
        <v>0</v>
      </c>
      <c r="J94" s="9">
        <f>'WK2'!M94</f>
        <v>0</v>
      </c>
      <c r="K94" s="9">
        <f>'WK3'!M94</f>
        <v>0</v>
      </c>
      <c r="L94" s="9">
        <f>'WK4'!M94</f>
        <v>0</v>
      </c>
      <c r="M94" s="9">
        <f>'WK5'!M94</f>
        <v>0</v>
      </c>
      <c r="N94" s="9">
        <f>'WK6'!M94</f>
        <v>0</v>
      </c>
      <c r="O94" s="9">
        <f>'WK7'!M94</f>
        <v>0</v>
      </c>
      <c r="P94" s="9">
        <f>'WK8'!M94</f>
        <v>0</v>
      </c>
      <c r="Q94" s="9">
        <f>'WK9'!M94</f>
        <v>0</v>
      </c>
      <c r="R94" s="9">
        <f>'WK10'!M94</f>
        <v>0</v>
      </c>
      <c r="S94" s="9">
        <f>'WK11'!M94</f>
        <v>0</v>
      </c>
      <c r="T94" s="9">
        <f>'WK12'!M94</f>
        <v>0</v>
      </c>
      <c r="U94" s="9">
        <f>'WK13'!M94</f>
        <v>0</v>
      </c>
      <c r="V94" s="9">
        <f>'WK14'!M94</f>
        <v>0</v>
      </c>
      <c r="W94" s="6">
        <f>'WK15'!M94</f>
        <v>0</v>
      </c>
    </row>
    <row r="95" spans="1:23">
      <c r="A95" s="2">
        <f t="shared" si="3"/>
        <v>92</v>
      </c>
      <c r="B95" s="1" t="str">
        <f>'1 DAve'!B95</f>
        <v>Spencer Brown</v>
      </c>
      <c r="C95" s="16">
        <f t="shared" si="2"/>
        <v>70</v>
      </c>
      <c r="D95" s="9">
        <f>'SLT 1'!M95</f>
        <v>0</v>
      </c>
      <c r="E95" s="9">
        <f>'SLT 2'!M95</f>
        <v>60</v>
      </c>
      <c r="F95" s="9">
        <f>'SLT 3'!M95</f>
        <v>0</v>
      </c>
      <c r="G95" s="9">
        <f>'SLT 4'!M95</f>
        <v>0</v>
      </c>
      <c r="H95" s="9">
        <f>'SLT 5'!M95</f>
        <v>56</v>
      </c>
      <c r="I95" s="9">
        <f>'WK1'!M95</f>
        <v>50</v>
      </c>
      <c r="J95" s="9">
        <f>'WK2'!M95</f>
        <v>70</v>
      </c>
      <c r="K95" s="9">
        <f>'WK3'!M95</f>
        <v>33</v>
      </c>
      <c r="L95" s="9">
        <f>'WK4'!M95</f>
        <v>0</v>
      </c>
      <c r="M95" s="9">
        <f>'WK5'!M95</f>
        <v>0</v>
      </c>
      <c r="N95" s="9">
        <f>'WK6'!M95</f>
        <v>0</v>
      </c>
      <c r="O95" s="9">
        <f>'WK7'!M95</f>
        <v>0</v>
      </c>
      <c r="P95" s="9">
        <f>'WK8'!M95</f>
        <v>0</v>
      </c>
      <c r="Q95" s="9">
        <f>'WK9'!M95</f>
        <v>0</v>
      </c>
      <c r="R95" s="9">
        <f>'WK10'!M95</f>
        <v>0</v>
      </c>
      <c r="S95" s="9">
        <f>'WK11'!M95</f>
        <v>0</v>
      </c>
      <c r="T95" s="9">
        <f>'WK12'!M95</f>
        <v>0</v>
      </c>
      <c r="U95" s="9">
        <f>'WK13'!M95</f>
        <v>0</v>
      </c>
      <c r="V95" s="9">
        <f>'WK14'!M95</f>
        <v>0</v>
      </c>
      <c r="W95" s="6">
        <f>'WK15'!M95</f>
        <v>0</v>
      </c>
    </row>
    <row r="96" spans="1:23">
      <c r="A96" s="2">
        <f t="shared" si="3"/>
        <v>93</v>
      </c>
      <c r="B96" s="1" t="str">
        <f>'1 DAve'!B96</f>
        <v>Clive Randall</v>
      </c>
      <c r="C96" s="16">
        <f t="shared" si="2"/>
        <v>75</v>
      </c>
      <c r="D96" s="9">
        <f>'SLT 1'!M96</f>
        <v>0</v>
      </c>
      <c r="E96" s="9">
        <f>'SLT 2'!M96</f>
        <v>75</v>
      </c>
      <c r="F96" s="9">
        <f>'SLT 3'!M96</f>
        <v>0</v>
      </c>
      <c r="G96" s="9">
        <f>'SLT 4'!M96</f>
        <v>0</v>
      </c>
      <c r="H96" s="9">
        <f>'SLT 5'!M96</f>
        <v>0</v>
      </c>
      <c r="I96" s="9">
        <f>'WK1'!M96</f>
        <v>22</v>
      </c>
      <c r="J96" s="9">
        <f>'WK2'!M96</f>
        <v>0</v>
      </c>
      <c r="K96" s="9">
        <f>'WK3'!M96</f>
        <v>0</v>
      </c>
      <c r="L96" s="9">
        <f>'WK4'!M96</f>
        <v>0</v>
      </c>
      <c r="M96" s="9">
        <f>'WK5'!M96</f>
        <v>0</v>
      </c>
      <c r="N96" s="9">
        <f>'WK6'!M96</f>
        <v>0</v>
      </c>
      <c r="O96" s="9">
        <f>'WK7'!M96</f>
        <v>0</v>
      </c>
      <c r="P96" s="9">
        <f>'WK8'!M96</f>
        <v>0</v>
      </c>
      <c r="Q96" s="9">
        <f>'WK9'!M96</f>
        <v>0</v>
      </c>
      <c r="R96" s="9">
        <f>'WK10'!M96</f>
        <v>0</v>
      </c>
      <c r="S96" s="9">
        <f>'WK11'!M96</f>
        <v>0</v>
      </c>
      <c r="T96" s="9">
        <f>'WK12'!M96</f>
        <v>0</v>
      </c>
      <c r="U96" s="9">
        <f>'WK13'!M96</f>
        <v>0</v>
      </c>
      <c r="V96" s="9">
        <f>'WK14'!M96</f>
        <v>0</v>
      </c>
      <c r="W96" s="6">
        <f>'WK15'!M96</f>
        <v>0</v>
      </c>
    </row>
    <row r="97" spans="1:23">
      <c r="A97" s="2">
        <f t="shared" si="3"/>
        <v>94</v>
      </c>
      <c r="B97" s="1" t="str">
        <f>'1 DAve'!B97</f>
        <v>Cain Unwin</v>
      </c>
      <c r="C97" s="16">
        <f t="shared" si="2"/>
        <v>76</v>
      </c>
      <c r="D97" s="9">
        <f>'SLT 1'!M97</f>
        <v>0</v>
      </c>
      <c r="E97" s="9">
        <f>'SLT 2'!M97</f>
        <v>76</v>
      </c>
      <c r="F97" s="9">
        <f>'SLT 3'!M97</f>
        <v>0</v>
      </c>
      <c r="G97" s="9">
        <f>'SLT 4'!M97</f>
        <v>0</v>
      </c>
      <c r="H97" s="9">
        <f>'SLT 5'!M97</f>
        <v>0</v>
      </c>
      <c r="I97" s="9">
        <f>'WK1'!M97</f>
        <v>0</v>
      </c>
      <c r="J97" s="9">
        <f>'WK2'!M97</f>
        <v>0</v>
      </c>
      <c r="K97" s="9">
        <f>'WK3'!M97</f>
        <v>0</v>
      </c>
      <c r="L97" s="9">
        <f>'WK4'!M97</f>
        <v>0</v>
      </c>
      <c r="M97" s="9">
        <f>'WK5'!M97</f>
        <v>0</v>
      </c>
      <c r="N97" s="9">
        <f>'WK6'!M97</f>
        <v>0</v>
      </c>
      <c r="O97" s="9">
        <f>'WK7'!M97</f>
        <v>0</v>
      </c>
      <c r="P97" s="9">
        <f>'WK8'!M97</f>
        <v>0</v>
      </c>
      <c r="Q97" s="9">
        <f>'WK9'!M97</f>
        <v>0</v>
      </c>
      <c r="R97" s="9">
        <f>'WK10'!M97</f>
        <v>0</v>
      </c>
      <c r="S97" s="9">
        <f>'WK11'!M97</f>
        <v>0</v>
      </c>
      <c r="T97" s="9">
        <f>'WK12'!M97</f>
        <v>0</v>
      </c>
      <c r="U97" s="9">
        <f>'WK13'!M97</f>
        <v>0</v>
      </c>
      <c r="V97" s="9">
        <f>'WK14'!M97</f>
        <v>0</v>
      </c>
      <c r="W97" s="6">
        <f>'WK15'!M97</f>
        <v>0</v>
      </c>
    </row>
    <row r="98" spans="1:23">
      <c r="A98" s="2">
        <f t="shared" si="3"/>
        <v>95</v>
      </c>
      <c r="B98" s="1" t="str">
        <f>'1 DAve'!B98</f>
        <v>Adam Bonser</v>
      </c>
      <c r="C98" s="16">
        <f t="shared" si="2"/>
        <v>103</v>
      </c>
      <c r="D98" s="9">
        <f>'SLT 1'!M98</f>
        <v>0</v>
      </c>
      <c r="E98" s="9">
        <f>'SLT 2'!M98</f>
        <v>88</v>
      </c>
      <c r="F98" s="9">
        <f>'SLT 3'!M98</f>
        <v>0</v>
      </c>
      <c r="G98" s="9">
        <f>'SLT 4'!M98</f>
        <v>0</v>
      </c>
      <c r="H98" s="9">
        <f>'SLT 5'!M98</f>
        <v>68</v>
      </c>
      <c r="I98" s="9">
        <f>'WK1'!M98</f>
        <v>0</v>
      </c>
      <c r="J98" s="9">
        <f>'WK2'!M98</f>
        <v>103</v>
      </c>
      <c r="K98" s="9">
        <f>'WK3'!M98</f>
        <v>72</v>
      </c>
      <c r="L98" s="9">
        <f>'WK4'!M98</f>
        <v>0</v>
      </c>
      <c r="M98" s="9">
        <f>'WK5'!M98</f>
        <v>0</v>
      </c>
      <c r="N98" s="9">
        <f>'WK6'!M98</f>
        <v>0</v>
      </c>
      <c r="O98" s="9">
        <f>'WK7'!M98</f>
        <v>0</v>
      </c>
      <c r="P98" s="9">
        <f>'WK8'!M98</f>
        <v>0</v>
      </c>
      <c r="Q98" s="9">
        <f>'WK9'!M98</f>
        <v>0</v>
      </c>
      <c r="R98" s="9">
        <f>'WK10'!M98</f>
        <v>0</v>
      </c>
      <c r="S98" s="9">
        <f>'WK11'!M98</f>
        <v>0</v>
      </c>
      <c r="T98" s="9">
        <f>'WK12'!M98</f>
        <v>0</v>
      </c>
      <c r="U98" s="9">
        <f>'WK13'!M98</f>
        <v>0</v>
      </c>
      <c r="V98" s="9">
        <f>'WK14'!M98</f>
        <v>0</v>
      </c>
      <c r="W98" s="6">
        <f>'WK15'!M98</f>
        <v>0</v>
      </c>
    </row>
    <row r="99" spans="1:23">
      <c r="A99" s="2">
        <f t="shared" si="3"/>
        <v>96</v>
      </c>
      <c r="B99" s="1" t="str">
        <f>'1 DAve'!B99</f>
        <v>Dan Apparacio</v>
      </c>
      <c r="C99" s="16">
        <f t="shared" si="2"/>
        <v>6</v>
      </c>
      <c r="D99" s="9">
        <f>'SLT 1'!M99</f>
        <v>0</v>
      </c>
      <c r="E99" s="9">
        <f>'SLT 2'!M99</f>
        <v>6</v>
      </c>
      <c r="F99" s="9">
        <f>'SLT 3'!M99</f>
        <v>0</v>
      </c>
      <c r="G99" s="9">
        <f>'SLT 4'!M99</f>
        <v>0</v>
      </c>
      <c r="H99" s="9">
        <f>'SLT 5'!M99</f>
        <v>0</v>
      </c>
      <c r="I99" s="9">
        <f>'WK1'!M99</f>
        <v>0</v>
      </c>
      <c r="J99" s="9">
        <f>'WK2'!M99</f>
        <v>0</v>
      </c>
      <c r="K99" s="9">
        <f>'WK3'!M99</f>
        <v>0</v>
      </c>
      <c r="L99" s="9">
        <f>'WK4'!M99</f>
        <v>0</v>
      </c>
      <c r="M99" s="9">
        <f>'WK5'!M99</f>
        <v>0</v>
      </c>
      <c r="N99" s="9">
        <f>'WK6'!M99</f>
        <v>0</v>
      </c>
      <c r="O99" s="9">
        <f>'WK7'!M99</f>
        <v>0</v>
      </c>
      <c r="P99" s="9">
        <f>'WK8'!M99</f>
        <v>0</v>
      </c>
      <c r="Q99" s="9">
        <f>'WK9'!M99</f>
        <v>0</v>
      </c>
      <c r="R99" s="9">
        <f>'WK10'!M99</f>
        <v>0</v>
      </c>
      <c r="S99" s="9">
        <f>'WK11'!M99</f>
        <v>0</v>
      </c>
      <c r="T99" s="9">
        <f>'WK12'!M99</f>
        <v>0</v>
      </c>
      <c r="U99" s="9">
        <f>'WK13'!M99</f>
        <v>0</v>
      </c>
      <c r="V99" s="9">
        <f>'WK14'!M99</f>
        <v>0</v>
      </c>
      <c r="W99" s="6">
        <f>'WK15'!M99</f>
        <v>0</v>
      </c>
    </row>
    <row r="100" spans="1:23">
      <c r="A100" s="2">
        <f t="shared" si="3"/>
        <v>97</v>
      </c>
      <c r="B100" s="1" t="str">
        <f>'1 DAve'!B100</f>
        <v>Aaron Hessing</v>
      </c>
      <c r="C100" s="16">
        <f t="shared" si="2"/>
        <v>24</v>
      </c>
      <c r="D100" s="9">
        <f>'SLT 1'!M100</f>
        <v>0</v>
      </c>
      <c r="E100" s="9">
        <f>'SLT 2'!M100</f>
        <v>24</v>
      </c>
      <c r="F100" s="9">
        <f>'SLT 3'!M100</f>
        <v>0</v>
      </c>
      <c r="G100" s="9">
        <f>'SLT 4'!M100</f>
        <v>0</v>
      </c>
      <c r="H100" s="9">
        <f>'SLT 5'!M100</f>
        <v>0</v>
      </c>
      <c r="I100" s="9">
        <f>'WK1'!M100</f>
        <v>0</v>
      </c>
      <c r="J100" s="9">
        <f>'WK2'!M100</f>
        <v>0</v>
      </c>
      <c r="K100" s="9">
        <f>'WK3'!M100</f>
        <v>0</v>
      </c>
      <c r="L100" s="9">
        <f>'WK4'!M100</f>
        <v>0</v>
      </c>
      <c r="M100" s="9">
        <f>'WK5'!M100</f>
        <v>0</v>
      </c>
      <c r="N100" s="9">
        <f>'WK6'!M100</f>
        <v>0</v>
      </c>
      <c r="O100" s="9">
        <f>'WK7'!M100</f>
        <v>0</v>
      </c>
      <c r="P100" s="9">
        <f>'WK8'!M100</f>
        <v>0</v>
      </c>
      <c r="Q100" s="9">
        <f>'WK9'!M100</f>
        <v>0</v>
      </c>
      <c r="R100" s="9">
        <f>'WK10'!M100</f>
        <v>0</v>
      </c>
      <c r="S100" s="9">
        <f>'WK11'!M100</f>
        <v>0</v>
      </c>
      <c r="T100" s="9">
        <f>'WK12'!M100</f>
        <v>0</v>
      </c>
      <c r="U100" s="9">
        <f>'WK13'!M100</f>
        <v>0</v>
      </c>
      <c r="V100" s="9">
        <f>'WK14'!M100</f>
        <v>0</v>
      </c>
      <c r="W100" s="6">
        <f>'WK15'!M100</f>
        <v>0</v>
      </c>
    </row>
    <row r="101" spans="1:23">
      <c r="A101" s="2">
        <f t="shared" si="3"/>
        <v>98</v>
      </c>
      <c r="B101" s="1" t="str">
        <f>'1 DAve'!B101</f>
        <v>Rick Marsden</v>
      </c>
      <c r="C101" s="16">
        <f t="shared" si="2"/>
        <v>59</v>
      </c>
      <c r="D101" s="9">
        <f>'SLT 1'!M101</f>
        <v>0</v>
      </c>
      <c r="E101" s="9">
        <f>'SLT 2'!M101</f>
        <v>59</v>
      </c>
      <c r="F101" s="9">
        <f>'SLT 3'!M101</f>
        <v>48</v>
      </c>
      <c r="G101" s="9">
        <f>'SLT 4'!M101</f>
        <v>0</v>
      </c>
      <c r="H101" s="9">
        <f>'SLT 5'!M101</f>
        <v>54</v>
      </c>
      <c r="I101" s="9">
        <f>'WK1'!M101</f>
        <v>0</v>
      </c>
      <c r="J101" s="9">
        <f>'WK2'!M101</f>
        <v>0</v>
      </c>
      <c r="K101" s="9">
        <f>'WK3'!M101</f>
        <v>0</v>
      </c>
      <c r="L101" s="9">
        <f>'WK4'!M101</f>
        <v>0</v>
      </c>
      <c r="M101" s="9">
        <f>'WK5'!M101</f>
        <v>0</v>
      </c>
      <c r="N101" s="9">
        <f>'WK6'!M101</f>
        <v>0</v>
      </c>
      <c r="O101" s="9">
        <f>'WK7'!M101</f>
        <v>0</v>
      </c>
      <c r="P101" s="9">
        <f>'WK8'!M101</f>
        <v>0</v>
      </c>
      <c r="Q101" s="9">
        <f>'WK9'!M101</f>
        <v>0</v>
      </c>
      <c r="R101" s="9">
        <f>'WK10'!M101</f>
        <v>0</v>
      </c>
      <c r="S101" s="9">
        <f>'WK11'!M101</f>
        <v>0</v>
      </c>
      <c r="T101" s="9">
        <f>'WK12'!M101</f>
        <v>0</v>
      </c>
      <c r="U101" s="9">
        <f>'WK13'!M101</f>
        <v>0</v>
      </c>
      <c r="V101" s="9">
        <f>'WK14'!M101</f>
        <v>0</v>
      </c>
      <c r="W101" s="6">
        <f>'WK15'!M101</f>
        <v>0</v>
      </c>
    </row>
    <row r="102" spans="1:23">
      <c r="A102" s="2">
        <f t="shared" si="3"/>
        <v>99</v>
      </c>
      <c r="B102" s="1" t="str">
        <f>'1 DAve'!B102</f>
        <v>Luke Wilson</v>
      </c>
      <c r="C102" s="16">
        <f t="shared" si="2"/>
        <v>66</v>
      </c>
      <c r="D102" s="9">
        <f>'SLT 1'!M102</f>
        <v>0</v>
      </c>
      <c r="E102" s="9">
        <f>'SLT 2'!M102</f>
        <v>60</v>
      </c>
      <c r="F102" s="9">
        <f>'SLT 3'!M102</f>
        <v>0</v>
      </c>
      <c r="G102" s="9">
        <f>'SLT 4'!M102</f>
        <v>48</v>
      </c>
      <c r="H102" s="9">
        <f>'SLT 5'!M102</f>
        <v>0</v>
      </c>
      <c r="I102" s="9">
        <f>'WK1'!M102</f>
        <v>20</v>
      </c>
      <c r="J102" s="9">
        <f>'WK2'!M102</f>
        <v>6</v>
      </c>
      <c r="K102" s="9">
        <f>'WK3'!M102</f>
        <v>66</v>
      </c>
      <c r="L102" s="9">
        <f>'WK4'!M102</f>
        <v>40</v>
      </c>
      <c r="M102" s="9">
        <f>'WK5'!M102</f>
        <v>0</v>
      </c>
      <c r="N102" s="9">
        <f>'WK6'!M102</f>
        <v>0</v>
      </c>
      <c r="O102" s="9">
        <f>'WK7'!M102</f>
        <v>0</v>
      </c>
      <c r="P102" s="9">
        <f>'WK8'!M102</f>
        <v>0</v>
      </c>
      <c r="Q102" s="9">
        <f>'WK9'!M102</f>
        <v>0</v>
      </c>
      <c r="R102" s="9">
        <f>'WK10'!M102</f>
        <v>0</v>
      </c>
      <c r="S102" s="9">
        <f>'WK11'!M102</f>
        <v>0</v>
      </c>
      <c r="T102" s="9">
        <f>'WK12'!M102</f>
        <v>0</v>
      </c>
      <c r="U102" s="9">
        <f>'WK13'!M102</f>
        <v>0</v>
      </c>
      <c r="V102" s="9">
        <f>'WK14'!M102</f>
        <v>0</v>
      </c>
      <c r="W102" s="6">
        <f>'WK15'!M102</f>
        <v>0</v>
      </c>
    </row>
    <row r="103" spans="1:23">
      <c r="A103" s="2">
        <f t="shared" si="3"/>
        <v>100</v>
      </c>
      <c r="B103" s="1" t="str">
        <f>'1 DAve'!B103</f>
        <v>James Groocock</v>
      </c>
      <c r="C103" s="16">
        <f t="shared" si="2"/>
        <v>130</v>
      </c>
      <c r="D103" s="9">
        <f>'SLT 1'!M103</f>
        <v>0</v>
      </c>
      <c r="E103" s="9">
        <f>'SLT 2'!M103</f>
        <v>130</v>
      </c>
      <c r="F103" s="9">
        <f>'SLT 3'!M103</f>
        <v>0</v>
      </c>
      <c r="G103" s="9">
        <f>'SLT 4'!M103</f>
        <v>0</v>
      </c>
      <c r="H103" s="9">
        <f>'SLT 5'!M103</f>
        <v>0</v>
      </c>
      <c r="I103" s="9">
        <f>'WK1'!M103</f>
        <v>76</v>
      </c>
      <c r="J103" s="9">
        <f>'WK2'!M103</f>
        <v>40</v>
      </c>
      <c r="K103" s="9">
        <f>'WK3'!M103</f>
        <v>0</v>
      </c>
      <c r="L103" s="9">
        <f>'WK4'!M103</f>
        <v>120</v>
      </c>
      <c r="M103" s="9">
        <f>'WK5'!M103</f>
        <v>0</v>
      </c>
      <c r="N103" s="9">
        <f>'WK6'!M103</f>
        <v>0</v>
      </c>
      <c r="O103" s="9">
        <f>'WK7'!M103</f>
        <v>0</v>
      </c>
      <c r="P103" s="9">
        <f>'WK8'!M103</f>
        <v>0</v>
      </c>
      <c r="Q103" s="9">
        <f>'WK9'!M103</f>
        <v>0</v>
      </c>
      <c r="R103" s="9">
        <f>'WK10'!M103</f>
        <v>0</v>
      </c>
      <c r="S103" s="9">
        <f>'WK11'!M103</f>
        <v>0</v>
      </c>
      <c r="T103" s="9">
        <f>'WK12'!M103</f>
        <v>0</v>
      </c>
      <c r="U103" s="9">
        <f>'WK13'!M103</f>
        <v>0</v>
      </c>
      <c r="V103" s="9">
        <f>'WK14'!M103</f>
        <v>0</v>
      </c>
      <c r="W103" s="6">
        <f>'WK15'!M103</f>
        <v>0</v>
      </c>
    </row>
    <row r="104" spans="1:23">
      <c r="A104" s="2">
        <f t="shared" si="3"/>
        <v>101</v>
      </c>
      <c r="B104" s="1" t="str">
        <f>'1 DAve'!B104</f>
        <v>Ash Clarke</v>
      </c>
      <c r="C104" s="16">
        <f t="shared" si="2"/>
        <v>119</v>
      </c>
      <c r="D104" s="9">
        <f>'SLT 1'!M104</f>
        <v>0</v>
      </c>
      <c r="E104" s="9">
        <f>'SLT 2'!M104</f>
        <v>111</v>
      </c>
      <c r="F104" s="9">
        <f>'SLT 3'!M104</f>
        <v>72</v>
      </c>
      <c r="G104" s="9">
        <f>'SLT 4'!M104</f>
        <v>74</v>
      </c>
      <c r="H104" s="9">
        <f>'SLT 5'!M104</f>
        <v>0</v>
      </c>
      <c r="I104" s="9">
        <f>'WK1'!M104</f>
        <v>16</v>
      </c>
      <c r="J104" s="9">
        <f>'WK2'!M104</f>
        <v>60</v>
      </c>
      <c r="K104" s="9">
        <f>'WK3'!M104</f>
        <v>119</v>
      </c>
      <c r="L104" s="9">
        <f>'WK4'!M104</f>
        <v>70</v>
      </c>
      <c r="M104" s="9">
        <f>'WK5'!M104</f>
        <v>0</v>
      </c>
      <c r="N104" s="9">
        <f>'WK6'!M104</f>
        <v>0</v>
      </c>
      <c r="O104" s="9">
        <f>'WK7'!M104</f>
        <v>0</v>
      </c>
      <c r="P104" s="9">
        <f>'WK8'!M104</f>
        <v>0</v>
      </c>
      <c r="Q104" s="9">
        <f>'WK9'!M104</f>
        <v>0</v>
      </c>
      <c r="R104" s="9">
        <f>'WK10'!M104</f>
        <v>0</v>
      </c>
      <c r="S104" s="9">
        <f>'WK11'!M104</f>
        <v>0</v>
      </c>
      <c r="T104" s="9">
        <f>'WK12'!M104</f>
        <v>0</v>
      </c>
      <c r="U104" s="9">
        <f>'WK13'!M104</f>
        <v>0</v>
      </c>
      <c r="V104" s="9">
        <f>'WK14'!M104</f>
        <v>0</v>
      </c>
      <c r="W104" s="6">
        <f>'WK15'!M104</f>
        <v>0</v>
      </c>
    </row>
    <row r="105" spans="1:23">
      <c r="A105" s="2">
        <f t="shared" si="3"/>
        <v>102</v>
      </c>
      <c r="B105" s="1" t="str">
        <f>'1 DAve'!B105</f>
        <v>Jon Elliott</v>
      </c>
      <c r="C105" s="16">
        <f t="shared" si="2"/>
        <v>143</v>
      </c>
      <c r="D105" s="9">
        <f>'SLT 1'!M105</f>
        <v>0</v>
      </c>
      <c r="E105" s="9">
        <f>'SLT 2'!M105</f>
        <v>60</v>
      </c>
      <c r="F105" s="9">
        <f>'SLT 3'!M105</f>
        <v>104</v>
      </c>
      <c r="G105" s="9">
        <f>'SLT 4'!M105</f>
        <v>143</v>
      </c>
      <c r="H105" s="9">
        <f>'SLT 5'!M105</f>
        <v>0</v>
      </c>
      <c r="I105" s="9">
        <f>'WK1'!M105</f>
        <v>0</v>
      </c>
      <c r="J105" s="9">
        <f>'WK2'!M105</f>
        <v>0</v>
      </c>
      <c r="K105" s="9">
        <f>'WK3'!M105</f>
        <v>40</v>
      </c>
      <c r="L105" s="9">
        <f>'WK4'!M105</f>
        <v>0</v>
      </c>
      <c r="M105" s="9">
        <f>'WK5'!M105</f>
        <v>0</v>
      </c>
      <c r="N105" s="9">
        <f>'WK6'!M105</f>
        <v>0</v>
      </c>
      <c r="O105" s="9">
        <f>'WK7'!M105</f>
        <v>0</v>
      </c>
      <c r="P105" s="9">
        <f>'WK8'!M105</f>
        <v>0</v>
      </c>
      <c r="Q105" s="9">
        <f>'WK9'!M105</f>
        <v>0</v>
      </c>
      <c r="R105" s="9">
        <f>'WK10'!M105</f>
        <v>0</v>
      </c>
      <c r="S105" s="9">
        <f>'WK11'!M105</f>
        <v>0</v>
      </c>
      <c r="T105" s="9">
        <f>'WK12'!M105</f>
        <v>0</v>
      </c>
      <c r="U105" s="9">
        <f>'WK13'!M105</f>
        <v>0</v>
      </c>
      <c r="V105" s="9">
        <f>'WK14'!M105</f>
        <v>0</v>
      </c>
      <c r="W105" s="6">
        <f>'WK15'!M105</f>
        <v>0</v>
      </c>
    </row>
    <row r="106" spans="1:23">
      <c r="A106" s="2">
        <f t="shared" si="3"/>
        <v>103</v>
      </c>
      <c r="B106" s="1" t="str">
        <f>'1 DAve'!B106</f>
        <v>Joe Hull</v>
      </c>
      <c r="C106" s="16">
        <f t="shared" si="2"/>
        <v>114</v>
      </c>
      <c r="D106" s="9">
        <f>'SLT 1'!M106</f>
        <v>0</v>
      </c>
      <c r="E106" s="9">
        <f>'SLT 2'!M106</f>
        <v>67</v>
      </c>
      <c r="F106" s="9">
        <f>'SLT 3'!M106</f>
        <v>0</v>
      </c>
      <c r="G106" s="9">
        <f>'SLT 4'!M106</f>
        <v>0</v>
      </c>
      <c r="H106" s="9">
        <f>'SLT 5'!M106</f>
        <v>50</v>
      </c>
      <c r="I106" s="9">
        <f>'WK1'!M106</f>
        <v>40</v>
      </c>
      <c r="J106" s="9">
        <f>'WK2'!M106</f>
        <v>114</v>
      </c>
      <c r="K106" s="9">
        <f>'WK3'!M106</f>
        <v>32</v>
      </c>
      <c r="L106" s="9">
        <f>'WK4'!M106</f>
        <v>0</v>
      </c>
      <c r="M106" s="9">
        <f>'WK5'!M106</f>
        <v>0</v>
      </c>
      <c r="N106" s="9">
        <f>'WK6'!M106</f>
        <v>0</v>
      </c>
      <c r="O106" s="9">
        <f>'WK7'!M106</f>
        <v>0</v>
      </c>
      <c r="P106" s="9">
        <f>'WK8'!M106</f>
        <v>0</v>
      </c>
      <c r="Q106" s="9">
        <f>'WK9'!M106</f>
        <v>0</v>
      </c>
      <c r="R106" s="9">
        <f>'WK10'!M106</f>
        <v>0</v>
      </c>
      <c r="S106" s="9">
        <f>'WK11'!M106</f>
        <v>0</v>
      </c>
      <c r="T106" s="9">
        <f>'WK12'!M106</f>
        <v>0</v>
      </c>
      <c r="U106" s="9">
        <f>'WK13'!M106</f>
        <v>0</v>
      </c>
      <c r="V106" s="9">
        <f>'WK14'!M106</f>
        <v>0</v>
      </c>
      <c r="W106" s="6">
        <f>'WK15'!M106</f>
        <v>0</v>
      </c>
    </row>
    <row r="107" spans="1:23">
      <c r="A107" s="2">
        <f t="shared" si="3"/>
        <v>104</v>
      </c>
      <c r="B107" s="1" t="str">
        <f>'1 DAve'!B107</f>
        <v>Tony Crisp</v>
      </c>
      <c r="C107" s="16">
        <f t="shared" si="2"/>
        <v>79</v>
      </c>
      <c r="D107" s="9">
        <f>'SLT 1'!M107</f>
        <v>0</v>
      </c>
      <c r="E107" s="9">
        <f>'SLT 2'!M107</f>
        <v>79</v>
      </c>
      <c r="F107" s="9">
        <f>'SLT 3'!M107</f>
        <v>0</v>
      </c>
      <c r="G107" s="9">
        <f>'SLT 4'!M107</f>
        <v>0</v>
      </c>
      <c r="H107" s="9">
        <f>'SLT 5'!M107</f>
        <v>43</v>
      </c>
      <c r="I107" s="9">
        <f>'WK1'!M107</f>
        <v>0</v>
      </c>
      <c r="J107" s="9">
        <f>'WK2'!M107</f>
        <v>0</v>
      </c>
      <c r="K107" s="9">
        <f>'WK3'!M107</f>
        <v>0</v>
      </c>
      <c r="L107" s="9">
        <f>'WK4'!M107</f>
        <v>0</v>
      </c>
      <c r="M107" s="9">
        <f>'WK5'!M107</f>
        <v>0</v>
      </c>
      <c r="N107" s="9">
        <f>'WK6'!M107</f>
        <v>0</v>
      </c>
      <c r="O107" s="9">
        <f>'WK7'!M107</f>
        <v>0</v>
      </c>
      <c r="P107" s="9">
        <f>'WK8'!M107</f>
        <v>0</v>
      </c>
      <c r="Q107" s="9">
        <f>'WK9'!M107</f>
        <v>0</v>
      </c>
      <c r="R107" s="9">
        <f>'WK10'!M107</f>
        <v>0</v>
      </c>
      <c r="S107" s="9">
        <f>'WK11'!M107</f>
        <v>0</v>
      </c>
      <c r="T107" s="9">
        <f>'WK12'!M107</f>
        <v>0</v>
      </c>
      <c r="U107" s="9">
        <f>'WK13'!M107</f>
        <v>0</v>
      </c>
      <c r="V107" s="9">
        <f>'WK14'!M107</f>
        <v>0</v>
      </c>
      <c r="W107" s="6">
        <f>'WK15'!M107</f>
        <v>0</v>
      </c>
    </row>
    <row r="108" spans="1:23">
      <c r="A108" s="2">
        <f t="shared" si="3"/>
        <v>105</v>
      </c>
      <c r="B108" s="1" t="str">
        <f>'1 DAve'!B108</f>
        <v>John Walls</v>
      </c>
      <c r="C108" s="16">
        <f t="shared" si="2"/>
        <v>60</v>
      </c>
      <c r="D108" s="9">
        <f>'SLT 1'!M108</f>
        <v>0</v>
      </c>
      <c r="E108" s="9">
        <f>'SLT 2'!M108</f>
        <v>60</v>
      </c>
      <c r="F108" s="9">
        <f>'SLT 3'!M108</f>
        <v>0</v>
      </c>
      <c r="G108" s="9">
        <f>'SLT 4'!M108</f>
        <v>0</v>
      </c>
      <c r="H108" s="9">
        <f>'SLT 5'!M108</f>
        <v>0</v>
      </c>
      <c r="I108" s="9">
        <f>'WK1'!M108</f>
        <v>0</v>
      </c>
      <c r="J108" s="9">
        <f>'WK2'!M108</f>
        <v>16</v>
      </c>
      <c r="K108" s="9">
        <f>'WK3'!M108</f>
        <v>0</v>
      </c>
      <c r="L108" s="9">
        <f>'WK4'!M108</f>
        <v>0</v>
      </c>
      <c r="M108" s="9">
        <f>'WK5'!M108</f>
        <v>0</v>
      </c>
      <c r="N108" s="9">
        <f>'WK6'!M108</f>
        <v>0</v>
      </c>
      <c r="O108" s="9">
        <f>'WK7'!M108</f>
        <v>0</v>
      </c>
      <c r="P108" s="9">
        <f>'WK8'!M108</f>
        <v>0</v>
      </c>
      <c r="Q108" s="9">
        <f>'WK9'!M108</f>
        <v>0</v>
      </c>
      <c r="R108" s="9">
        <f>'WK10'!M108</f>
        <v>0</v>
      </c>
      <c r="S108" s="9">
        <f>'WK11'!M108</f>
        <v>0</v>
      </c>
      <c r="T108" s="9">
        <f>'WK12'!M108</f>
        <v>0</v>
      </c>
      <c r="U108" s="9">
        <f>'WK13'!M108</f>
        <v>0</v>
      </c>
      <c r="V108" s="9">
        <f>'WK14'!M108</f>
        <v>0</v>
      </c>
      <c r="W108" s="6">
        <f>'WK15'!M108</f>
        <v>0</v>
      </c>
    </row>
    <row r="109" spans="1:23">
      <c r="A109" s="2">
        <f t="shared" si="3"/>
        <v>106</v>
      </c>
      <c r="B109" s="1" t="str">
        <f>'1 DAve'!B109</f>
        <v>Leighton Holt</v>
      </c>
      <c r="C109" s="16">
        <f t="shared" si="2"/>
        <v>70</v>
      </c>
      <c r="D109" s="9">
        <f>'SLT 1'!M109</f>
        <v>0</v>
      </c>
      <c r="E109" s="9">
        <f>'SLT 2'!M109</f>
        <v>70</v>
      </c>
      <c r="F109" s="9">
        <f>'SLT 3'!M109</f>
        <v>40</v>
      </c>
      <c r="G109" s="9">
        <f>'SLT 4'!M109</f>
        <v>47</v>
      </c>
      <c r="H109" s="9">
        <f>'SLT 5'!M109</f>
        <v>0</v>
      </c>
      <c r="I109" s="9">
        <f>'WK1'!M109</f>
        <v>0</v>
      </c>
      <c r="J109" s="9">
        <f>'WK2'!M109</f>
        <v>0</v>
      </c>
      <c r="K109" s="9">
        <f>'WK3'!M109</f>
        <v>0</v>
      </c>
      <c r="L109" s="9">
        <f>'WK4'!M109</f>
        <v>0</v>
      </c>
      <c r="M109" s="9">
        <f>'WK5'!M109</f>
        <v>0</v>
      </c>
      <c r="N109" s="9">
        <f>'WK6'!M109</f>
        <v>0</v>
      </c>
      <c r="O109" s="9">
        <f>'WK7'!M109</f>
        <v>0</v>
      </c>
      <c r="P109" s="9">
        <f>'WK8'!M109</f>
        <v>0</v>
      </c>
      <c r="Q109" s="9">
        <f>'WK9'!M109</f>
        <v>0</v>
      </c>
      <c r="R109" s="9">
        <f>'WK10'!M109</f>
        <v>0</v>
      </c>
      <c r="S109" s="9">
        <f>'WK11'!M109</f>
        <v>0</v>
      </c>
      <c r="T109" s="9">
        <f>'WK12'!M109</f>
        <v>0</v>
      </c>
      <c r="U109" s="9">
        <f>'WK13'!M109</f>
        <v>0</v>
      </c>
      <c r="V109" s="9">
        <f>'WK14'!M109</f>
        <v>0</v>
      </c>
      <c r="W109" s="6">
        <f>'WK15'!M109</f>
        <v>0</v>
      </c>
    </row>
    <row r="110" spans="1:23">
      <c r="A110" s="2">
        <f t="shared" si="3"/>
        <v>107</v>
      </c>
      <c r="B110" s="1" t="str">
        <f>'1 DAve'!B110</f>
        <v>Dean Maxwell</v>
      </c>
      <c r="C110" s="16">
        <f t="shared" si="2"/>
        <v>82</v>
      </c>
      <c r="D110" s="9">
        <f>'SLT 1'!M110</f>
        <v>0</v>
      </c>
      <c r="E110" s="9">
        <f>'SLT 2'!M110</f>
        <v>56</v>
      </c>
      <c r="F110" s="9">
        <f>'SLT 3'!M110</f>
        <v>82</v>
      </c>
      <c r="G110" s="9">
        <f>'SLT 4'!M110</f>
        <v>0</v>
      </c>
      <c r="H110" s="9">
        <f>'SLT 5'!M110</f>
        <v>0</v>
      </c>
      <c r="I110" s="9">
        <f>'WK1'!M110</f>
        <v>0</v>
      </c>
      <c r="J110" s="9">
        <f>'WK2'!M110</f>
        <v>35</v>
      </c>
      <c r="K110" s="9">
        <f>'WK3'!M110</f>
        <v>0</v>
      </c>
      <c r="L110" s="9">
        <f>'WK4'!M110</f>
        <v>0</v>
      </c>
      <c r="M110" s="9">
        <f>'WK5'!M110</f>
        <v>0</v>
      </c>
      <c r="N110" s="9">
        <f>'WK6'!M110</f>
        <v>0</v>
      </c>
      <c r="O110" s="9">
        <f>'WK7'!M110</f>
        <v>0</v>
      </c>
      <c r="P110" s="9">
        <f>'WK8'!M110</f>
        <v>0</v>
      </c>
      <c r="Q110" s="9">
        <f>'WK9'!M110</f>
        <v>0</v>
      </c>
      <c r="R110" s="9">
        <f>'WK10'!M110</f>
        <v>0</v>
      </c>
      <c r="S110" s="9">
        <f>'WK11'!M110</f>
        <v>0</v>
      </c>
      <c r="T110" s="9">
        <f>'WK12'!M110</f>
        <v>0</v>
      </c>
      <c r="U110" s="9">
        <f>'WK13'!M110</f>
        <v>0</v>
      </c>
      <c r="V110" s="9">
        <f>'WK14'!M110</f>
        <v>0</v>
      </c>
      <c r="W110" s="6">
        <f>'WK15'!M110</f>
        <v>0</v>
      </c>
    </row>
    <row r="111" spans="1:23">
      <c r="A111" s="2">
        <f t="shared" si="3"/>
        <v>108</v>
      </c>
      <c r="B111" s="1" t="str">
        <f>'1 DAve'!B111</f>
        <v>Zak Morris</v>
      </c>
      <c r="C111" s="16">
        <f t="shared" si="2"/>
        <v>70</v>
      </c>
      <c r="D111" s="9">
        <f>'SLT 1'!M111</f>
        <v>0</v>
      </c>
      <c r="E111" s="9">
        <f>'SLT 2'!M111</f>
        <v>46</v>
      </c>
      <c r="F111" s="9">
        <f>'SLT 3'!M111</f>
        <v>70</v>
      </c>
      <c r="G111" s="9">
        <f>'SLT 4'!M111</f>
        <v>0</v>
      </c>
      <c r="H111" s="9">
        <f>'SLT 5'!M111</f>
        <v>0</v>
      </c>
      <c r="I111" s="9">
        <f>'WK1'!M111</f>
        <v>0</v>
      </c>
      <c r="J111" s="9">
        <f>'WK2'!M111</f>
        <v>40</v>
      </c>
      <c r="K111" s="9">
        <f>'WK3'!M111</f>
        <v>0</v>
      </c>
      <c r="L111" s="9">
        <f>'WK4'!M111</f>
        <v>0</v>
      </c>
      <c r="M111" s="9">
        <f>'WK5'!M111</f>
        <v>0</v>
      </c>
      <c r="N111" s="9">
        <f>'WK6'!M111</f>
        <v>0</v>
      </c>
      <c r="O111" s="9">
        <f>'WK7'!M111</f>
        <v>0</v>
      </c>
      <c r="P111" s="9">
        <f>'WK8'!M111</f>
        <v>0</v>
      </c>
      <c r="Q111" s="9">
        <f>'WK9'!M111</f>
        <v>0</v>
      </c>
      <c r="R111" s="9">
        <f>'WK10'!M111</f>
        <v>0</v>
      </c>
      <c r="S111" s="9">
        <f>'WK11'!M111</f>
        <v>0</v>
      </c>
      <c r="T111" s="9">
        <f>'WK12'!M111</f>
        <v>0</v>
      </c>
      <c r="U111" s="9">
        <f>'WK13'!M111</f>
        <v>0</v>
      </c>
      <c r="V111" s="9">
        <f>'WK14'!M111</f>
        <v>0</v>
      </c>
      <c r="W111" s="6">
        <f>'WK15'!M111</f>
        <v>0</v>
      </c>
    </row>
    <row r="112" spans="1:23">
      <c r="A112" s="2">
        <f t="shared" si="3"/>
        <v>109</v>
      </c>
      <c r="B112" s="1" t="str">
        <f>'1 DAve'!B112</f>
        <v>Michael Bean</v>
      </c>
      <c r="C112" s="16">
        <f t="shared" si="2"/>
        <v>119</v>
      </c>
      <c r="D112" s="9">
        <f>'SLT 1'!M112</f>
        <v>0</v>
      </c>
      <c r="E112" s="9">
        <f>'SLT 2'!M112</f>
        <v>119</v>
      </c>
      <c r="F112" s="9">
        <f>'SLT 3'!M112</f>
        <v>0</v>
      </c>
      <c r="G112" s="9">
        <f>'SLT 4'!M112</f>
        <v>0</v>
      </c>
      <c r="H112" s="9">
        <f>'SLT 5'!M112</f>
        <v>40</v>
      </c>
      <c r="I112" s="9">
        <f>'WK1'!M112</f>
        <v>0</v>
      </c>
      <c r="J112" s="9">
        <f>'WK2'!M112</f>
        <v>52</v>
      </c>
      <c r="K112" s="9">
        <f>'WK3'!M112</f>
        <v>0</v>
      </c>
      <c r="L112" s="9">
        <f>'WK4'!M112</f>
        <v>0</v>
      </c>
      <c r="M112" s="9">
        <f>'WK5'!M112</f>
        <v>0</v>
      </c>
      <c r="N112" s="9">
        <f>'WK6'!M112</f>
        <v>0</v>
      </c>
      <c r="O112" s="9">
        <f>'WK7'!M112</f>
        <v>0</v>
      </c>
      <c r="P112" s="9">
        <f>'WK8'!M112</f>
        <v>0</v>
      </c>
      <c r="Q112" s="9">
        <f>'WK9'!M112</f>
        <v>0</v>
      </c>
      <c r="R112" s="9">
        <f>'WK10'!M112</f>
        <v>0</v>
      </c>
      <c r="S112" s="9">
        <f>'WK11'!M112</f>
        <v>0</v>
      </c>
      <c r="T112" s="9">
        <f>'WK12'!M112</f>
        <v>0</v>
      </c>
      <c r="U112" s="9">
        <f>'WK13'!M112</f>
        <v>0</v>
      </c>
      <c r="V112" s="9">
        <f>'WK14'!M112</f>
        <v>0</v>
      </c>
      <c r="W112" s="6">
        <f>'WK15'!M112</f>
        <v>0</v>
      </c>
    </row>
    <row r="113" spans="1:23">
      <c r="A113" s="2">
        <f t="shared" si="3"/>
        <v>110</v>
      </c>
      <c r="B113" s="1" t="str">
        <f>'1 DAve'!B113</f>
        <v>Wayne Pulford</v>
      </c>
      <c r="C113" s="16">
        <f t="shared" si="2"/>
        <v>32</v>
      </c>
      <c r="D113" s="9">
        <f>'SLT 1'!M113</f>
        <v>0</v>
      </c>
      <c r="E113" s="9">
        <f>'SLT 2'!M113</f>
        <v>26</v>
      </c>
      <c r="F113" s="9">
        <f>'SLT 3'!M113</f>
        <v>0</v>
      </c>
      <c r="G113" s="9">
        <f>'SLT 4'!M113</f>
        <v>32</v>
      </c>
      <c r="H113" s="9">
        <f>'SLT 5'!M113</f>
        <v>0</v>
      </c>
      <c r="I113" s="9">
        <f>'WK1'!M113</f>
        <v>0</v>
      </c>
      <c r="J113" s="9">
        <f>'WK2'!M113</f>
        <v>0</v>
      </c>
      <c r="K113" s="9">
        <f>'WK3'!M113</f>
        <v>0</v>
      </c>
      <c r="L113" s="9">
        <f>'WK4'!M113</f>
        <v>0</v>
      </c>
      <c r="M113" s="9">
        <f>'WK5'!M113</f>
        <v>0</v>
      </c>
      <c r="N113" s="9">
        <f>'WK6'!M113</f>
        <v>0</v>
      </c>
      <c r="O113" s="9">
        <f>'WK7'!M113</f>
        <v>0</v>
      </c>
      <c r="P113" s="9">
        <f>'WK8'!M113</f>
        <v>0</v>
      </c>
      <c r="Q113" s="9">
        <f>'WK9'!M113</f>
        <v>0</v>
      </c>
      <c r="R113" s="9">
        <f>'WK10'!M113</f>
        <v>0</v>
      </c>
      <c r="S113" s="9">
        <f>'WK11'!M113</f>
        <v>0</v>
      </c>
      <c r="T113" s="9">
        <f>'WK12'!M113</f>
        <v>0</v>
      </c>
      <c r="U113" s="9">
        <f>'WK13'!M113</f>
        <v>0</v>
      </c>
      <c r="V113" s="9">
        <f>'WK14'!M113</f>
        <v>0</v>
      </c>
      <c r="W113" s="6">
        <f>'WK15'!M113</f>
        <v>0</v>
      </c>
    </row>
    <row r="114" spans="1:23">
      <c r="A114" s="2">
        <f t="shared" si="3"/>
        <v>111</v>
      </c>
      <c r="B114" s="1" t="str">
        <f>'1 DAve'!B114</f>
        <v>Grant Swinburn</v>
      </c>
      <c r="C114" s="16">
        <f t="shared" si="2"/>
        <v>16</v>
      </c>
      <c r="D114" s="9">
        <f>'SLT 1'!M114</f>
        <v>0</v>
      </c>
      <c r="E114" s="9">
        <f>'SLT 2'!M114</f>
        <v>0</v>
      </c>
      <c r="F114" s="9">
        <f>'SLT 3'!M114</f>
        <v>0</v>
      </c>
      <c r="G114" s="9">
        <f>'SLT 4'!M114</f>
        <v>0</v>
      </c>
      <c r="H114" s="9">
        <f>'SLT 5'!M114</f>
        <v>16</v>
      </c>
      <c r="I114" s="9">
        <f>'WK1'!M114</f>
        <v>0</v>
      </c>
      <c r="J114" s="9">
        <f>'WK2'!M114</f>
        <v>0</v>
      </c>
      <c r="K114" s="9">
        <f>'WK3'!M114</f>
        <v>0</v>
      </c>
      <c r="L114" s="9">
        <f>'WK4'!M114</f>
        <v>0</v>
      </c>
      <c r="M114" s="9">
        <f>'WK5'!M114</f>
        <v>0</v>
      </c>
      <c r="N114" s="9">
        <f>'WK6'!M114</f>
        <v>0</v>
      </c>
      <c r="O114" s="9">
        <f>'WK7'!M114</f>
        <v>0</v>
      </c>
      <c r="P114" s="9">
        <f>'WK8'!M114</f>
        <v>0</v>
      </c>
      <c r="Q114" s="9">
        <f>'WK9'!M114</f>
        <v>0</v>
      </c>
      <c r="R114" s="9">
        <f>'WK10'!M114</f>
        <v>0</v>
      </c>
      <c r="S114" s="9">
        <f>'WK11'!M114</f>
        <v>0</v>
      </c>
      <c r="T114" s="9">
        <f>'WK12'!M114</f>
        <v>0</v>
      </c>
      <c r="U114" s="9">
        <f>'WK13'!M114</f>
        <v>0</v>
      </c>
      <c r="V114" s="9">
        <f>'WK14'!M114</f>
        <v>0</v>
      </c>
      <c r="W114" s="6">
        <f>'WK15'!M114</f>
        <v>0</v>
      </c>
    </row>
    <row r="115" spans="1:23">
      <c r="A115" s="2">
        <f t="shared" si="3"/>
        <v>112</v>
      </c>
      <c r="B115" s="1" t="str">
        <f>'1 DAve'!B115</f>
        <v>Martin Gamble</v>
      </c>
      <c r="C115" s="16">
        <f t="shared" si="2"/>
        <v>92</v>
      </c>
      <c r="D115" s="9">
        <f>'SLT 1'!M115</f>
        <v>0</v>
      </c>
      <c r="E115" s="9">
        <f>'SLT 2'!M115</f>
        <v>50</v>
      </c>
      <c r="F115" s="9">
        <f>'SLT 3'!M115</f>
        <v>92</v>
      </c>
      <c r="G115" s="9">
        <f>'SLT 4'!M115</f>
        <v>57</v>
      </c>
      <c r="H115" s="9">
        <f>'SLT 5'!M115</f>
        <v>71</v>
      </c>
      <c r="I115" s="9">
        <f>'WK1'!M115</f>
        <v>60</v>
      </c>
      <c r="J115" s="9">
        <f>'WK2'!M115</f>
        <v>80</v>
      </c>
      <c r="K115" s="9">
        <f>'WK3'!M115</f>
        <v>34</v>
      </c>
      <c r="L115" s="9">
        <f>'WK4'!M115</f>
        <v>0</v>
      </c>
      <c r="M115" s="9">
        <f>'WK5'!M115</f>
        <v>0</v>
      </c>
      <c r="N115" s="9">
        <f>'WK6'!M115</f>
        <v>0</v>
      </c>
      <c r="O115" s="9">
        <f>'WK7'!M115</f>
        <v>0</v>
      </c>
      <c r="P115" s="9">
        <f>'WK8'!M115</f>
        <v>0</v>
      </c>
      <c r="Q115" s="9">
        <f>'WK9'!M115</f>
        <v>0</v>
      </c>
      <c r="R115" s="9">
        <f>'WK10'!M115</f>
        <v>0</v>
      </c>
      <c r="S115" s="9">
        <f>'WK11'!M115</f>
        <v>0</v>
      </c>
      <c r="T115" s="9">
        <f>'WK12'!M115</f>
        <v>0</v>
      </c>
      <c r="U115" s="9">
        <f>'WK13'!M115</f>
        <v>0</v>
      </c>
      <c r="V115" s="9">
        <f>'WK14'!M115</f>
        <v>0</v>
      </c>
      <c r="W115" s="6">
        <f>'WK15'!M115</f>
        <v>0</v>
      </c>
    </row>
    <row r="116" spans="1:23">
      <c r="A116" s="2">
        <f t="shared" si="3"/>
        <v>113</v>
      </c>
      <c r="B116" s="1" t="str">
        <f>'1 DAve'!B116</f>
        <v>Harry Earp</v>
      </c>
      <c r="C116" s="16">
        <f t="shared" si="2"/>
        <v>115</v>
      </c>
      <c r="D116" s="9">
        <f>'SLT 1'!M116</f>
        <v>0</v>
      </c>
      <c r="E116" s="9">
        <f>'SLT 2'!M116</f>
        <v>67</v>
      </c>
      <c r="F116" s="9">
        <f>'SLT 3'!M116</f>
        <v>74</v>
      </c>
      <c r="G116" s="9">
        <f>'SLT 4'!M116</f>
        <v>28</v>
      </c>
      <c r="H116" s="9">
        <f>'SLT 5'!M116</f>
        <v>115</v>
      </c>
      <c r="I116" s="9">
        <f>'WK1'!M116</f>
        <v>114</v>
      </c>
      <c r="J116" s="9">
        <f>'WK2'!M116</f>
        <v>40</v>
      </c>
      <c r="K116" s="9">
        <f>'WK3'!M116</f>
        <v>81</v>
      </c>
      <c r="L116" s="9">
        <f>'WK4'!M116</f>
        <v>0</v>
      </c>
      <c r="M116" s="9">
        <f>'WK5'!M116</f>
        <v>0</v>
      </c>
      <c r="N116" s="9">
        <f>'WK6'!M116</f>
        <v>0</v>
      </c>
      <c r="O116" s="9">
        <f>'WK7'!M116</f>
        <v>0</v>
      </c>
      <c r="P116" s="9">
        <f>'WK8'!M116</f>
        <v>0</v>
      </c>
      <c r="Q116" s="9">
        <f>'WK9'!M116</f>
        <v>0</v>
      </c>
      <c r="R116" s="9">
        <f>'WK10'!M116</f>
        <v>0</v>
      </c>
      <c r="S116" s="9">
        <f>'WK11'!M116</f>
        <v>0</v>
      </c>
      <c r="T116" s="9">
        <f>'WK12'!M116</f>
        <v>0</v>
      </c>
      <c r="U116" s="9">
        <f>'WK13'!M116</f>
        <v>0</v>
      </c>
      <c r="V116" s="9">
        <f>'WK14'!M116</f>
        <v>0</v>
      </c>
      <c r="W116" s="6">
        <f>'WK15'!M116</f>
        <v>0</v>
      </c>
    </row>
    <row r="117" spans="1:23">
      <c r="A117" s="2">
        <f t="shared" si="3"/>
        <v>114</v>
      </c>
      <c r="B117" s="1" t="str">
        <f>'1 DAve'!B117</f>
        <v>Mark Sutton</v>
      </c>
      <c r="C117" s="16">
        <f t="shared" si="2"/>
        <v>118</v>
      </c>
      <c r="D117" s="9">
        <f>'SLT 1'!M117</f>
        <v>0</v>
      </c>
      <c r="E117" s="9">
        <f>'SLT 2'!M117</f>
        <v>118</v>
      </c>
      <c r="F117" s="9">
        <f>'SLT 3'!M117</f>
        <v>18</v>
      </c>
      <c r="G117" s="9">
        <f>'SLT 4'!M117</f>
        <v>72</v>
      </c>
      <c r="H117" s="9">
        <f>'SLT 5'!M117</f>
        <v>0</v>
      </c>
      <c r="I117" s="9">
        <f>'WK1'!M117</f>
        <v>0</v>
      </c>
      <c r="J117" s="9">
        <f>'WK2'!M117</f>
        <v>33</v>
      </c>
      <c r="K117" s="9">
        <f>'WK3'!M117</f>
        <v>54</v>
      </c>
      <c r="L117" s="9">
        <f>'WK4'!M117</f>
        <v>0</v>
      </c>
      <c r="M117" s="9">
        <f>'WK5'!M117</f>
        <v>0</v>
      </c>
      <c r="N117" s="9">
        <f>'WK6'!M117</f>
        <v>0</v>
      </c>
      <c r="O117" s="9">
        <f>'WK7'!M117</f>
        <v>0</v>
      </c>
      <c r="P117" s="9">
        <f>'WK8'!M117</f>
        <v>0</v>
      </c>
      <c r="Q117" s="9">
        <f>'WK9'!M117</f>
        <v>0</v>
      </c>
      <c r="R117" s="9">
        <f>'WK10'!M117</f>
        <v>0</v>
      </c>
      <c r="S117" s="9">
        <f>'WK11'!M117</f>
        <v>0</v>
      </c>
      <c r="T117" s="9">
        <f>'WK12'!M117</f>
        <v>0</v>
      </c>
      <c r="U117" s="9">
        <f>'WK13'!M117</f>
        <v>0</v>
      </c>
      <c r="V117" s="9">
        <f>'WK14'!M117</f>
        <v>0</v>
      </c>
      <c r="W117" s="6">
        <f>'WK15'!M117</f>
        <v>0</v>
      </c>
    </row>
    <row r="118" spans="1:23">
      <c r="A118" s="2">
        <f t="shared" si="3"/>
        <v>115</v>
      </c>
      <c r="B118" s="1" t="str">
        <f>'1 DAve'!B118</f>
        <v>Connor Gamble</v>
      </c>
      <c r="C118" s="16">
        <f t="shared" si="2"/>
        <v>84</v>
      </c>
      <c r="D118" s="9">
        <f>'SLT 1'!M118</f>
        <v>0</v>
      </c>
      <c r="E118" s="9">
        <f>'SLT 2'!M118</f>
        <v>40</v>
      </c>
      <c r="F118" s="9">
        <f>'SLT 3'!M118</f>
        <v>0</v>
      </c>
      <c r="G118" s="9">
        <f>'SLT 4'!M118</f>
        <v>84</v>
      </c>
      <c r="H118" s="9">
        <f>'SLT 5'!M118</f>
        <v>0</v>
      </c>
      <c r="I118" s="9">
        <f>'WK1'!M118</f>
        <v>0</v>
      </c>
      <c r="J118" s="9">
        <f>'WK2'!M118</f>
        <v>0</v>
      </c>
      <c r="K118" s="9">
        <f>'WK3'!M118</f>
        <v>0</v>
      </c>
      <c r="L118" s="9">
        <f>'WK4'!M118</f>
        <v>0</v>
      </c>
      <c r="M118" s="9">
        <f>'WK5'!M118</f>
        <v>0</v>
      </c>
      <c r="N118" s="9">
        <f>'WK6'!M118</f>
        <v>0</v>
      </c>
      <c r="O118" s="9">
        <f>'WK7'!M118</f>
        <v>0</v>
      </c>
      <c r="P118" s="9">
        <f>'WK8'!M118</f>
        <v>0</v>
      </c>
      <c r="Q118" s="9">
        <f>'WK9'!M118</f>
        <v>0</v>
      </c>
      <c r="R118" s="9">
        <f>'WK10'!M118</f>
        <v>0</v>
      </c>
      <c r="S118" s="9">
        <f>'WK11'!M118</f>
        <v>0</v>
      </c>
      <c r="T118" s="9">
        <f>'WK12'!M118</f>
        <v>0</v>
      </c>
      <c r="U118" s="9">
        <f>'WK13'!M118</f>
        <v>0</v>
      </c>
      <c r="V118" s="9">
        <f>'WK14'!M118</f>
        <v>0</v>
      </c>
      <c r="W118" s="6">
        <f>'WK15'!M118</f>
        <v>0</v>
      </c>
    </row>
    <row r="119" spans="1:23">
      <c r="A119" s="2">
        <f t="shared" si="3"/>
        <v>116</v>
      </c>
      <c r="B119" s="1" t="str">
        <f>'1 DAve'!B119</f>
        <v>Billy Earp</v>
      </c>
      <c r="C119" s="16">
        <f t="shared" si="2"/>
        <v>76</v>
      </c>
      <c r="D119" s="9">
        <f>'SLT 1'!M119</f>
        <v>0</v>
      </c>
      <c r="E119" s="9">
        <f>'SLT 2'!M119</f>
        <v>40</v>
      </c>
      <c r="F119" s="9">
        <f>'SLT 3'!M119</f>
        <v>40</v>
      </c>
      <c r="G119" s="9">
        <f>'SLT 4'!M119</f>
        <v>0</v>
      </c>
      <c r="H119" s="9">
        <f>'SLT 5'!M119</f>
        <v>0</v>
      </c>
      <c r="I119" s="9">
        <f>'WK1'!M119</f>
        <v>76</v>
      </c>
      <c r="J119" s="9">
        <f>'WK2'!M119</f>
        <v>0</v>
      </c>
      <c r="K119" s="9">
        <f>'WK3'!M119</f>
        <v>47</v>
      </c>
      <c r="L119" s="9">
        <f>'WK4'!M119</f>
        <v>0</v>
      </c>
      <c r="M119" s="9">
        <f>'WK5'!M119</f>
        <v>0</v>
      </c>
      <c r="N119" s="9">
        <f>'WK6'!M119</f>
        <v>0</v>
      </c>
      <c r="O119" s="9">
        <f>'WK7'!M119</f>
        <v>0</v>
      </c>
      <c r="P119" s="9">
        <f>'WK8'!M119</f>
        <v>0</v>
      </c>
      <c r="Q119" s="9">
        <f>'WK9'!M119</f>
        <v>0</v>
      </c>
      <c r="R119" s="9">
        <f>'WK10'!M119</f>
        <v>0</v>
      </c>
      <c r="S119" s="9">
        <f>'WK11'!M119</f>
        <v>0</v>
      </c>
      <c r="T119" s="9">
        <f>'WK12'!M119</f>
        <v>0</v>
      </c>
      <c r="U119" s="9">
        <f>'WK13'!M119</f>
        <v>0</v>
      </c>
      <c r="V119" s="9">
        <f>'WK14'!M119</f>
        <v>0</v>
      </c>
      <c r="W119" s="6">
        <f>'WK15'!M119</f>
        <v>0</v>
      </c>
    </row>
    <row r="120" spans="1:23">
      <c r="A120" s="2">
        <f t="shared" si="3"/>
        <v>117</v>
      </c>
      <c r="B120" s="1" t="str">
        <f>'1 DAve'!B120</f>
        <v>Steve Edwards</v>
      </c>
      <c r="C120" s="16">
        <f t="shared" si="2"/>
        <v>60</v>
      </c>
      <c r="D120" s="9">
        <f>'SLT 1'!M120</f>
        <v>0</v>
      </c>
      <c r="E120" s="9">
        <f>'SLT 2'!M120</f>
        <v>0</v>
      </c>
      <c r="F120" s="9">
        <f>'SLT 3'!M120</f>
        <v>0</v>
      </c>
      <c r="G120" s="9">
        <f>'SLT 4'!M120</f>
        <v>0</v>
      </c>
      <c r="H120" s="9">
        <f>'SLT 5'!M120</f>
        <v>60</v>
      </c>
      <c r="I120" s="9">
        <f>'WK1'!M120</f>
        <v>2</v>
      </c>
      <c r="J120" s="9">
        <f>'WK2'!M120</f>
        <v>20</v>
      </c>
      <c r="K120" s="9">
        <f>'WK3'!M120</f>
        <v>0</v>
      </c>
      <c r="L120" s="9">
        <f>'WK4'!M120</f>
        <v>0</v>
      </c>
      <c r="M120" s="9">
        <f>'WK5'!M120</f>
        <v>0</v>
      </c>
      <c r="N120" s="9">
        <f>'WK6'!M120</f>
        <v>0</v>
      </c>
      <c r="O120" s="9">
        <f>'WK7'!M120</f>
        <v>0</v>
      </c>
      <c r="P120" s="9">
        <f>'WK8'!M120</f>
        <v>0</v>
      </c>
      <c r="Q120" s="9">
        <f>'WK9'!M120</f>
        <v>0</v>
      </c>
      <c r="R120" s="9">
        <f>'WK10'!M120</f>
        <v>0</v>
      </c>
      <c r="S120" s="9">
        <f>'WK11'!M120</f>
        <v>0</v>
      </c>
      <c r="T120" s="9">
        <f>'WK12'!M120</f>
        <v>0</v>
      </c>
      <c r="U120" s="9">
        <f>'WK13'!M120</f>
        <v>0</v>
      </c>
      <c r="V120" s="9">
        <f>'WK14'!M120</f>
        <v>0</v>
      </c>
      <c r="W120" s="6">
        <f>'WK15'!M120</f>
        <v>0</v>
      </c>
    </row>
    <row r="121" spans="1:23">
      <c r="A121" s="2">
        <f t="shared" si="3"/>
        <v>118</v>
      </c>
      <c r="B121" s="1" t="str">
        <f>'1 DAve'!B121</f>
        <v>Stuart Holden</v>
      </c>
      <c r="C121" s="16">
        <f t="shared" si="2"/>
        <v>104</v>
      </c>
      <c r="D121" s="9">
        <f>'SLT 1'!M121</f>
        <v>0</v>
      </c>
      <c r="E121" s="9">
        <f>'SLT 2'!M121</f>
        <v>104</v>
      </c>
      <c r="F121" s="9">
        <f>'SLT 3'!M121</f>
        <v>83</v>
      </c>
      <c r="G121" s="9">
        <f>'SLT 4'!M121</f>
        <v>0</v>
      </c>
      <c r="H121" s="9">
        <f>'SLT 5'!M121</f>
        <v>0</v>
      </c>
      <c r="I121" s="9">
        <f>'WK1'!M121</f>
        <v>0</v>
      </c>
      <c r="J121" s="9">
        <f>'WK2'!M121</f>
        <v>0</v>
      </c>
      <c r="K121" s="9">
        <f>'WK3'!M121</f>
        <v>0</v>
      </c>
      <c r="L121" s="9">
        <f>'WK4'!M121</f>
        <v>0</v>
      </c>
      <c r="M121" s="9">
        <f>'WK5'!M121</f>
        <v>0</v>
      </c>
      <c r="N121" s="9">
        <f>'WK6'!M121</f>
        <v>0</v>
      </c>
      <c r="O121" s="9">
        <f>'WK7'!M121</f>
        <v>0</v>
      </c>
      <c r="P121" s="9">
        <f>'WK8'!M121</f>
        <v>0</v>
      </c>
      <c r="Q121" s="9">
        <f>'WK9'!M121</f>
        <v>0</v>
      </c>
      <c r="R121" s="9">
        <f>'WK10'!M121</f>
        <v>0</v>
      </c>
      <c r="S121" s="9">
        <f>'WK11'!M121</f>
        <v>0</v>
      </c>
      <c r="T121" s="9">
        <f>'WK12'!M121</f>
        <v>0</v>
      </c>
      <c r="U121" s="9">
        <f>'WK13'!M121</f>
        <v>0</v>
      </c>
      <c r="V121" s="9">
        <f>'WK14'!M121</f>
        <v>0</v>
      </c>
      <c r="W121" s="6">
        <f>'WK15'!M121</f>
        <v>0</v>
      </c>
    </row>
    <row r="122" spans="1:23">
      <c r="A122" s="2">
        <f t="shared" si="3"/>
        <v>119</v>
      </c>
      <c r="B122" s="1" t="str">
        <f>'1 DAve'!B122</f>
        <v>Aaron Wall</v>
      </c>
      <c r="C122" s="16">
        <f t="shared" si="2"/>
        <v>60</v>
      </c>
      <c r="D122" s="9">
        <f>'SLT 1'!M122</f>
        <v>0</v>
      </c>
      <c r="E122" s="9">
        <f>'SLT 2'!M122</f>
        <v>20</v>
      </c>
      <c r="F122" s="9">
        <f>'SLT 3'!M122</f>
        <v>0</v>
      </c>
      <c r="G122" s="9">
        <f>'SLT 4'!M122</f>
        <v>0</v>
      </c>
      <c r="H122" s="9">
        <f>'SLT 5'!M122</f>
        <v>60</v>
      </c>
      <c r="I122" s="9">
        <f>'WK1'!M122</f>
        <v>58</v>
      </c>
      <c r="J122" s="9">
        <f>'WK2'!M122</f>
        <v>60</v>
      </c>
      <c r="K122" s="9">
        <f>'WK3'!M122</f>
        <v>8</v>
      </c>
      <c r="L122" s="9">
        <f>'WK4'!M122</f>
        <v>0</v>
      </c>
      <c r="M122" s="9">
        <f>'WK5'!M122</f>
        <v>0</v>
      </c>
      <c r="N122" s="9">
        <f>'WK6'!M122</f>
        <v>0</v>
      </c>
      <c r="O122" s="9">
        <f>'WK7'!M122</f>
        <v>0</v>
      </c>
      <c r="P122" s="9">
        <f>'WK8'!M122</f>
        <v>0</v>
      </c>
      <c r="Q122" s="9">
        <f>'WK9'!M122</f>
        <v>0</v>
      </c>
      <c r="R122" s="9">
        <f>'WK10'!M122</f>
        <v>0</v>
      </c>
      <c r="S122" s="9">
        <f>'WK11'!M122</f>
        <v>0</v>
      </c>
      <c r="T122" s="9">
        <f>'WK12'!M122</f>
        <v>0</v>
      </c>
      <c r="U122" s="9">
        <f>'WK13'!M122</f>
        <v>0</v>
      </c>
      <c r="V122" s="9">
        <f>'WK14'!M122</f>
        <v>0</v>
      </c>
      <c r="W122" s="6">
        <f>'WK15'!M122</f>
        <v>0</v>
      </c>
    </row>
    <row r="123" spans="1:23">
      <c r="A123" s="2">
        <f t="shared" si="3"/>
        <v>120</v>
      </c>
      <c r="B123" s="1" t="str">
        <f>'1 DAve'!B123</f>
        <v>Lewis Underwood</v>
      </c>
      <c r="C123" s="16">
        <f t="shared" si="2"/>
        <v>89</v>
      </c>
      <c r="D123" s="9">
        <f>'SLT 1'!M123</f>
        <v>72</v>
      </c>
      <c r="E123" s="9">
        <f>'SLT 2'!M123</f>
        <v>56</v>
      </c>
      <c r="F123" s="9">
        <f>'SLT 3'!M123</f>
        <v>0</v>
      </c>
      <c r="G123" s="9">
        <f>'SLT 4'!M123</f>
        <v>72</v>
      </c>
      <c r="H123" s="9">
        <f>'SLT 5'!M123</f>
        <v>40</v>
      </c>
      <c r="I123" s="9">
        <f>'WK1'!M123</f>
        <v>68</v>
      </c>
      <c r="J123" s="9">
        <f>'WK2'!M123</f>
        <v>55</v>
      </c>
      <c r="K123" s="9">
        <f>'WK3'!M123</f>
        <v>89</v>
      </c>
      <c r="L123" s="9">
        <f>'WK4'!M123</f>
        <v>0</v>
      </c>
      <c r="M123" s="9">
        <f>'WK5'!M123</f>
        <v>0</v>
      </c>
      <c r="N123" s="9">
        <f>'WK6'!M123</f>
        <v>0</v>
      </c>
      <c r="O123" s="9">
        <f>'WK7'!M123</f>
        <v>0</v>
      </c>
      <c r="P123" s="9">
        <f>'WK8'!M123</f>
        <v>0</v>
      </c>
      <c r="Q123" s="9">
        <f>'WK9'!M123</f>
        <v>0</v>
      </c>
      <c r="R123" s="9">
        <f>'WK10'!M123</f>
        <v>0</v>
      </c>
      <c r="S123" s="9">
        <f>'WK11'!M123</f>
        <v>0</v>
      </c>
      <c r="T123" s="9">
        <f>'WK12'!M123</f>
        <v>0</v>
      </c>
      <c r="U123" s="9">
        <f>'WK13'!M123</f>
        <v>0</v>
      </c>
      <c r="V123" s="9">
        <f>'WK14'!M123</f>
        <v>0</v>
      </c>
      <c r="W123" s="6">
        <f>'WK15'!M123</f>
        <v>0</v>
      </c>
    </row>
    <row r="124" spans="1:23">
      <c r="A124" s="2">
        <f t="shared" si="3"/>
        <v>121</v>
      </c>
      <c r="B124" s="1" t="str">
        <f>'1 DAve'!B124</f>
        <v>Matt Sidwell</v>
      </c>
      <c r="C124" s="16">
        <f t="shared" si="2"/>
        <v>49</v>
      </c>
      <c r="D124" s="9">
        <f>'SLT 1'!M124</f>
        <v>49</v>
      </c>
      <c r="E124" s="9">
        <f>'SLT 2'!M124</f>
        <v>18</v>
      </c>
      <c r="F124" s="9">
        <f>'SLT 3'!M124</f>
        <v>0</v>
      </c>
      <c r="G124" s="9">
        <f>'SLT 4'!M124</f>
        <v>0</v>
      </c>
      <c r="H124" s="9">
        <f>'SLT 5'!M124</f>
        <v>0</v>
      </c>
      <c r="I124" s="9">
        <f>'WK1'!M124</f>
        <v>0</v>
      </c>
      <c r="J124" s="9">
        <f>'WK2'!M124</f>
        <v>0</v>
      </c>
      <c r="K124" s="9">
        <f>'WK3'!M124</f>
        <v>0</v>
      </c>
      <c r="L124" s="9">
        <f>'WK4'!M124</f>
        <v>0</v>
      </c>
      <c r="M124" s="9">
        <f>'WK5'!M124</f>
        <v>0</v>
      </c>
      <c r="N124" s="9">
        <f>'WK6'!M124</f>
        <v>0</v>
      </c>
      <c r="O124" s="9">
        <f>'WK7'!M124</f>
        <v>0</v>
      </c>
      <c r="P124" s="9">
        <f>'WK8'!M124</f>
        <v>0</v>
      </c>
      <c r="Q124" s="9">
        <f>'WK9'!M124</f>
        <v>0</v>
      </c>
      <c r="R124" s="9">
        <f>'WK10'!M124</f>
        <v>0</v>
      </c>
      <c r="S124" s="9">
        <f>'WK11'!M124</f>
        <v>0</v>
      </c>
      <c r="T124" s="9">
        <f>'WK12'!M124</f>
        <v>0</v>
      </c>
      <c r="U124" s="9">
        <f>'WK13'!M124</f>
        <v>0</v>
      </c>
      <c r="V124" s="9">
        <f>'WK14'!M124</f>
        <v>0</v>
      </c>
      <c r="W124" s="6">
        <f>'WK15'!M124</f>
        <v>0</v>
      </c>
    </row>
    <row r="125" spans="1:23">
      <c r="A125" s="2">
        <f t="shared" si="3"/>
        <v>122</v>
      </c>
      <c r="B125" s="1" t="str">
        <f>'1 DAve'!B125</f>
        <v>Paul Goodfellow</v>
      </c>
      <c r="C125" s="16">
        <f t="shared" si="2"/>
        <v>82</v>
      </c>
      <c r="D125" s="9">
        <f>'SLT 1'!M125</f>
        <v>0</v>
      </c>
      <c r="E125" s="9">
        <f>'SLT 2'!M125</f>
        <v>82</v>
      </c>
      <c r="F125" s="9">
        <f>'SLT 3'!M125</f>
        <v>0</v>
      </c>
      <c r="G125" s="9">
        <f>'SLT 4'!M125</f>
        <v>0</v>
      </c>
      <c r="H125" s="9">
        <f>'SLT 5'!M125</f>
        <v>40</v>
      </c>
      <c r="I125" s="9">
        <f>'WK1'!M125</f>
        <v>0</v>
      </c>
      <c r="J125" s="9">
        <f>'WK2'!M125</f>
        <v>0</v>
      </c>
      <c r="K125" s="9">
        <f>'WK3'!M125</f>
        <v>16</v>
      </c>
      <c r="L125" s="9">
        <f>'WK4'!M125</f>
        <v>0</v>
      </c>
      <c r="M125" s="9">
        <f>'WK5'!M125</f>
        <v>0</v>
      </c>
      <c r="N125" s="9">
        <f>'WK6'!M125</f>
        <v>0</v>
      </c>
      <c r="O125" s="9">
        <f>'WK7'!M125</f>
        <v>0</v>
      </c>
      <c r="P125" s="9">
        <f>'WK8'!M125</f>
        <v>0</v>
      </c>
      <c r="Q125" s="9">
        <f>'WK9'!M125</f>
        <v>0</v>
      </c>
      <c r="R125" s="9">
        <f>'WK10'!M125</f>
        <v>0</v>
      </c>
      <c r="S125" s="9">
        <f>'WK11'!M125</f>
        <v>0</v>
      </c>
      <c r="T125" s="9">
        <f>'WK12'!M125</f>
        <v>0</v>
      </c>
      <c r="U125" s="9">
        <f>'WK13'!M125</f>
        <v>0</v>
      </c>
      <c r="V125" s="9">
        <f>'WK14'!M125</f>
        <v>0</v>
      </c>
      <c r="W125" s="6">
        <f>'WK15'!M125</f>
        <v>0</v>
      </c>
    </row>
    <row r="126" spans="1:23">
      <c r="A126" s="2">
        <f t="shared" si="3"/>
        <v>123</v>
      </c>
      <c r="B126" s="1" t="str">
        <f>'1 DAve'!B126</f>
        <v>Ryan Hawkes</v>
      </c>
      <c r="C126" s="16">
        <f t="shared" si="2"/>
        <v>121</v>
      </c>
      <c r="D126" s="9">
        <f>'SLT 1'!M126</f>
        <v>0</v>
      </c>
      <c r="E126" s="9">
        <f>'SLT 2'!M126</f>
        <v>40</v>
      </c>
      <c r="F126" s="9">
        <f>'SLT 3'!M126</f>
        <v>0</v>
      </c>
      <c r="G126" s="9">
        <f>'SLT 4'!M126</f>
        <v>70</v>
      </c>
      <c r="H126" s="9">
        <f>'SLT 5'!M126</f>
        <v>40</v>
      </c>
      <c r="I126" s="9">
        <f>'WK1'!M126</f>
        <v>52</v>
      </c>
      <c r="J126" s="9">
        <f>'WK2'!M126</f>
        <v>72</v>
      </c>
      <c r="K126" s="9">
        <f>'WK3'!M126</f>
        <v>121</v>
      </c>
      <c r="L126" s="9">
        <f>'WK4'!M126</f>
        <v>0</v>
      </c>
      <c r="M126" s="9">
        <f>'WK5'!M126</f>
        <v>0</v>
      </c>
      <c r="N126" s="9">
        <f>'WK6'!M126</f>
        <v>0</v>
      </c>
      <c r="O126" s="9">
        <f>'WK7'!M126</f>
        <v>0</v>
      </c>
      <c r="P126" s="9">
        <f>'WK8'!M126</f>
        <v>0</v>
      </c>
      <c r="Q126" s="9">
        <f>'WK9'!M126</f>
        <v>0</v>
      </c>
      <c r="R126" s="9">
        <f>'WK10'!M126</f>
        <v>0</v>
      </c>
      <c r="S126" s="9">
        <f>'WK11'!M126</f>
        <v>0</v>
      </c>
      <c r="T126" s="9">
        <f>'WK12'!M126</f>
        <v>0</v>
      </c>
      <c r="U126" s="9">
        <f>'WK13'!M126</f>
        <v>0</v>
      </c>
      <c r="V126" s="9">
        <f>'WK14'!M126</f>
        <v>0</v>
      </c>
      <c r="W126" s="6">
        <f>'WK15'!M126</f>
        <v>0</v>
      </c>
    </row>
    <row r="127" spans="1:23">
      <c r="A127" s="2">
        <f t="shared" si="3"/>
        <v>124</v>
      </c>
      <c r="B127" s="1" t="str">
        <f>'1 DAve'!B127</f>
        <v>Darryl Hughes</v>
      </c>
      <c r="C127" s="16">
        <f t="shared" si="2"/>
        <v>63</v>
      </c>
      <c r="D127" s="9">
        <f>'SLT 1'!M127</f>
        <v>25</v>
      </c>
      <c r="E127" s="9">
        <f>'SLT 2'!M127</f>
        <v>40</v>
      </c>
      <c r="F127" s="9">
        <f>'SLT 3'!M127</f>
        <v>0</v>
      </c>
      <c r="G127" s="9">
        <f>'SLT 4'!M127</f>
        <v>63</v>
      </c>
      <c r="H127" s="9">
        <f>'SLT 5'!M127</f>
        <v>56</v>
      </c>
      <c r="I127" s="9">
        <f>'WK1'!M127</f>
        <v>60</v>
      </c>
      <c r="J127" s="9">
        <f>'WK2'!M127</f>
        <v>40</v>
      </c>
      <c r="K127" s="9">
        <f>'WK3'!M127</f>
        <v>40</v>
      </c>
      <c r="L127" s="9">
        <f>'WK4'!M127</f>
        <v>0</v>
      </c>
      <c r="M127" s="9">
        <f>'WK5'!M127</f>
        <v>0</v>
      </c>
      <c r="N127" s="9">
        <f>'WK6'!M127</f>
        <v>0</v>
      </c>
      <c r="O127" s="9">
        <f>'WK7'!M127</f>
        <v>0</v>
      </c>
      <c r="P127" s="9">
        <f>'WK8'!M127</f>
        <v>0</v>
      </c>
      <c r="Q127" s="9">
        <f>'WK9'!M127</f>
        <v>0</v>
      </c>
      <c r="R127" s="9">
        <f>'WK10'!M127</f>
        <v>0</v>
      </c>
      <c r="S127" s="9">
        <f>'WK11'!M127</f>
        <v>0</v>
      </c>
      <c r="T127" s="9">
        <f>'WK12'!M127</f>
        <v>0</v>
      </c>
      <c r="U127" s="9">
        <f>'WK13'!M127</f>
        <v>0</v>
      </c>
      <c r="V127" s="9">
        <f>'WK14'!M127</f>
        <v>0</v>
      </c>
      <c r="W127" s="6">
        <f>'WK15'!M127</f>
        <v>0</v>
      </c>
    </row>
    <row r="128" spans="1:23">
      <c r="A128" s="2">
        <f t="shared" si="3"/>
        <v>125</v>
      </c>
      <c r="B128" s="1" t="str">
        <f>'1 DAve'!B128</f>
        <v>Adam Marziano</v>
      </c>
      <c r="C128" s="16">
        <f t="shared" si="2"/>
        <v>121</v>
      </c>
      <c r="D128" s="9">
        <f>'SLT 1'!M128</f>
        <v>0</v>
      </c>
      <c r="E128" s="9">
        <f>'SLT 2'!M128</f>
        <v>60</v>
      </c>
      <c r="F128" s="9">
        <f>'SLT 3'!M128</f>
        <v>0</v>
      </c>
      <c r="G128" s="9">
        <f>'SLT 4'!M128</f>
        <v>121</v>
      </c>
      <c r="H128" s="9">
        <f>'SLT 5'!M128</f>
        <v>0</v>
      </c>
      <c r="I128" s="9">
        <f>'WK1'!M128</f>
        <v>105</v>
      </c>
      <c r="J128" s="9">
        <f>'WK2'!M128</f>
        <v>84</v>
      </c>
      <c r="K128" s="9">
        <f>'WK3'!M128</f>
        <v>0</v>
      </c>
      <c r="L128" s="9">
        <f>'WK4'!M128</f>
        <v>0</v>
      </c>
      <c r="M128" s="9">
        <f>'WK5'!M128</f>
        <v>0</v>
      </c>
      <c r="N128" s="9">
        <f>'WK6'!M128</f>
        <v>0</v>
      </c>
      <c r="O128" s="9">
        <f>'WK7'!M128</f>
        <v>0</v>
      </c>
      <c r="P128" s="9">
        <f>'WK8'!M128</f>
        <v>0</v>
      </c>
      <c r="Q128" s="9">
        <f>'WK9'!M128</f>
        <v>0</v>
      </c>
      <c r="R128" s="9">
        <f>'WK10'!M128</f>
        <v>0</v>
      </c>
      <c r="S128" s="9">
        <f>'WK11'!M128</f>
        <v>0</v>
      </c>
      <c r="T128" s="9">
        <f>'WK12'!M128</f>
        <v>0</v>
      </c>
      <c r="U128" s="9">
        <f>'WK13'!M128</f>
        <v>0</v>
      </c>
      <c r="V128" s="9">
        <f>'WK14'!M128</f>
        <v>0</v>
      </c>
      <c r="W128" s="6">
        <f>'WK15'!M128</f>
        <v>0</v>
      </c>
    </row>
    <row r="129" spans="1:23">
      <c r="A129" s="2">
        <f t="shared" si="3"/>
        <v>126</v>
      </c>
      <c r="B129" s="1" t="str">
        <f>'1 DAve'!B129</f>
        <v>Craig Allen</v>
      </c>
      <c r="C129" s="16">
        <f t="shared" si="2"/>
        <v>97</v>
      </c>
      <c r="D129" s="9">
        <f>'SLT 1'!M129</f>
        <v>0</v>
      </c>
      <c r="E129" s="9">
        <f>'SLT 2'!M129</f>
        <v>81</v>
      </c>
      <c r="F129" s="9">
        <f>'SLT 3'!M129</f>
        <v>0</v>
      </c>
      <c r="G129" s="9">
        <f>'SLT 4'!M129</f>
        <v>89</v>
      </c>
      <c r="H129" s="9">
        <f>'SLT 5'!M129</f>
        <v>36</v>
      </c>
      <c r="I129" s="9">
        <f>'WK1'!M129</f>
        <v>97</v>
      </c>
      <c r="J129" s="9">
        <f>'WK2'!M129</f>
        <v>75</v>
      </c>
      <c r="K129" s="9">
        <f>'WK3'!M129</f>
        <v>81</v>
      </c>
      <c r="L129" s="9">
        <f>'WK4'!M129</f>
        <v>0</v>
      </c>
      <c r="M129" s="9">
        <f>'WK5'!M129</f>
        <v>0</v>
      </c>
      <c r="N129" s="9">
        <f>'WK6'!M129</f>
        <v>0</v>
      </c>
      <c r="O129" s="9">
        <f>'WK7'!M129</f>
        <v>0</v>
      </c>
      <c r="P129" s="9">
        <f>'WK8'!M129</f>
        <v>0</v>
      </c>
      <c r="Q129" s="9">
        <f>'WK9'!M129</f>
        <v>0</v>
      </c>
      <c r="R129" s="9">
        <f>'WK10'!M129</f>
        <v>0</v>
      </c>
      <c r="S129" s="9">
        <f>'WK11'!M129</f>
        <v>0</v>
      </c>
      <c r="T129" s="9">
        <f>'WK12'!M129</f>
        <v>0</v>
      </c>
      <c r="U129" s="9">
        <f>'WK13'!M129</f>
        <v>0</v>
      </c>
      <c r="V129" s="9">
        <f>'WK14'!M129</f>
        <v>0</v>
      </c>
      <c r="W129" s="6">
        <f>'WK15'!M129</f>
        <v>0</v>
      </c>
    </row>
    <row r="130" spans="1:23">
      <c r="A130" s="2">
        <f t="shared" si="3"/>
        <v>127</v>
      </c>
      <c r="B130" s="1" t="str">
        <f>'1 DAve'!B130</f>
        <v>Sam Wain</v>
      </c>
      <c r="C130" s="16">
        <f t="shared" si="2"/>
        <v>56</v>
      </c>
      <c r="D130" s="9">
        <f>'SLT 1'!M130</f>
        <v>0</v>
      </c>
      <c r="E130" s="9">
        <f>'SLT 2'!M130</f>
        <v>40</v>
      </c>
      <c r="F130" s="9">
        <f>'SLT 3'!M130</f>
        <v>0</v>
      </c>
      <c r="G130" s="9">
        <f>'SLT 4'!M130</f>
        <v>0</v>
      </c>
      <c r="H130" s="9">
        <f>'SLT 5'!M130</f>
        <v>0</v>
      </c>
      <c r="I130" s="9">
        <f>'WK1'!M130</f>
        <v>56</v>
      </c>
      <c r="J130" s="9">
        <f>'WK2'!M130</f>
        <v>0</v>
      </c>
      <c r="K130" s="9">
        <f>'WK3'!M130</f>
        <v>0</v>
      </c>
      <c r="L130" s="9">
        <f>'WK4'!M130</f>
        <v>0</v>
      </c>
      <c r="M130" s="9">
        <f>'WK5'!M130</f>
        <v>0</v>
      </c>
      <c r="N130" s="9">
        <f>'WK6'!M130</f>
        <v>0</v>
      </c>
      <c r="O130" s="9">
        <f>'WK7'!M130</f>
        <v>0</v>
      </c>
      <c r="P130" s="9">
        <f>'WK8'!M130</f>
        <v>0</v>
      </c>
      <c r="Q130" s="9">
        <f>'WK9'!M130</f>
        <v>0</v>
      </c>
      <c r="R130" s="9">
        <f>'WK10'!M130</f>
        <v>0</v>
      </c>
      <c r="S130" s="9">
        <f>'WK11'!M130</f>
        <v>0</v>
      </c>
      <c r="T130" s="9">
        <f>'WK12'!M130</f>
        <v>0</v>
      </c>
      <c r="U130" s="9">
        <f>'WK13'!M130</f>
        <v>0</v>
      </c>
      <c r="V130" s="9">
        <f>'WK14'!M130</f>
        <v>0</v>
      </c>
      <c r="W130" s="6">
        <f>'WK15'!M130</f>
        <v>0</v>
      </c>
    </row>
    <row r="131" spans="1:23">
      <c r="A131" s="2">
        <f t="shared" si="3"/>
        <v>128</v>
      </c>
      <c r="B131" s="1" t="str">
        <f>'1 DAve'!B131</f>
        <v>Elliott Neary</v>
      </c>
      <c r="C131" s="16">
        <f t="shared" si="2"/>
        <v>84</v>
      </c>
      <c r="D131" s="9">
        <f>'SLT 1'!M131</f>
        <v>0</v>
      </c>
      <c r="E131" s="9">
        <f>'SLT 2'!M131</f>
        <v>84</v>
      </c>
      <c r="F131" s="9">
        <f>'SLT 3'!M131</f>
        <v>0</v>
      </c>
      <c r="G131" s="9">
        <f>'SLT 4'!M131</f>
        <v>0</v>
      </c>
      <c r="H131" s="9">
        <f>'SLT 5'!M131</f>
        <v>32</v>
      </c>
      <c r="I131" s="9">
        <f>'WK1'!M131</f>
        <v>68</v>
      </c>
      <c r="J131" s="9">
        <f>'WK2'!M131</f>
        <v>72</v>
      </c>
      <c r="K131" s="9">
        <f>'WK3'!M131</f>
        <v>32</v>
      </c>
      <c r="L131" s="9">
        <f>'WK4'!M131</f>
        <v>0</v>
      </c>
      <c r="M131" s="9">
        <f>'WK5'!M131</f>
        <v>0</v>
      </c>
      <c r="N131" s="9">
        <f>'WK6'!M131</f>
        <v>0</v>
      </c>
      <c r="O131" s="9">
        <f>'WK7'!M131</f>
        <v>0</v>
      </c>
      <c r="P131" s="9">
        <f>'WK8'!M131</f>
        <v>0</v>
      </c>
      <c r="Q131" s="9">
        <f>'WK9'!M131</f>
        <v>0</v>
      </c>
      <c r="R131" s="9">
        <f>'WK10'!M131</f>
        <v>0</v>
      </c>
      <c r="S131" s="9">
        <f>'WK11'!M131</f>
        <v>0</v>
      </c>
      <c r="T131" s="9">
        <f>'WK12'!M131</f>
        <v>0</v>
      </c>
      <c r="U131" s="9">
        <f>'WK13'!M131</f>
        <v>0</v>
      </c>
      <c r="V131" s="9">
        <f>'WK14'!M131</f>
        <v>0</v>
      </c>
      <c r="W131" s="6">
        <f>'WK15'!M131</f>
        <v>0</v>
      </c>
    </row>
    <row r="132" spans="1:23">
      <c r="A132" s="2">
        <f t="shared" si="3"/>
        <v>129</v>
      </c>
      <c r="B132" s="1" t="str">
        <f>'1 DAve'!B132</f>
        <v>Adam Beck</v>
      </c>
      <c r="C132" s="16">
        <f t="shared" si="2"/>
        <v>116</v>
      </c>
      <c r="D132" s="9">
        <f>'SLT 1'!M132</f>
        <v>0</v>
      </c>
      <c r="E132" s="9">
        <f>'SLT 2'!M132</f>
        <v>60</v>
      </c>
      <c r="F132" s="9">
        <f>'SLT 3'!M132</f>
        <v>116</v>
      </c>
      <c r="G132" s="9">
        <f>'SLT 4'!M132</f>
        <v>0</v>
      </c>
      <c r="H132" s="9">
        <f>'SLT 5'!M132</f>
        <v>0</v>
      </c>
      <c r="I132" s="9">
        <f>'WK1'!M132</f>
        <v>0</v>
      </c>
      <c r="J132" s="9">
        <f>'WK2'!M132</f>
        <v>0</v>
      </c>
      <c r="K132" s="9">
        <f>'WK3'!M132</f>
        <v>0</v>
      </c>
      <c r="L132" s="9">
        <f>'WK4'!M132</f>
        <v>0</v>
      </c>
      <c r="M132" s="9">
        <f>'WK5'!M132</f>
        <v>0</v>
      </c>
      <c r="N132" s="9">
        <f>'WK6'!M132</f>
        <v>0</v>
      </c>
      <c r="O132" s="9">
        <f>'WK7'!M132</f>
        <v>0</v>
      </c>
      <c r="P132" s="9">
        <f>'WK8'!M132</f>
        <v>0</v>
      </c>
      <c r="Q132" s="9">
        <f>'WK9'!M132</f>
        <v>0</v>
      </c>
      <c r="R132" s="9">
        <f>'WK10'!M132</f>
        <v>0</v>
      </c>
      <c r="S132" s="9">
        <f>'WK11'!M132</f>
        <v>0</v>
      </c>
      <c r="T132" s="9">
        <f>'WK12'!M132</f>
        <v>0</v>
      </c>
      <c r="U132" s="9">
        <f>'WK13'!M132</f>
        <v>0</v>
      </c>
      <c r="V132" s="9">
        <f>'WK14'!M132</f>
        <v>0</v>
      </c>
      <c r="W132" s="6">
        <f>'WK15'!M132</f>
        <v>0</v>
      </c>
    </row>
    <row r="133" spans="1:23">
      <c r="A133" s="2">
        <f t="shared" si="3"/>
        <v>130</v>
      </c>
      <c r="B133" s="1" t="str">
        <f>'1 DAve'!B133</f>
        <v>Chris Copeland</v>
      </c>
      <c r="C133" s="16">
        <f t="shared" ref="C133:C196" si="4">MAX(D133:W133)</f>
        <v>0</v>
      </c>
      <c r="D133" s="9">
        <f>'SLT 1'!M133</f>
        <v>0</v>
      </c>
      <c r="E133" s="9">
        <f>'SLT 2'!M133</f>
        <v>0</v>
      </c>
      <c r="F133" s="9">
        <f>'SLT 3'!M133</f>
        <v>0</v>
      </c>
      <c r="G133" s="9">
        <f>'SLT 4'!M133</f>
        <v>0</v>
      </c>
      <c r="H133" s="9">
        <f>'SLT 5'!M133</f>
        <v>0</v>
      </c>
      <c r="I133" s="9">
        <f>'WK1'!M133</f>
        <v>0</v>
      </c>
      <c r="J133" s="9">
        <f>'WK2'!M133</f>
        <v>0</v>
      </c>
      <c r="K133" s="9">
        <f>'WK3'!M133</f>
        <v>0</v>
      </c>
      <c r="L133" s="9">
        <f>'WK4'!M133</f>
        <v>0</v>
      </c>
      <c r="M133" s="9">
        <f>'WK5'!M133</f>
        <v>0</v>
      </c>
      <c r="N133" s="9">
        <f>'WK6'!M133</f>
        <v>0</v>
      </c>
      <c r="O133" s="9">
        <f>'WK7'!M133</f>
        <v>0</v>
      </c>
      <c r="P133" s="9">
        <f>'WK8'!M133</f>
        <v>0</v>
      </c>
      <c r="Q133" s="9">
        <f>'WK9'!M133</f>
        <v>0</v>
      </c>
      <c r="R133" s="9">
        <f>'WK10'!M133</f>
        <v>0</v>
      </c>
      <c r="S133" s="9">
        <f>'WK11'!M133</f>
        <v>0</v>
      </c>
      <c r="T133" s="9">
        <f>'WK12'!M133</f>
        <v>0</v>
      </c>
      <c r="U133" s="9">
        <f>'WK13'!M133</f>
        <v>0</v>
      </c>
      <c r="V133" s="9">
        <f>'WK14'!M133</f>
        <v>0</v>
      </c>
      <c r="W133" s="6">
        <f>'WK15'!M133</f>
        <v>0</v>
      </c>
    </row>
    <row r="134" spans="1:23">
      <c r="A134" s="2">
        <f t="shared" ref="A134:A197" si="5">A133+1</f>
        <v>131</v>
      </c>
      <c r="B134" s="1" t="str">
        <f>'1 DAve'!B134</f>
        <v>Tom Mackay</v>
      </c>
      <c r="C134" s="16">
        <f t="shared" si="4"/>
        <v>117</v>
      </c>
      <c r="D134" s="9">
        <f>'SLT 1'!M134</f>
        <v>0</v>
      </c>
      <c r="E134" s="9">
        <f>'SLT 2'!M134</f>
        <v>40</v>
      </c>
      <c r="F134" s="9">
        <f>'SLT 3'!M134</f>
        <v>0</v>
      </c>
      <c r="G134" s="9">
        <f>'SLT 4'!M134</f>
        <v>64</v>
      </c>
      <c r="H134" s="9">
        <f>'SLT 5'!M134</f>
        <v>72</v>
      </c>
      <c r="I134" s="9">
        <f>'WK1'!M134</f>
        <v>117</v>
      </c>
      <c r="J134" s="9">
        <f>'WK2'!M134</f>
        <v>64</v>
      </c>
      <c r="K134" s="9">
        <f>'WK3'!M134</f>
        <v>20</v>
      </c>
      <c r="L134" s="9">
        <f>'WK4'!M134</f>
        <v>0</v>
      </c>
      <c r="M134" s="9">
        <f>'WK5'!M134</f>
        <v>0</v>
      </c>
      <c r="N134" s="9">
        <f>'WK6'!M134</f>
        <v>0</v>
      </c>
      <c r="O134" s="9">
        <f>'WK7'!M134</f>
        <v>0</v>
      </c>
      <c r="P134" s="9">
        <f>'WK8'!M134</f>
        <v>0</v>
      </c>
      <c r="Q134" s="9">
        <f>'WK9'!M134</f>
        <v>0</v>
      </c>
      <c r="R134" s="9">
        <f>'WK10'!M134</f>
        <v>0</v>
      </c>
      <c r="S134" s="9">
        <f>'WK11'!M134</f>
        <v>0</v>
      </c>
      <c r="T134" s="9">
        <f>'WK12'!M134</f>
        <v>0</v>
      </c>
      <c r="U134" s="9">
        <f>'WK13'!M134</f>
        <v>0</v>
      </c>
      <c r="V134" s="9">
        <f>'WK14'!M134</f>
        <v>0</v>
      </c>
      <c r="W134" s="6">
        <f>'WK15'!M134</f>
        <v>0</v>
      </c>
    </row>
    <row r="135" spans="1:23">
      <c r="A135" s="2">
        <f t="shared" si="5"/>
        <v>132</v>
      </c>
      <c r="B135" s="1" t="str">
        <f>'1 DAve'!B135</f>
        <v>Richard Tranter</v>
      </c>
      <c r="C135" s="16">
        <f t="shared" si="4"/>
        <v>40</v>
      </c>
      <c r="D135" s="9">
        <f>'SLT 1'!M135</f>
        <v>0</v>
      </c>
      <c r="E135" s="9">
        <f>'SLT 2'!M135</f>
        <v>40</v>
      </c>
      <c r="F135" s="9">
        <f>'SLT 3'!M135</f>
        <v>36</v>
      </c>
      <c r="G135" s="9">
        <f>'SLT 4'!M135</f>
        <v>17</v>
      </c>
      <c r="H135" s="9">
        <f>'SLT 5'!M135</f>
        <v>0</v>
      </c>
      <c r="I135" s="9">
        <f>'WK1'!M135</f>
        <v>40</v>
      </c>
      <c r="J135" s="9">
        <f>'WK2'!M135</f>
        <v>0</v>
      </c>
      <c r="K135" s="9">
        <f>'WK3'!M135</f>
        <v>0</v>
      </c>
      <c r="L135" s="9">
        <f>'WK4'!M135</f>
        <v>0</v>
      </c>
      <c r="M135" s="9">
        <f>'WK5'!M135</f>
        <v>0</v>
      </c>
      <c r="N135" s="9">
        <f>'WK6'!M135</f>
        <v>0</v>
      </c>
      <c r="O135" s="9">
        <f>'WK7'!M135</f>
        <v>0</v>
      </c>
      <c r="P135" s="9">
        <f>'WK8'!M135</f>
        <v>0</v>
      </c>
      <c r="Q135" s="9">
        <f>'WK9'!M135</f>
        <v>0</v>
      </c>
      <c r="R135" s="9">
        <f>'WK10'!M135</f>
        <v>0</v>
      </c>
      <c r="S135" s="9">
        <f>'WK11'!M135</f>
        <v>0</v>
      </c>
      <c r="T135" s="9">
        <f>'WK12'!M135</f>
        <v>0</v>
      </c>
      <c r="U135" s="9">
        <f>'WK13'!M135</f>
        <v>0</v>
      </c>
      <c r="V135" s="9">
        <f>'WK14'!M135</f>
        <v>0</v>
      </c>
      <c r="W135" s="6">
        <f>'WK15'!M135</f>
        <v>0</v>
      </c>
    </row>
    <row r="136" spans="1:23">
      <c r="A136" s="2">
        <f t="shared" si="5"/>
        <v>133</v>
      </c>
      <c r="B136" s="1" t="str">
        <f>'1 DAve'!B136</f>
        <v>Les Moore</v>
      </c>
      <c r="C136" s="16">
        <f t="shared" si="4"/>
        <v>130</v>
      </c>
      <c r="D136" s="9">
        <f>'SLT 1'!M136</f>
        <v>0</v>
      </c>
      <c r="E136" s="9">
        <f>'SLT 2'!M136</f>
        <v>32</v>
      </c>
      <c r="F136" s="9">
        <f>'SLT 3'!M136</f>
        <v>52</v>
      </c>
      <c r="G136" s="9">
        <f>'SLT 4'!M136</f>
        <v>0</v>
      </c>
      <c r="H136" s="9">
        <f>'SLT 5'!M136</f>
        <v>32</v>
      </c>
      <c r="I136" s="9">
        <f>'WK1'!M136</f>
        <v>49</v>
      </c>
      <c r="J136" s="9">
        <f>'WK2'!M136</f>
        <v>130</v>
      </c>
      <c r="K136" s="9">
        <f>'WK3'!M136</f>
        <v>0</v>
      </c>
      <c r="L136" s="9">
        <f>'WK4'!M136</f>
        <v>0</v>
      </c>
      <c r="M136" s="9">
        <f>'WK5'!M136</f>
        <v>0</v>
      </c>
      <c r="N136" s="9">
        <f>'WK6'!M136</f>
        <v>0</v>
      </c>
      <c r="O136" s="9">
        <f>'WK7'!M136</f>
        <v>0</v>
      </c>
      <c r="P136" s="9">
        <f>'WK8'!M136</f>
        <v>0</v>
      </c>
      <c r="Q136" s="9">
        <f>'WK9'!M136</f>
        <v>0</v>
      </c>
      <c r="R136" s="9">
        <f>'WK10'!M136</f>
        <v>0</v>
      </c>
      <c r="S136" s="9">
        <f>'WK11'!M136</f>
        <v>0</v>
      </c>
      <c r="T136" s="9">
        <f>'WK12'!M136</f>
        <v>0</v>
      </c>
      <c r="U136" s="9">
        <f>'WK13'!M136</f>
        <v>0</v>
      </c>
      <c r="V136" s="9">
        <f>'WK14'!M136</f>
        <v>0</v>
      </c>
      <c r="W136" s="6">
        <f>'WK15'!M136</f>
        <v>0</v>
      </c>
    </row>
    <row r="137" spans="1:23">
      <c r="A137" s="2">
        <f t="shared" si="5"/>
        <v>134</v>
      </c>
      <c r="B137" s="1" t="str">
        <f>'1 DAve'!B137</f>
        <v>James Archer</v>
      </c>
      <c r="C137" s="16">
        <f t="shared" si="4"/>
        <v>36</v>
      </c>
      <c r="D137" s="9">
        <f>'SLT 1'!M137</f>
        <v>0</v>
      </c>
      <c r="E137" s="9">
        <f>'SLT 2'!M137</f>
        <v>0</v>
      </c>
      <c r="F137" s="9">
        <f>'SLT 3'!M137</f>
        <v>36</v>
      </c>
      <c r="G137" s="9">
        <f>'SLT 4'!M137</f>
        <v>0</v>
      </c>
      <c r="H137" s="9">
        <f>'SLT 5'!M137</f>
        <v>0</v>
      </c>
      <c r="I137" s="9">
        <f>'WK1'!M137</f>
        <v>0</v>
      </c>
      <c r="J137" s="9">
        <f>'WK2'!M137</f>
        <v>0</v>
      </c>
      <c r="K137" s="9">
        <f>'WK3'!M137</f>
        <v>0</v>
      </c>
      <c r="L137" s="9">
        <f>'WK4'!M137</f>
        <v>0</v>
      </c>
      <c r="M137" s="9">
        <f>'WK5'!M137</f>
        <v>0</v>
      </c>
      <c r="N137" s="9">
        <f>'WK6'!M137</f>
        <v>0</v>
      </c>
      <c r="O137" s="9">
        <f>'WK7'!M137</f>
        <v>0</v>
      </c>
      <c r="P137" s="9">
        <f>'WK8'!M137</f>
        <v>0</v>
      </c>
      <c r="Q137" s="9">
        <f>'WK9'!M137</f>
        <v>0</v>
      </c>
      <c r="R137" s="9">
        <f>'WK10'!M137</f>
        <v>0</v>
      </c>
      <c r="S137" s="9">
        <f>'WK11'!M137</f>
        <v>0</v>
      </c>
      <c r="T137" s="9">
        <f>'WK12'!M137</f>
        <v>0</v>
      </c>
      <c r="U137" s="9">
        <f>'WK13'!M137</f>
        <v>0</v>
      </c>
      <c r="V137" s="9">
        <f>'WK14'!M137</f>
        <v>0</v>
      </c>
      <c r="W137" s="6">
        <f>'WK15'!M137</f>
        <v>0</v>
      </c>
    </row>
    <row r="138" spans="1:23">
      <c r="A138" s="2">
        <f t="shared" si="5"/>
        <v>135</v>
      </c>
      <c r="B138" s="1" t="str">
        <f>'1 DAve'!B138</f>
        <v>Paul Haynes</v>
      </c>
      <c r="C138" s="16">
        <f t="shared" si="4"/>
        <v>134</v>
      </c>
      <c r="D138" s="9">
        <f>'SLT 1'!M138</f>
        <v>0</v>
      </c>
      <c r="E138" s="9">
        <f>'SLT 2'!M138</f>
        <v>0</v>
      </c>
      <c r="F138" s="9">
        <f>'SLT 3'!M138</f>
        <v>40</v>
      </c>
      <c r="G138" s="9">
        <f>'SLT 4'!M138</f>
        <v>0</v>
      </c>
      <c r="H138" s="9">
        <f>'SLT 5'!M138</f>
        <v>100</v>
      </c>
      <c r="I138" s="9">
        <f>'WK1'!M138</f>
        <v>134</v>
      </c>
      <c r="J138" s="9">
        <f>'WK2'!M138</f>
        <v>40</v>
      </c>
      <c r="K138" s="9">
        <f>'WK3'!M138</f>
        <v>36</v>
      </c>
      <c r="L138" s="9">
        <f>'WK4'!M138</f>
        <v>0</v>
      </c>
      <c r="M138" s="9">
        <f>'WK5'!M138</f>
        <v>0</v>
      </c>
      <c r="N138" s="9">
        <f>'WK6'!M138</f>
        <v>0</v>
      </c>
      <c r="O138" s="9">
        <f>'WK7'!M138</f>
        <v>0</v>
      </c>
      <c r="P138" s="9">
        <f>'WK8'!M138</f>
        <v>0</v>
      </c>
      <c r="Q138" s="9">
        <f>'WK9'!M138</f>
        <v>0</v>
      </c>
      <c r="R138" s="9">
        <f>'WK10'!M138</f>
        <v>0</v>
      </c>
      <c r="S138" s="9">
        <f>'WK11'!M138</f>
        <v>0</v>
      </c>
      <c r="T138" s="9">
        <f>'WK12'!M138</f>
        <v>0</v>
      </c>
      <c r="U138" s="9">
        <f>'WK13'!M138</f>
        <v>0</v>
      </c>
      <c r="V138" s="9">
        <f>'WK14'!M138</f>
        <v>0</v>
      </c>
      <c r="W138" s="6">
        <f>'WK15'!M138</f>
        <v>0</v>
      </c>
    </row>
    <row r="139" spans="1:23">
      <c r="A139" s="2">
        <f t="shared" si="5"/>
        <v>136</v>
      </c>
      <c r="B139" s="1" t="str">
        <f>'1 DAve'!B139</f>
        <v>Josh Callis</v>
      </c>
      <c r="C139" s="16">
        <f t="shared" si="4"/>
        <v>98</v>
      </c>
      <c r="D139" s="9">
        <f>'SLT 1'!M139</f>
        <v>0</v>
      </c>
      <c r="E139" s="9">
        <f>'SLT 2'!M139</f>
        <v>54</v>
      </c>
      <c r="F139" s="9">
        <f>'SLT 3'!M139</f>
        <v>0</v>
      </c>
      <c r="G139" s="9">
        <f>'SLT 4'!M139</f>
        <v>0</v>
      </c>
      <c r="H139" s="9">
        <f>'SLT 5'!M139</f>
        <v>0</v>
      </c>
      <c r="I139" s="9">
        <f>'WK1'!M139</f>
        <v>0</v>
      </c>
      <c r="J139" s="9">
        <f>'WK2'!M139</f>
        <v>0</v>
      </c>
      <c r="K139" s="9">
        <f>'WK3'!M139</f>
        <v>98</v>
      </c>
      <c r="L139" s="9">
        <f>'WK4'!M139</f>
        <v>0</v>
      </c>
      <c r="M139" s="9">
        <f>'WK5'!M139</f>
        <v>0</v>
      </c>
      <c r="N139" s="9">
        <f>'WK6'!M139</f>
        <v>0</v>
      </c>
      <c r="O139" s="9">
        <f>'WK7'!M139</f>
        <v>0</v>
      </c>
      <c r="P139" s="9">
        <f>'WK8'!M139</f>
        <v>0</v>
      </c>
      <c r="Q139" s="9">
        <f>'WK9'!M139</f>
        <v>0</v>
      </c>
      <c r="R139" s="9">
        <f>'WK10'!M139</f>
        <v>0</v>
      </c>
      <c r="S139" s="9">
        <f>'WK11'!M139</f>
        <v>0</v>
      </c>
      <c r="T139" s="9">
        <f>'WK12'!M139</f>
        <v>0</v>
      </c>
      <c r="U139" s="9">
        <f>'WK13'!M139</f>
        <v>0</v>
      </c>
      <c r="V139" s="9">
        <f>'WK14'!M139</f>
        <v>0</v>
      </c>
      <c r="W139" s="6">
        <f>'WK15'!M139</f>
        <v>0</v>
      </c>
    </row>
    <row r="140" spans="1:23">
      <c r="A140" s="2">
        <f t="shared" si="5"/>
        <v>137</v>
      </c>
      <c r="B140" s="1" t="str">
        <f>'1 DAve'!B140</f>
        <v>Ryan Carter</v>
      </c>
      <c r="C140" s="16">
        <f t="shared" si="4"/>
        <v>118</v>
      </c>
      <c r="D140" s="9">
        <f>'SLT 1'!M140</f>
        <v>0</v>
      </c>
      <c r="E140" s="9">
        <f>'SLT 2'!M140</f>
        <v>98</v>
      </c>
      <c r="F140" s="9">
        <f>'SLT 3'!M140</f>
        <v>70</v>
      </c>
      <c r="G140" s="9">
        <f>'SLT 4'!M140</f>
        <v>40</v>
      </c>
      <c r="H140" s="9">
        <f>'SLT 5'!M140</f>
        <v>56</v>
      </c>
      <c r="I140" s="9">
        <f>'WK1'!M140</f>
        <v>40</v>
      </c>
      <c r="J140" s="9">
        <f>'WK2'!M140</f>
        <v>118</v>
      </c>
      <c r="K140" s="9">
        <f>'WK3'!M140</f>
        <v>48</v>
      </c>
      <c r="L140" s="9">
        <f>'WK4'!M140</f>
        <v>0</v>
      </c>
      <c r="M140" s="9">
        <f>'WK5'!M140</f>
        <v>0</v>
      </c>
      <c r="N140" s="9">
        <f>'WK6'!M140</f>
        <v>0</v>
      </c>
      <c r="O140" s="9">
        <f>'WK7'!M140</f>
        <v>0</v>
      </c>
      <c r="P140" s="9">
        <f>'WK8'!M140</f>
        <v>0</v>
      </c>
      <c r="Q140" s="9">
        <f>'WK9'!M140</f>
        <v>0</v>
      </c>
      <c r="R140" s="9">
        <f>'WK10'!M140</f>
        <v>0</v>
      </c>
      <c r="S140" s="9">
        <f>'WK11'!M140</f>
        <v>0</v>
      </c>
      <c r="T140" s="9">
        <f>'WK12'!M140</f>
        <v>0</v>
      </c>
      <c r="U140" s="9">
        <f>'WK13'!M140</f>
        <v>0</v>
      </c>
      <c r="V140" s="9">
        <f>'WK14'!M140</f>
        <v>0</v>
      </c>
      <c r="W140" s="6">
        <f>'WK15'!M140</f>
        <v>0</v>
      </c>
    </row>
    <row r="141" spans="1:23">
      <c r="A141" s="2">
        <f t="shared" si="5"/>
        <v>138</v>
      </c>
      <c r="B141" s="1" t="str">
        <f>'1 DAve'!B141</f>
        <v>Kieron Tymanskyj</v>
      </c>
      <c r="C141" s="16">
        <f t="shared" si="4"/>
        <v>48</v>
      </c>
      <c r="D141" s="9">
        <f>'SLT 1'!M141</f>
        <v>0</v>
      </c>
      <c r="E141" s="9">
        <f>'SLT 2'!M141</f>
        <v>45</v>
      </c>
      <c r="F141" s="9">
        <f>'SLT 3'!M141</f>
        <v>0</v>
      </c>
      <c r="G141" s="9">
        <f>'SLT 4'!M141</f>
        <v>48</v>
      </c>
      <c r="H141" s="9">
        <f>'SLT 5'!M141</f>
        <v>10</v>
      </c>
      <c r="I141" s="9">
        <f>'WK1'!M141</f>
        <v>0</v>
      </c>
      <c r="J141" s="9">
        <f>'WK2'!M141</f>
        <v>0</v>
      </c>
      <c r="K141" s="9">
        <f>'WK3'!M141</f>
        <v>0</v>
      </c>
      <c r="L141" s="9">
        <f>'WK4'!M141</f>
        <v>0</v>
      </c>
      <c r="M141" s="9">
        <f>'WK5'!M141</f>
        <v>0</v>
      </c>
      <c r="N141" s="9">
        <f>'WK6'!M141</f>
        <v>0</v>
      </c>
      <c r="O141" s="9">
        <f>'WK7'!M141</f>
        <v>0</v>
      </c>
      <c r="P141" s="9">
        <f>'WK8'!M141</f>
        <v>0</v>
      </c>
      <c r="Q141" s="9">
        <f>'WK9'!M141</f>
        <v>0</v>
      </c>
      <c r="R141" s="9">
        <f>'WK10'!M141</f>
        <v>0</v>
      </c>
      <c r="S141" s="9">
        <f>'WK11'!M141</f>
        <v>0</v>
      </c>
      <c r="T141" s="9">
        <f>'WK12'!M141</f>
        <v>0</v>
      </c>
      <c r="U141" s="9">
        <f>'WK13'!M141</f>
        <v>0</v>
      </c>
      <c r="V141" s="9">
        <f>'WK14'!M141</f>
        <v>0</v>
      </c>
      <c r="W141" s="6">
        <f>'WK15'!M141</f>
        <v>0</v>
      </c>
    </row>
    <row r="142" spans="1:23">
      <c r="A142" s="2">
        <f t="shared" si="5"/>
        <v>139</v>
      </c>
      <c r="B142" s="1" t="str">
        <f>'1 DAve'!B142</f>
        <v>Matt Dickinson</v>
      </c>
      <c r="C142" s="16">
        <f t="shared" si="4"/>
        <v>130</v>
      </c>
      <c r="D142" s="9">
        <f>'SLT 1'!M142</f>
        <v>0</v>
      </c>
      <c r="E142" s="9">
        <f>'SLT 2'!M142</f>
        <v>78</v>
      </c>
      <c r="F142" s="9">
        <f>'SLT 3'!M142</f>
        <v>0</v>
      </c>
      <c r="G142" s="9">
        <f>'SLT 4'!M142</f>
        <v>0</v>
      </c>
      <c r="H142" s="9">
        <f>'SLT 5'!M142</f>
        <v>0</v>
      </c>
      <c r="I142" s="9">
        <f>'WK1'!M142</f>
        <v>130</v>
      </c>
      <c r="J142" s="9">
        <f>'WK2'!M142</f>
        <v>70</v>
      </c>
      <c r="K142" s="9">
        <f>'WK3'!M142</f>
        <v>0</v>
      </c>
      <c r="L142" s="9">
        <f>'WK4'!M142</f>
        <v>0</v>
      </c>
      <c r="M142" s="9">
        <f>'WK5'!M142</f>
        <v>0</v>
      </c>
      <c r="N142" s="9">
        <f>'WK6'!M142</f>
        <v>0</v>
      </c>
      <c r="O142" s="9">
        <f>'WK7'!M142</f>
        <v>0</v>
      </c>
      <c r="P142" s="9">
        <f>'WK8'!M142</f>
        <v>0</v>
      </c>
      <c r="Q142" s="9">
        <f>'WK9'!M142</f>
        <v>0</v>
      </c>
      <c r="R142" s="9">
        <f>'WK10'!M142</f>
        <v>0</v>
      </c>
      <c r="S142" s="9">
        <f>'WK11'!M142</f>
        <v>0</v>
      </c>
      <c r="T142" s="9">
        <f>'WK12'!M142</f>
        <v>0</v>
      </c>
      <c r="U142" s="9">
        <f>'WK13'!M142</f>
        <v>0</v>
      </c>
      <c r="V142" s="9">
        <f>'WK14'!M142</f>
        <v>0</v>
      </c>
      <c r="W142" s="6">
        <f>'WK15'!M142</f>
        <v>0</v>
      </c>
    </row>
    <row r="143" spans="1:23">
      <c r="A143" s="2">
        <f t="shared" si="5"/>
        <v>140</v>
      </c>
      <c r="B143" s="1" t="str">
        <f>'1 DAve'!B143</f>
        <v>Steve Giddings</v>
      </c>
      <c r="C143" s="16">
        <f t="shared" si="4"/>
        <v>119</v>
      </c>
      <c r="D143" s="9">
        <f>'SLT 1'!M143</f>
        <v>119</v>
      </c>
      <c r="E143" s="9">
        <f>'SLT 2'!M143</f>
        <v>108</v>
      </c>
      <c r="F143" s="9">
        <f>'SLT 3'!M143</f>
        <v>0</v>
      </c>
      <c r="G143" s="9">
        <f>'SLT 4'!M143</f>
        <v>0</v>
      </c>
      <c r="H143" s="9">
        <f>'SLT 5'!M143</f>
        <v>0</v>
      </c>
      <c r="I143" s="9">
        <f>'WK1'!M143</f>
        <v>0</v>
      </c>
      <c r="J143" s="9">
        <f>'WK2'!M143</f>
        <v>0</v>
      </c>
      <c r="K143" s="9">
        <f>'WK3'!M143</f>
        <v>0</v>
      </c>
      <c r="L143" s="9">
        <f>'WK4'!M143</f>
        <v>0</v>
      </c>
      <c r="M143" s="9">
        <f>'WK5'!M143</f>
        <v>0</v>
      </c>
      <c r="N143" s="9">
        <f>'WK6'!M143</f>
        <v>0</v>
      </c>
      <c r="O143" s="9">
        <f>'WK7'!M143</f>
        <v>0</v>
      </c>
      <c r="P143" s="9">
        <f>'WK8'!M143</f>
        <v>0</v>
      </c>
      <c r="Q143" s="9">
        <f>'WK9'!M143</f>
        <v>0</v>
      </c>
      <c r="R143" s="9">
        <f>'WK10'!M143</f>
        <v>0</v>
      </c>
      <c r="S143" s="9">
        <f>'WK11'!M143</f>
        <v>0</v>
      </c>
      <c r="T143" s="9">
        <f>'WK12'!M143</f>
        <v>0</v>
      </c>
      <c r="U143" s="9">
        <f>'WK13'!M143</f>
        <v>0</v>
      </c>
      <c r="V143" s="9">
        <f>'WK14'!M143</f>
        <v>0</v>
      </c>
      <c r="W143" s="6">
        <f>'WK15'!M143</f>
        <v>0</v>
      </c>
    </row>
    <row r="144" spans="1:23">
      <c r="A144" s="2">
        <f t="shared" si="5"/>
        <v>141</v>
      </c>
      <c r="B144" s="1" t="str">
        <f>'1 DAve'!B144</f>
        <v>Joe McKenna</v>
      </c>
      <c r="C144" s="16">
        <f t="shared" si="4"/>
        <v>76</v>
      </c>
      <c r="D144" s="9">
        <f>'SLT 1'!M144</f>
        <v>0</v>
      </c>
      <c r="E144" s="9">
        <f>'SLT 2'!M144</f>
        <v>70</v>
      </c>
      <c r="F144" s="9">
        <f>'SLT 3'!M144</f>
        <v>59</v>
      </c>
      <c r="G144" s="9">
        <f>'SLT 4'!M144</f>
        <v>0</v>
      </c>
      <c r="H144" s="9">
        <f>'SLT 5'!M144</f>
        <v>40</v>
      </c>
      <c r="I144" s="9">
        <f>'WK1'!M144</f>
        <v>76</v>
      </c>
      <c r="J144" s="9">
        <f>'WK2'!M144</f>
        <v>0</v>
      </c>
      <c r="K144" s="9">
        <f>'WK3'!M144</f>
        <v>16</v>
      </c>
      <c r="L144" s="9">
        <f>'WK4'!M144</f>
        <v>0</v>
      </c>
      <c r="M144" s="9">
        <f>'WK5'!M144</f>
        <v>0</v>
      </c>
      <c r="N144" s="9">
        <f>'WK6'!M144</f>
        <v>0</v>
      </c>
      <c r="O144" s="9">
        <f>'WK7'!M144</f>
        <v>0</v>
      </c>
      <c r="P144" s="9">
        <f>'WK8'!M144</f>
        <v>0</v>
      </c>
      <c r="Q144" s="9">
        <f>'WK9'!M144</f>
        <v>0</v>
      </c>
      <c r="R144" s="9">
        <f>'WK10'!M144</f>
        <v>0</v>
      </c>
      <c r="S144" s="9">
        <f>'WK11'!M144</f>
        <v>0</v>
      </c>
      <c r="T144" s="9">
        <f>'WK12'!M144</f>
        <v>0</v>
      </c>
      <c r="U144" s="9">
        <f>'WK13'!M144</f>
        <v>0</v>
      </c>
      <c r="V144" s="9">
        <f>'WK14'!M144</f>
        <v>0</v>
      </c>
      <c r="W144" s="6">
        <f>'WK15'!M144</f>
        <v>0</v>
      </c>
    </row>
    <row r="145" spans="1:23">
      <c r="A145" s="2">
        <f t="shared" si="5"/>
        <v>142</v>
      </c>
      <c r="B145" s="1" t="str">
        <f>'1 DAve'!B145</f>
        <v>Dave Gunn</v>
      </c>
      <c r="C145" s="16">
        <f t="shared" si="4"/>
        <v>130</v>
      </c>
      <c r="D145" s="9">
        <f>'SLT 1'!M145</f>
        <v>50</v>
      </c>
      <c r="E145" s="9">
        <f>'SLT 2'!M145</f>
        <v>130</v>
      </c>
      <c r="F145" s="9">
        <f>'SLT 3'!M145</f>
        <v>40</v>
      </c>
      <c r="G145" s="9">
        <f>'SLT 4'!M145</f>
        <v>0</v>
      </c>
      <c r="H145" s="9">
        <f>'SLT 5'!M145</f>
        <v>40</v>
      </c>
      <c r="I145" s="9">
        <f>'WK1'!M145</f>
        <v>0</v>
      </c>
      <c r="J145" s="9">
        <f>'WK2'!M145</f>
        <v>0</v>
      </c>
      <c r="K145" s="9">
        <f>'WK3'!M145</f>
        <v>95</v>
      </c>
      <c r="L145" s="9">
        <f>'WK4'!M145</f>
        <v>0</v>
      </c>
      <c r="M145" s="9">
        <f>'WK5'!M145</f>
        <v>0</v>
      </c>
      <c r="N145" s="9">
        <f>'WK6'!M145</f>
        <v>0</v>
      </c>
      <c r="O145" s="9">
        <f>'WK7'!M145</f>
        <v>0</v>
      </c>
      <c r="P145" s="9">
        <f>'WK8'!M145</f>
        <v>0</v>
      </c>
      <c r="Q145" s="9">
        <f>'WK9'!M145</f>
        <v>0</v>
      </c>
      <c r="R145" s="9">
        <f>'WK10'!M145</f>
        <v>0</v>
      </c>
      <c r="S145" s="9">
        <f>'WK11'!M145</f>
        <v>0</v>
      </c>
      <c r="T145" s="9">
        <f>'WK12'!M145</f>
        <v>0</v>
      </c>
      <c r="U145" s="9">
        <f>'WK13'!M145</f>
        <v>0</v>
      </c>
      <c r="V145" s="9">
        <f>'WK14'!M145</f>
        <v>0</v>
      </c>
      <c r="W145" s="6">
        <f>'WK15'!M145</f>
        <v>0</v>
      </c>
    </row>
    <row r="146" spans="1:23">
      <c r="A146" s="2">
        <f t="shared" si="5"/>
        <v>143</v>
      </c>
      <c r="B146" s="1" t="str">
        <f>'1 DAve'!B146</f>
        <v>Rob Thomson</v>
      </c>
      <c r="C146" s="16">
        <f t="shared" si="4"/>
        <v>16</v>
      </c>
      <c r="D146" s="9">
        <f>'SLT 1'!M146</f>
        <v>0</v>
      </c>
      <c r="E146" s="9">
        <f>'SLT 2'!M146</f>
        <v>0</v>
      </c>
      <c r="F146" s="9">
        <f>'SLT 3'!M146</f>
        <v>0</v>
      </c>
      <c r="G146" s="9">
        <f>'SLT 4'!M146</f>
        <v>0</v>
      </c>
      <c r="H146" s="9">
        <f>'SLT 5'!M146</f>
        <v>0</v>
      </c>
      <c r="I146" s="9">
        <f>'WK1'!M146</f>
        <v>16</v>
      </c>
      <c r="J146" s="9">
        <f>'WK2'!M146</f>
        <v>0</v>
      </c>
      <c r="K146" s="9">
        <f>'WK3'!M146</f>
        <v>0</v>
      </c>
      <c r="L146" s="9">
        <f>'WK4'!M146</f>
        <v>0</v>
      </c>
      <c r="M146" s="9">
        <f>'WK5'!M146</f>
        <v>0</v>
      </c>
      <c r="N146" s="9">
        <f>'WK6'!M146</f>
        <v>0</v>
      </c>
      <c r="O146" s="9">
        <f>'WK7'!M146</f>
        <v>0</v>
      </c>
      <c r="P146" s="9">
        <f>'WK8'!M146</f>
        <v>0</v>
      </c>
      <c r="Q146" s="9">
        <f>'WK9'!M146</f>
        <v>0</v>
      </c>
      <c r="R146" s="9">
        <f>'WK10'!M146</f>
        <v>0</v>
      </c>
      <c r="S146" s="9">
        <f>'WK11'!M146</f>
        <v>0</v>
      </c>
      <c r="T146" s="9">
        <f>'WK12'!M146</f>
        <v>0</v>
      </c>
      <c r="U146" s="9">
        <f>'WK13'!M146</f>
        <v>0</v>
      </c>
      <c r="V146" s="9">
        <f>'WK14'!M146</f>
        <v>0</v>
      </c>
      <c r="W146" s="6">
        <f>'WK15'!M146</f>
        <v>0</v>
      </c>
    </row>
    <row r="147" spans="1:23">
      <c r="A147" s="2">
        <f t="shared" si="5"/>
        <v>144</v>
      </c>
      <c r="B147" s="1" t="str">
        <f>'1 DAve'!B147</f>
        <v>Daz Giddings</v>
      </c>
      <c r="C147" s="16">
        <f t="shared" si="4"/>
        <v>117</v>
      </c>
      <c r="D147" s="9">
        <f>'SLT 1'!M147</f>
        <v>0</v>
      </c>
      <c r="E147" s="9">
        <f>'SLT 2'!M147</f>
        <v>0</v>
      </c>
      <c r="F147" s="9">
        <f>'SLT 3'!M147</f>
        <v>41</v>
      </c>
      <c r="G147" s="9">
        <f>'SLT 4'!M147</f>
        <v>0</v>
      </c>
      <c r="H147" s="9">
        <f>'SLT 5'!M147</f>
        <v>88</v>
      </c>
      <c r="I147" s="9">
        <f>'WK1'!M147</f>
        <v>117</v>
      </c>
      <c r="J147" s="9">
        <f>'WK2'!M147</f>
        <v>0</v>
      </c>
      <c r="K147" s="9">
        <f>'WK3'!M147</f>
        <v>35</v>
      </c>
      <c r="L147" s="9">
        <f>'WK4'!M147</f>
        <v>0</v>
      </c>
      <c r="M147" s="9">
        <f>'WK5'!M147</f>
        <v>0</v>
      </c>
      <c r="N147" s="9">
        <f>'WK6'!M147</f>
        <v>0</v>
      </c>
      <c r="O147" s="9">
        <f>'WK7'!M147</f>
        <v>0</v>
      </c>
      <c r="P147" s="9">
        <f>'WK8'!M147</f>
        <v>0</v>
      </c>
      <c r="Q147" s="9">
        <f>'WK9'!M147</f>
        <v>0</v>
      </c>
      <c r="R147" s="9">
        <f>'WK10'!M147</f>
        <v>0</v>
      </c>
      <c r="S147" s="9">
        <f>'WK11'!M147</f>
        <v>0</v>
      </c>
      <c r="T147" s="9">
        <f>'WK12'!M147</f>
        <v>0</v>
      </c>
      <c r="U147" s="9">
        <f>'WK13'!M147</f>
        <v>0</v>
      </c>
      <c r="V147" s="9">
        <f>'WK14'!M147</f>
        <v>0</v>
      </c>
      <c r="W147" s="6">
        <f>'WK15'!M147</f>
        <v>0</v>
      </c>
    </row>
    <row r="148" spans="1:23">
      <c r="A148" s="2">
        <f t="shared" si="5"/>
        <v>145</v>
      </c>
      <c r="B148" s="1" t="str">
        <f>'1 DAve'!B148</f>
        <v>Martin Giddings</v>
      </c>
      <c r="C148" s="16">
        <f t="shared" si="4"/>
        <v>110</v>
      </c>
      <c r="D148" s="9">
        <f>'SLT 1'!M148</f>
        <v>32</v>
      </c>
      <c r="E148" s="9">
        <f>'SLT 2'!M148</f>
        <v>110</v>
      </c>
      <c r="F148" s="9">
        <f>'SLT 3'!M148</f>
        <v>106</v>
      </c>
      <c r="G148" s="9">
        <f>'SLT 4'!M148</f>
        <v>0</v>
      </c>
      <c r="H148" s="9">
        <f>'SLT 5'!M148</f>
        <v>76</v>
      </c>
      <c r="I148" s="9">
        <f>'WK1'!M148</f>
        <v>84</v>
      </c>
      <c r="J148" s="9">
        <f>'WK2'!M148</f>
        <v>0</v>
      </c>
      <c r="K148" s="9">
        <f>'WK3'!M148</f>
        <v>56</v>
      </c>
      <c r="L148" s="9">
        <f>'WK4'!M148</f>
        <v>0</v>
      </c>
      <c r="M148" s="9">
        <f>'WK5'!M148</f>
        <v>0</v>
      </c>
      <c r="N148" s="9">
        <f>'WK6'!M148</f>
        <v>0</v>
      </c>
      <c r="O148" s="9">
        <f>'WK7'!M148</f>
        <v>0</v>
      </c>
      <c r="P148" s="9">
        <f>'WK8'!M148</f>
        <v>0</v>
      </c>
      <c r="Q148" s="9">
        <f>'WK9'!M148</f>
        <v>0</v>
      </c>
      <c r="R148" s="9">
        <f>'WK10'!M148</f>
        <v>0</v>
      </c>
      <c r="S148" s="9">
        <f>'WK11'!M148</f>
        <v>0</v>
      </c>
      <c r="T148" s="9">
        <f>'WK12'!M148</f>
        <v>0</v>
      </c>
      <c r="U148" s="9">
        <f>'WK13'!M148</f>
        <v>0</v>
      </c>
      <c r="V148" s="9">
        <f>'WK14'!M148</f>
        <v>0</v>
      </c>
      <c r="W148" s="6">
        <f>'WK15'!M148</f>
        <v>0</v>
      </c>
    </row>
    <row r="149" spans="1:23">
      <c r="A149" s="2">
        <f t="shared" si="5"/>
        <v>146</v>
      </c>
      <c r="B149" s="1" t="str">
        <f>'1 DAve'!B149</f>
        <v>Alan Warrington</v>
      </c>
      <c r="C149" s="16">
        <f t="shared" si="4"/>
        <v>160</v>
      </c>
      <c r="D149" s="9">
        <f>'SLT 1'!M149</f>
        <v>50</v>
      </c>
      <c r="E149" s="9">
        <f>'SLT 2'!M149</f>
        <v>16</v>
      </c>
      <c r="F149" s="9">
        <f>'SLT 3'!M149</f>
        <v>50</v>
      </c>
      <c r="G149" s="9">
        <f>'SLT 4'!M149</f>
        <v>0</v>
      </c>
      <c r="H149" s="9">
        <f>'SLT 5'!M149</f>
        <v>40</v>
      </c>
      <c r="I149" s="9">
        <f>'WK1'!M149</f>
        <v>64</v>
      </c>
      <c r="J149" s="9">
        <f>'WK2'!M149</f>
        <v>0</v>
      </c>
      <c r="K149" s="9">
        <f>'WK3'!M149</f>
        <v>160</v>
      </c>
      <c r="L149" s="9">
        <f>'WK4'!M149</f>
        <v>0</v>
      </c>
      <c r="M149" s="9">
        <f>'WK5'!M149</f>
        <v>0</v>
      </c>
      <c r="N149" s="9">
        <f>'WK6'!M149</f>
        <v>0</v>
      </c>
      <c r="O149" s="9">
        <f>'WK7'!M149</f>
        <v>0</v>
      </c>
      <c r="P149" s="9">
        <f>'WK8'!M149</f>
        <v>0</v>
      </c>
      <c r="Q149" s="9">
        <f>'WK9'!M149</f>
        <v>0</v>
      </c>
      <c r="R149" s="9">
        <f>'WK10'!M149</f>
        <v>0</v>
      </c>
      <c r="S149" s="9">
        <f>'WK11'!M149</f>
        <v>0</v>
      </c>
      <c r="T149" s="9">
        <f>'WK12'!M149</f>
        <v>0</v>
      </c>
      <c r="U149" s="9">
        <f>'WK13'!M149</f>
        <v>0</v>
      </c>
      <c r="V149" s="9">
        <f>'WK14'!M149</f>
        <v>0</v>
      </c>
      <c r="W149" s="6">
        <f>'WK15'!M149</f>
        <v>0</v>
      </c>
    </row>
    <row r="150" spans="1:23">
      <c r="A150" s="2">
        <f t="shared" si="5"/>
        <v>147</v>
      </c>
      <c r="B150" s="1" t="str">
        <f>'1 DAve'!B150</f>
        <v>Derek Allsopp</v>
      </c>
      <c r="C150" s="16">
        <f t="shared" si="4"/>
        <v>130</v>
      </c>
      <c r="D150" s="9">
        <f>'SLT 1'!M150</f>
        <v>84</v>
      </c>
      <c r="E150" s="9">
        <f>'SLT 2'!M150</f>
        <v>118</v>
      </c>
      <c r="F150" s="9">
        <f>'SLT 3'!M150</f>
        <v>86</v>
      </c>
      <c r="G150" s="9">
        <f>'SLT 4'!M150</f>
        <v>0</v>
      </c>
      <c r="H150" s="9">
        <f>'SLT 5'!M150</f>
        <v>130</v>
      </c>
      <c r="I150" s="9">
        <f>'WK1'!M150</f>
        <v>57</v>
      </c>
      <c r="J150" s="9">
        <f>'WK2'!M150</f>
        <v>0</v>
      </c>
      <c r="K150" s="9">
        <f>'WK3'!M150</f>
        <v>65</v>
      </c>
      <c r="L150" s="9">
        <f>'WK4'!M150</f>
        <v>0</v>
      </c>
      <c r="M150" s="9">
        <f>'WK5'!M150</f>
        <v>0</v>
      </c>
      <c r="N150" s="9">
        <f>'WK6'!M150</f>
        <v>0</v>
      </c>
      <c r="O150" s="9">
        <f>'WK7'!M150</f>
        <v>0</v>
      </c>
      <c r="P150" s="9">
        <f>'WK8'!M150</f>
        <v>0</v>
      </c>
      <c r="Q150" s="9">
        <f>'WK9'!M150</f>
        <v>0</v>
      </c>
      <c r="R150" s="9">
        <f>'WK10'!M150</f>
        <v>0</v>
      </c>
      <c r="S150" s="9">
        <f>'WK11'!M150</f>
        <v>0</v>
      </c>
      <c r="T150" s="9">
        <f>'WK12'!M150</f>
        <v>0</v>
      </c>
      <c r="U150" s="9">
        <f>'WK13'!M150</f>
        <v>0</v>
      </c>
      <c r="V150" s="9">
        <f>'WK14'!M150</f>
        <v>0</v>
      </c>
      <c r="W150" s="6">
        <f>'WK15'!M150</f>
        <v>0</v>
      </c>
    </row>
    <row r="151" spans="1:23">
      <c r="A151" s="2">
        <f t="shared" si="5"/>
        <v>148</v>
      </c>
      <c r="B151" s="1" t="str">
        <f>'1 DAve'!B151</f>
        <v>Paul Hughes</v>
      </c>
      <c r="C151" s="16">
        <f t="shared" si="4"/>
        <v>120</v>
      </c>
      <c r="D151" s="9">
        <f>'SLT 1'!M151</f>
        <v>99</v>
      </c>
      <c r="E151" s="9">
        <f>'SLT 2'!M151</f>
        <v>25</v>
      </c>
      <c r="F151" s="9">
        <f>'SLT 3'!M151</f>
        <v>0</v>
      </c>
      <c r="G151" s="9">
        <f>'SLT 4'!M151</f>
        <v>0</v>
      </c>
      <c r="H151" s="9">
        <f>'SLT 5'!M151</f>
        <v>62</v>
      </c>
      <c r="I151" s="9">
        <f>'WK1'!M151</f>
        <v>0</v>
      </c>
      <c r="J151" s="9">
        <f>'WK2'!M151</f>
        <v>0</v>
      </c>
      <c r="K151" s="9">
        <f>'WK3'!M151</f>
        <v>120</v>
      </c>
      <c r="L151" s="9">
        <f>'WK4'!M151</f>
        <v>0</v>
      </c>
      <c r="M151" s="9">
        <f>'WK5'!M151</f>
        <v>0</v>
      </c>
      <c r="N151" s="9">
        <f>'WK6'!M151</f>
        <v>0</v>
      </c>
      <c r="O151" s="9">
        <f>'WK7'!M151</f>
        <v>0</v>
      </c>
      <c r="P151" s="9">
        <f>'WK8'!M151</f>
        <v>0</v>
      </c>
      <c r="Q151" s="9">
        <f>'WK9'!M151</f>
        <v>0</v>
      </c>
      <c r="R151" s="9">
        <f>'WK10'!M151</f>
        <v>0</v>
      </c>
      <c r="S151" s="9">
        <f>'WK11'!M151</f>
        <v>0</v>
      </c>
      <c r="T151" s="9">
        <f>'WK12'!M151</f>
        <v>0</v>
      </c>
      <c r="U151" s="9">
        <f>'WK13'!M151</f>
        <v>0</v>
      </c>
      <c r="V151" s="9">
        <f>'WK14'!M151</f>
        <v>0</v>
      </c>
      <c r="W151" s="6">
        <f>'WK15'!M151</f>
        <v>0</v>
      </c>
    </row>
    <row r="152" spans="1:23">
      <c r="A152" s="2">
        <f t="shared" si="5"/>
        <v>149</v>
      </c>
      <c r="B152" s="1" t="str">
        <f>'1 DAve'!B152</f>
        <v>Jamie Brown</v>
      </c>
      <c r="C152" s="16">
        <f t="shared" si="4"/>
        <v>116</v>
      </c>
      <c r="D152" s="9">
        <f>'SLT 1'!M152</f>
        <v>0</v>
      </c>
      <c r="E152" s="9">
        <f>'SLT 2'!M152</f>
        <v>30</v>
      </c>
      <c r="F152" s="9">
        <f>'SLT 3'!M152</f>
        <v>45</v>
      </c>
      <c r="G152" s="9">
        <f>'SLT 4'!M152</f>
        <v>38</v>
      </c>
      <c r="H152" s="9">
        <f>'SLT 5'!M152</f>
        <v>0</v>
      </c>
      <c r="I152" s="9">
        <f>'WK1'!M152</f>
        <v>116</v>
      </c>
      <c r="J152" s="9">
        <f>'WK2'!M152</f>
        <v>0</v>
      </c>
      <c r="K152" s="9">
        <f>'WK3'!M152</f>
        <v>56</v>
      </c>
      <c r="L152" s="9">
        <f>'WK4'!M152</f>
        <v>0</v>
      </c>
      <c r="M152" s="9">
        <f>'WK5'!M152</f>
        <v>0</v>
      </c>
      <c r="N152" s="9">
        <f>'WK6'!M152</f>
        <v>0</v>
      </c>
      <c r="O152" s="9">
        <f>'WK7'!M152</f>
        <v>0</v>
      </c>
      <c r="P152" s="9">
        <f>'WK8'!M152</f>
        <v>0</v>
      </c>
      <c r="Q152" s="9">
        <f>'WK9'!M152</f>
        <v>0</v>
      </c>
      <c r="R152" s="9">
        <f>'WK10'!M152</f>
        <v>0</v>
      </c>
      <c r="S152" s="9">
        <f>'WK11'!M152</f>
        <v>0</v>
      </c>
      <c r="T152" s="9">
        <f>'WK12'!M152</f>
        <v>0</v>
      </c>
      <c r="U152" s="9">
        <f>'WK13'!M152</f>
        <v>0</v>
      </c>
      <c r="V152" s="9">
        <f>'WK14'!M152</f>
        <v>0</v>
      </c>
      <c r="W152" s="6">
        <f>'WK15'!M152</f>
        <v>0</v>
      </c>
    </row>
    <row r="153" spans="1:23">
      <c r="A153" s="2">
        <f t="shared" si="5"/>
        <v>150</v>
      </c>
      <c r="B153" s="1" t="str">
        <f>'1 DAve'!B153</f>
        <v>Jim Walker</v>
      </c>
      <c r="C153" s="16">
        <f t="shared" si="4"/>
        <v>40</v>
      </c>
      <c r="D153" s="9">
        <f>'SLT 1'!M153</f>
        <v>0</v>
      </c>
      <c r="E153" s="9">
        <f>'SLT 2'!M153</f>
        <v>40</v>
      </c>
      <c r="F153" s="9">
        <f>'SLT 3'!M153</f>
        <v>0</v>
      </c>
      <c r="G153" s="9">
        <f>'SLT 4'!M153</f>
        <v>0</v>
      </c>
      <c r="H153" s="9">
        <f>'SLT 5'!M153</f>
        <v>0</v>
      </c>
      <c r="I153" s="9">
        <f>'WK1'!M153</f>
        <v>0</v>
      </c>
      <c r="J153" s="9">
        <f>'WK2'!M153</f>
        <v>0</v>
      </c>
      <c r="K153" s="9">
        <f>'WK3'!M153</f>
        <v>0</v>
      </c>
      <c r="L153" s="9">
        <f>'WK4'!M153</f>
        <v>0</v>
      </c>
      <c r="M153" s="9">
        <f>'WK5'!M153</f>
        <v>0</v>
      </c>
      <c r="N153" s="9">
        <f>'WK6'!M153</f>
        <v>0</v>
      </c>
      <c r="O153" s="9">
        <f>'WK7'!M153</f>
        <v>0</v>
      </c>
      <c r="P153" s="9">
        <f>'WK8'!M153</f>
        <v>0</v>
      </c>
      <c r="Q153" s="9">
        <f>'WK9'!M153</f>
        <v>0</v>
      </c>
      <c r="R153" s="9">
        <f>'WK10'!M153</f>
        <v>0</v>
      </c>
      <c r="S153" s="9">
        <f>'WK11'!M153</f>
        <v>0</v>
      </c>
      <c r="T153" s="9">
        <f>'WK12'!M153</f>
        <v>0</v>
      </c>
      <c r="U153" s="9">
        <f>'WK13'!M153</f>
        <v>0</v>
      </c>
      <c r="V153" s="9">
        <f>'WK14'!M153</f>
        <v>0</v>
      </c>
      <c r="W153" s="6">
        <f>'WK15'!M153</f>
        <v>0</v>
      </c>
    </row>
    <row r="154" spans="1:23">
      <c r="A154" s="2">
        <f t="shared" si="5"/>
        <v>151</v>
      </c>
      <c r="B154" s="1" t="str">
        <f>'1 DAve'!B154</f>
        <v>Liam Lunn</v>
      </c>
      <c r="C154" s="16">
        <f t="shared" si="4"/>
        <v>50</v>
      </c>
      <c r="D154" s="9">
        <f>'SLT 1'!M154</f>
        <v>0</v>
      </c>
      <c r="E154" s="9">
        <f>'SLT 2'!M154</f>
        <v>0</v>
      </c>
      <c r="F154" s="9">
        <f>'SLT 3'!M154</f>
        <v>0</v>
      </c>
      <c r="G154" s="9">
        <f>'SLT 4'!M154</f>
        <v>0</v>
      </c>
      <c r="H154" s="9">
        <f>'SLT 5'!M154</f>
        <v>0</v>
      </c>
      <c r="I154" s="9">
        <f>'WK1'!M154</f>
        <v>50</v>
      </c>
      <c r="J154" s="9">
        <f>'WK2'!M154</f>
        <v>0</v>
      </c>
      <c r="K154" s="9">
        <f>'WK3'!M154</f>
        <v>0</v>
      </c>
      <c r="L154" s="9">
        <f>'WK4'!M154</f>
        <v>0</v>
      </c>
      <c r="M154" s="9">
        <f>'WK5'!M154</f>
        <v>0</v>
      </c>
      <c r="N154" s="9">
        <f>'WK6'!M154</f>
        <v>0</v>
      </c>
      <c r="O154" s="9">
        <f>'WK7'!M154</f>
        <v>0</v>
      </c>
      <c r="P154" s="9">
        <f>'WK8'!M154</f>
        <v>0</v>
      </c>
      <c r="Q154" s="9">
        <f>'WK9'!M154</f>
        <v>0</v>
      </c>
      <c r="R154" s="9">
        <f>'WK10'!M154</f>
        <v>0</v>
      </c>
      <c r="S154" s="9">
        <f>'WK11'!M154</f>
        <v>0</v>
      </c>
      <c r="T154" s="9">
        <f>'WK12'!M154</f>
        <v>0</v>
      </c>
      <c r="U154" s="9">
        <f>'WK13'!M154</f>
        <v>0</v>
      </c>
      <c r="V154" s="9">
        <f>'WK14'!M154</f>
        <v>0</v>
      </c>
      <c r="W154" s="6">
        <f>'WK15'!M154</f>
        <v>0</v>
      </c>
    </row>
    <row r="155" spans="1:23">
      <c r="A155" s="2">
        <f t="shared" si="5"/>
        <v>152</v>
      </c>
      <c r="B155" s="1" t="str">
        <f>'1 DAve'!B155</f>
        <v>Mick Parkes</v>
      </c>
      <c r="C155" s="16">
        <f t="shared" si="4"/>
        <v>65</v>
      </c>
      <c r="D155" s="9">
        <f>'SLT 1'!M155</f>
        <v>0</v>
      </c>
      <c r="E155" s="9">
        <f>'SLT 2'!M155</f>
        <v>0</v>
      </c>
      <c r="F155" s="9">
        <f>'SLT 3'!M155</f>
        <v>0</v>
      </c>
      <c r="G155" s="9">
        <f>'SLT 4'!M155</f>
        <v>65</v>
      </c>
      <c r="H155" s="9">
        <f>'SLT 5'!M155</f>
        <v>0</v>
      </c>
      <c r="I155" s="9">
        <f>'WK1'!M155</f>
        <v>0</v>
      </c>
      <c r="J155" s="9">
        <f>'WK2'!M155</f>
        <v>0</v>
      </c>
      <c r="K155" s="9">
        <f>'WK3'!M155</f>
        <v>50</v>
      </c>
      <c r="L155" s="9">
        <f>'WK4'!M155</f>
        <v>0</v>
      </c>
      <c r="M155" s="9">
        <f>'WK5'!M155</f>
        <v>0</v>
      </c>
      <c r="N155" s="9">
        <f>'WK6'!M155</f>
        <v>0</v>
      </c>
      <c r="O155" s="9">
        <f>'WK7'!M155</f>
        <v>0</v>
      </c>
      <c r="P155" s="9">
        <f>'WK8'!M155</f>
        <v>0</v>
      </c>
      <c r="Q155" s="9">
        <f>'WK9'!M155</f>
        <v>0</v>
      </c>
      <c r="R155" s="9">
        <f>'WK10'!M155</f>
        <v>0</v>
      </c>
      <c r="S155" s="9">
        <f>'WK11'!M155</f>
        <v>0</v>
      </c>
      <c r="T155" s="9">
        <f>'WK12'!M155</f>
        <v>0</v>
      </c>
      <c r="U155" s="9">
        <f>'WK13'!M155</f>
        <v>0</v>
      </c>
      <c r="V155" s="9">
        <f>'WK14'!M155</f>
        <v>0</v>
      </c>
      <c r="W155" s="6">
        <f>'WK15'!M155</f>
        <v>0</v>
      </c>
    </row>
    <row r="156" spans="1:23">
      <c r="A156" s="2">
        <f t="shared" si="5"/>
        <v>153</v>
      </c>
      <c r="B156" s="1" t="str">
        <f>'1 DAve'!B156</f>
        <v>Chris Ward</v>
      </c>
      <c r="C156" s="16">
        <f t="shared" si="4"/>
        <v>68</v>
      </c>
      <c r="D156" s="9">
        <f>'SLT 1'!M156</f>
        <v>0</v>
      </c>
      <c r="E156" s="9">
        <f>'SLT 2'!M156</f>
        <v>0</v>
      </c>
      <c r="F156" s="9">
        <f>'SLT 3'!M156</f>
        <v>0</v>
      </c>
      <c r="G156" s="9">
        <f>'SLT 4'!M156</f>
        <v>68</v>
      </c>
      <c r="H156" s="9">
        <f>'SLT 5'!M156</f>
        <v>0</v>
      </c>
      <c r="I156" s="9">
        <f>'WK1'!M156</f>
        <v>0</v>
      </c>
      <c r="J156" s="9">
        <f>'WK2'!M156</f>
        <v>44</v>
      </c>
      <c r="K156" s="9">
        <f>'WK3'!M156</f>
        <v>0</v>
      </c>
      <c r="L156" s="9">
        <f>'WK4'!M156</f>
        <v>0</v>
      </c>
      <c r="M156" s="9">
        <f>'WK5'!M156</f>
        <v>0</v>
      </c>
      <c r="N156" s="9">
        <f>'WK6'!M156</f>
        <v>0</v>
      </c>
      <c r="O156" s="9">
        <f>'WK7'!M156</f>
        <v>0</v>
      </c>
      <c r="P156" s="9">
        <f>'WK8'!M156</f>
        <v>0</v>
      </c>
      <c r="Q156" s="9">
        <f>'WK9'!M156</f>
        <v>0</v>
      </c>
      <c r="R156" s="9">
        <f>'WK10'!M156</f>
        <v>0</v>
      </c>
      <c r="S156" s="9">
        <f>'WK11'!M156</f>
        <v>0</v>
      </c>
      <c r="T156" s="9">
        <f>'WK12'!M156</f>
        <v>0</v>
      </c>
      <c r="U156" s="9">
        <f>'WK13'!M156</f>
        <v>0</v>
      </c>
      <c r="V156" s="9">
        <f>'WK14'!M156</f>
        <v>0</v>
      </c>
      <c r="W156" s="6">
        <f>'WK15'!M156</f>
        <v>0</v>
      </c>
    </row>
    <row r="157" spans="1:23">
      <c r="A157" s="2">
        <f t="shared" si="5"/>
        <v>154</v>
      </c>
      <c r="B157" s="1" t="str">
        <f>'1 DAve'!B157</f>
        <v>Martin Edwards</v>
      </c>
      <c r="C157" s="16">
        <f t="shared" si="4"/>
        <v>16</v>
      </c>
      <c r="D157" s="9">
        <f>'SLT 1'!M157</f>
        <v>0</v>
      </c>
      <c r="E157" s="9">
        <f>'SLT 2'!M157</f>
        <v>0</v>
      </c>
      <c r="F157" s="9">
        <f>'SLT 3'!M157</f>
        <v>16</v>
      </c>
      <c r="G157" s="9">
        <f>'SLT 4'!M157</f>
        <v>0</v>
      </c>
      <c r="H157" s="9">
        <f>'SLT 5'!M157</f>
        <v>0</v>
      </c>
      <c r="I157" s="9">
        <f>'WK1'!M157</f>
        <v>0</v>
      </c>
      <c r="J157" s="9">
        <f>'WK2'!M157</f>
        <v>0</v>
      </c>
      <c r="K157" s="9">
        <f>'WK3'!M157</f>
        <v>0</v>
      </c>
      <c r="L157" s="9">
        <f>'WK4'!M157</f>
        <v>0</v>
      </c>
      <c r="M157" s="9">
        <f>'WK5'!M157</f>
        <v>0</v>
      </c>
      <c r="N157" s="9">
        <f>'WK6'!M157</f>
        <v>0</v>
      </c>
      <c r="O157" s="9">
        <f>'WK7'!M157</f>
        <v>0</v>
      </c>
      <c r="P157" s="9">
        <f>'WK8'!M157</f>
        <v>0</v>
      </c>
      <c r="Q157" s="9">
        <f>'WK9'!M157</f>
        <v>0</v>
      </c>
      <c r="R157" s="9">
        <f>'WK10'!M157</f>
        <v>0</v>
      </c>
      <c r="S157" s="9">
        <f>'WK11'!M157</f>
        <v>0</v>
      </c>
      <c r="T157" s="9">
        <f>'WK12'!M157</f>
        <v>0</v>
      </c>
      <c r="U157" s="9">
        <f>'WK13'!M157</f>
        <v>0</v>
      </c>
      <c r="V157" s="9">
        <f>'WK14'!M157</f>
        <v>0</v>
      </c>
      <c r="W157" s="6">
        <f>'WK15'!M157</f>
        <v>0</v>
      </c>
    </row>
    <row r="158" spans="1:23">
      <c r="A158" s="2">
        <f t="shared" si="5"/>
        <v>155</v>
      </c>
      <c r="B158" s="1" t="str">
        <f>'1 DAve'!B158</f>
        <v>Paul Redfern</v>
      </c>
      <c r="C158" s="16">
        <f t="shared" si="4"/>
        <v>40</v>
      </c>
      <c r="D158" s="9">
        <f>'SLT 1'!M158</f>
        <v>0</v>
      </c>
      <c r="E158" s="9">
        <f>'SLT 2'!M158</f>
        <v>0</v>
      </c>
      <c r="F158" s="9">
        <f>'SLT 3'!M158</f>
        <v>40</v>
      </c>
      <c r="G158" s="9">
        <f>'SLT 4'!M158</f>
        <v>0</v>
      </c>
      <c r="H158" s="9">
        <f>'SLT 5'!M158</f>
        <v>0</v>
      </c>
      <c r="I158" s="9">
        <f>'WK1'!M158</f>
        <v>0</v>
      </c>
      <c r="J158" s="9">
        <f>'WK2'!M158</f>
        <v>0</v>
      </c>
      <c r="K158" s="9">
        <f>'WK3'!M158</f>
        <v>0</v>
      </c>
      <c r="L158" s="9">
        <f>'WK4'!M158</f>
        <v>0</v>
      </c>
      <c r="M158" s="9">
        <f>'WK5'!M158</f>
        <v>0</v>
      </c>
      <c r="N158" s="9">
        <f>'WK6'!M158</f>
        <v>0</v>
      </c>
      <c r="O158" s="9">
        <f>'WK7'!M158</f>
        <v>0</v>
      </c>
      <c r="P158" s="9">
        <f>'WK8'!M158</f>
        <v>0</v>
      </c>
      <c r="Q158" s="9">
        <f>'WK9'!M158</f>
        <v>0</v>
      </c>
      <c r="R158" s="9">
        <f>'WK10'!M158</f>
        <v>0</v>
      </c>
      <c r="S158" s="9">
        <f>'WK11'!M158</f>
        <v>0</v>
      </c>
      <c r="T158" s="9">
        <f>'WK12'!M158</f>
        <v>0</v>
      </c>
      <c r="U158" s="9">
        <f>'WK13'!M158</f>
        <v>0</v>
      </c>
      <c r="V158" s="9">
        <f>'WK14'!M158</f>
        <v>0</v>
      </c>
      <c r="W158" s="6">
        <f>'WK15'!M158</f>
        <v>0</v>
      </c>
    </row>
    <row r="159" spans="1:23">
      <c r="A159" s="2">
        <f t="shared" si="5"/>
        <v>156</v>
      </c>
      <c r="B159" s="1" t="str">
        <f>'1 DAve'!B159</f>
        <v>Tony Brooks</v>
      </c>
      <c r="C159" s="16">
        <f t="shared" si="4"/>
        <v>94</v>
      </c>
      <c r="D159" s="9">
        <f>'SLT 1'!M159</f>
        <v>0</v>
      </c>
      <c r="E159" s="9">
        <f>'SLT 2'!M159</f>
        <v>0</v>
      </c>
      <c r="F159" s="9">
        <f>'SLT 3'!M159</f>
        <v>32</v>
      </c>
      <c r="G159" s="9">
        <f>'SLT 4'!M159</f>
        <v>94</v>
      </c>
      <c r="H159" s="9">
        <f>'SLT 5'!M159</f>
        <v>56</v>
      </c>
      <c r="I159" s="9">
        <f>'WK1'!M159</f>
        <v>66</v>
      </c>
      <c r="J159" s="9">
        <f>'WK2'!M159</f>
        <v>0</v>
      </c>
      <c r="K159" s="9">
        <f>'WK3'!M159</f>
        <v>4</v>
      </c>
      <c r="L159" s="9">
        <f>'WK4'!M159</f>
        <v>0</v>
      </c>
      <c r="M159" s="9">
        <f>'WK5'!M159</f>
        <v>0</v>
      </c>
      <c r="N159" s="9">
        <f>'WK6'!M159</f>
        <v>0</v>
      </c>
      <c r="O159" s="9">
        <f>'WK7'!M159</f>
        <v>0</v>
      </c>
      <c r="P159" s="9">
        <f>'WK8'!M159</f>
        <v>0</v>
      </c>
      <c r="Q159" s="9">
        <f>'WK9'!M159</f>
        <v>0</v>
      </c>
      <c r="R159" s="9">
        <f>'WK10'!M159</f>
        <v>0</v>
      </c>
      <c r="S159" s="9">
        <f>'WK11'!M159</f>
        <v>0</v>
      </c>
      <c r="T159" s="9">
        <f>'WK12'!M159</f>
        <v>0</v>
      </c>
      <c r="U159" s="9">
        <f>'WK13'!M159</f>
        <v>0</v>
      </c>
      <c r="V159" s="9">
        <f>'WK14'!M159</f>
        <v>0</v>
      </c>
      <c r="W159" s="6">
        <f>'WK15'!M159</f>
        <v>0</v>
      </c>
    </row>
    <row r="160" spans="1:23">
      <c r="A160" s="2">
        <f t="shared" si="5"/>
        <v>157</v>
      </c>
      <c r="B160" s="1" t="str">
        <f>'1 DAve'!B160</f>
        <v>John Paul Gent</v>
      </c>
      <c r="C160" s="16">
        <f t="shared" si="4"/>
        <v>89</v>
      </c>
      <c r="D160" s="9">
        <f>'SLT 1'!M160</f>
        <v>0</v>
      </c>
      <c r="E160" s="9">
        <f>'SLT 2'!M160</f>
        <v>0</v>
      </c>
      <c r="F160" s="9">
        <f>'SLT 3'!M160</f>
        <v>24</v>
      </c>
      <c r="G160" s="9">
        <f>'SLT 4'!M160</f>
        <v>89</v>
      </c>
      <c r="H160" s="9">
        <f>'SLT 5'!M160</f>
        <v>40</v>
      </c>
      <c r="I160" s="9">
        <f>'WK1'!M160</f>
        <v>0</v>
      </c>
      <c r="J160" s="9">
        <f>'WK2'!M160</f>
        <v>58</v>
      </c>
      <c r="K160" s="9">
        <f>'WK3'!M160</f>
        <v>0</v>
      </c>
      <c r="L160" s="9">
        <f>'WK4'!M160</f>
        <v>0</v>
      </c>
      <c r="M160" s="9">
        <f>'WK5'!M160</f>
        <v>0</v>
      </c>
      <c r="N160" s="9">
        <f>'WK6'!M160</f>
        <v>0</v>
      </c>
      <c r="O160" s="9">
        <f>'WK7'!M160</f>
        <v>0</v>
      </c>
      <c r="P160" s="9">
        <f>'WK8'!M160</f>
        <v>0</v>
      </c>
      <c r="Q160" s="9">
        <f>'WK9'!M160</f>
        <v>0</v>
      </c>
      <c r="R160" s="9">
        <f>'WK10'!M160</f>
        <v>0</v>
      </c>
      <c r="S160" s="9">
        <f>'WK11'!M160</f>
        <v>0</v>
      </c>
      <c r="T160" s="9">
        <f>'WK12'!M160</f>
        <v>0</v>
      </c>
      <c r="U160" s="9">
        <f>'WK13'!M160</f>
        <v>0</v>
      </c>
      <c r="V160" s="9">
        <f>'WK14'!M160</f>
        <v>0</v>
      </c>
      <c r="W160" s="6">
        <f>'WK15'!M160</f>
        <v>0</v>
      </c>
    </row>
    <row r="161" spans="1:23">
      <c r="A161" s="2">
        <f t="shared" si="5"/>
        <v>158</v>
      </c>
      <c r="B161" s="1" t="str">
        <f>'1 DAve'!B161</f>
        <v>Dan Cox</v>
      </c>
      <c r="C161" s="16">
        <f t="shared" si="4"/>
        <v>120</v>
      </c>
      <c r="D161" s="9">
        <f>'SLT 1'!M161</f>
        <v>0</v>
      </c>
      <c r="E161" s="9">
        <f>'SLT 2'!M161</f>
        <v>0</v>
      </c>
      <c r="F161" s="9">
        <f>'SLT 3'!M161</f>
        <v>24</v>
      </c>
      <c r="G161" s="9">
        <f>'SLT 4'!M161</f>
        <v>120</v>
      </c>
      <c r="H161" s="9">
        <f>'SLT 5'!M161</f>
        <v>0</v>
      </c>
      <c r="I161" s="9">
        <f>'WK1'!M161</f>
        <v>0</v>
      </c>
      <c r="J161" s="9">
        <f>'WK2'!M161</f>
        <v>0</v>
      </c>
      <c r="K161" s="9">
        <f>'WK3'!M161</f>
        <v>67</v>
      </c>
      <c r="L161" s="9">
        <f>'WK4'!M161</f>
        <v>0</v>
      </c>
      <c r="M161" s="9">
        <f>'WK5'!M161</f>
        <v>0</v>
      </c>
      <c r="N161" s="9">
        <f>'WK6'!M161</f>
        <v>0</v>
      </c>
      <c r="O161" s="9">
        <f>'WK7'!M161</f>
        <v>0</v>
      </c>
      <c r="P161" s="9">
        <f>'WK8'!M161</f>
        <v>0</v>
      </c>
      <c r="Q161" s="9">
        <f>'WK9'!M161</f>
        <v>0</v>
      </c>
      <c r="R161" s="9">
        <f>'WK10'!M161</f>
        <v>0</v>
      </c>
      <c r="S161" s="9">
        <f>'WK11'!M161</f>
        <v>0</v>
      </c>
      <c r="T161" s="9">
        <f>'WK12'!M161</f>
        <v>0</v>
      </c>
      <c r="U161" s="9">
        <f>'WK13'!M161</f>
        <v>0</v>
      </c>
      <c r="V161" s="9">
        <f>'WK14'!M161</f>
        <v>0</v>
      </c>
      <c r="W161" s="6">
        <f>'WK15'!M161</f>
        <v>0</v>
      </c>
    </row>
    <row r="162" spans="1:23">
      <c r="A162" s="2">
        <f t="shared" si="5"/>
        <v>159</v>
      </c>
      <c r="B162" s="1" t="str">
        <f>'1 DAve'!B162</f>
        <v>Zak Miller</v>
      </c>
      <c r="C162" s="16">
        <f t="shared" si="4"/>
        <v>20</v>
      </c>
      <c r="D162" s="9">
        <f>'SLT 1'!M162</f>
        <v>0</v>
      </c>
      <c r="E162" s="9">
        <f>'SLT 2'!M162</f>
        <v>0</v>
      </c>
      <c r="F162" s="9">
        <f>'SLT 3'!M162</f>
        <v>20</v>
      </c>
      <c r="G162" s="9">
        <f>'SLT 4'!M162</f>
        <v>0</v>
      </c>
      <c r="H162" s="9">
        <f>'SLT 5'!M162</f>
        <v>0</v>
      </c>
      <c r="I162" s="9">
        <f>'WK1'!M162</f>
        <v>0</v>
      </c>
      <c r="J162" s="9">
        <f>'WK2'!M162</f>
        <v>0</v>
      </c>
      <c r="K162" s="9">
        <f>'WK3'!M162</f>
        <v>0</v>
      </c>
      <c r="L162" s="9">
        <f>'WK4'!M162</f>
        <v>0</v>
      </c>
      <c r="M162" s="9">
        <f>'WK5'!M162</f>
        <v>0</v>
      </c>
      <c r="N162" s="9">
        <f>'WK6'!M162</f>
        <v>0</v>
      </c>
      <c r="O162" s="9">
        <f>'WK7'!M162</f>
        <v>0</v>
      </c>
      <c r="P162" s="9">
        <f>'WK8'!M162</f>
        <v>0</v>
      </c>
      <c r="Q162" s="9">
        <f>'WK9'!M162</f>
        <v>0</v>
      </c>
      <c r="R162" s="9">
        <f>'WK10'!M162</f>
        <v>0</v>
      </c>
      <c r="S162" s="9">
        <f>'WK11'!M162</f>
        <v>0</v>
      </c>
      <c r="T162" s="9">
        <f>'WK12'!M162</f>
        <v>0</v>
      </c>
      <c r="U162" s="9">
        <f>'WK13'!M162</f>
        <v>0</v>
      </c>
      <c r="V162" s="9">
        <f>'WK14'!M162</f>
        <v>0</v>
      </c>
      <c r="W162" s="6">
        <f>'WK15'!M162</f>
        <v>0</v>
      </c>
    </row>
    <row r="163" spans="1:23">
      <c r="A163" s="2">
        <f t="shared" si="5"/>
        <v>160</v>
      </c>
      <c r="B163" s="1" t="str">
        <f>'1 DAve'!B163</f>
        <v>Jamie Gemmell</v>
      </c>
      <c r="C163" s="16">
        <f t="shared" si="4"/>
        <v>151</v>
      </c>
      <c r="D163" s="9">
        <f>'SLT 1'!M163</f>
        <v>0</v>
      </c>
      <c r="E163" s="9">
        <f>'SLT 2'!M163</f>
        <v>0</v>
      </c>
      <c r="F163" s="9">
        <f>'SLT 3'!M163</f>
        <v>151</v>
      </c>
      <c r="G163" s="9">
        <f>'SLT 4'!M163</f>
        <v>0</v>
      </c>
      <c r="H163" s="9">
        <f>'SLT 5'!M163</f>
        <v>0</v>
      </c>
      <c r="I163" s="9">
        <f>'WK1'!M163</f>
        <v>0</v>
      </c>
      <c r="J163" s="9">
        <f>'WK2'!M163</f>
        <v>0</v>
      </c>
      <c r="K163" s="9">
        <f>'WK3'!M163</f>
        <v>0</v>
      </c>
      <c r="L163" s="9">
        <f>'WK4'!M163</f>
        <v>72</v>
      </c>
      <c r="M163" s="9">
        <f>'WK5'!M163</f>
        <v>0</v>
      </c>
      <c r="N163" s="9">
        <f>'WK6'!M163</f>
        <v>0</v>
      </c>
      <c r="O163" s="9">
        <f>'WK7'!M163</f>
        <v>0</v>
      </c>
      <c r="P163" s="9">
        <f>'WK8'!M163</f>
        <v>0</v>
      </c>
      <c r="Q163" s="9">
        <f>'WK9'!M163</f>
        <v>0</v>
      </c>
      <c r="R163" s="9">
        <f>'WK10'!M163</f>
        <v>0</v>
      </c>
      <c r="S163" s="9">
        <f>'WK11'!M163</f>
        <v>0</v>
      </c>
      <c r="T163" s="9">
        <f>'WK12'!M163</f>
        <v>0</v>
      </c>
      <c r="U163" s="9">
        <f>'WK13'!M163</f>
        <v>0</v>
      </c>
      <c r="V163" s="9">
        <f>'WK14'!M163</f>
        <v>0</v>
      </c>
      <c r="W163" s="6">
        <f>'WK15'!M163</f>
        <v>0</v>
      </c>
    </row>
    <row r="164" spans="1:23">
      <c r="A164" s="2">
        <f t="shared" si="5"/>
        <v>161</v>
      </c>
      <c r="B164" s="1" t="str">
        <f>'1 DAve'!B164</f>
        <v>Curtis Bagley</v>
      </c>
      <c r="C164" s="16">
        <f t="shared" si="4"/>
        <v>110</v>
      </c>
      <c r="D164" s="9">
        <f>'SLT 1'!M164</f>
        <v>0</v>
      </c>
      <c r="E164" s="9">
        <f>'SLT 2'!M164</f>
        <v>0</v>
      </c>
      <c r="F164" s="9">
        <f>'SLT 3'!M164</f>
        <v>110</v>
      </c>
      <c r="G164" s="9">
        <f>'SLT 4'!M164</f>
        <v>77</v>
      </c>
      <c r="H164" s="9">
        <f>'SLT 5'!M164</f>
        <v>0</v>
      </c>
      <c r="I164" s="9">
        <f>'WK1'!M164</f>
        <v>0</v>
      </c>
      <c r="J164" s="9">
        <f>'WK2'!M164</f>
        <v>0</v>
      </c>
      <c r="K164" s="9">
        <f>'WK3'!M164</f>
        <v>0</v>
      </c>
      <c r="L164" s="9">
        <f>'WK4'!M164</f>
        <v>0</v>
      </c>
      <c r="M164" s="9">
        <f>'WK5'!M164</f>
        <v>0</v>
      </c>
      <c r="N164" s="9">
        <f>'WK6'!M164</f>
        <v>0</v>
      </c>
      <c r="O164" s="9">
        <f>'WK7'!M164</f>
        <v>0</v>
      </c>
      <c r="P164" s="9">
        <f>'WK8'!M164</f>
        <v>0</v>
      </c>
      <c r="Q164" s="9">
        <f>'WK9'!M164</f>
        <v>0</v>
      </c>
      <c r="R164" s="9">
        <f>'WK10'!M164</f>
        <v>0</v>
      </c>
      <c r="S164" s="9">
        <f>'WK11'!M164</f>
        <v>0</v>
      </c>
      <c r="T164" s="9">
        <f>'WK12'!M164</f>
        <v>0</v>
      </c>
      <c r="U164" s="9">
        <f>'WK13'!M164</f>
        <v>0</v>
      </c>
      <c r="V164" s="9">
        <f>'WK14'!M164</f>
        <v>0</v>
      </c>
      <c r="W164" s="6">
        <f>'WK15'!M164</f>
        <v>0</v>
      </c>
    </row>
    <row r="165" spans="1:23">
      <c r="A165" s="2">
        <f t="shared" si="5"/>
        <v>162</v>
      </c>
      <c r="B165" s="1" t="str">
        <f>'1 DAve'!B165</f>
        <v>Chris Towers</v>
      </c>
      <c r="C165" s="16">
        <f t="shared" si="4"/>
        <v>100</v>
      </c>
      <c r="D165" s="9">
        <f>'SLT 1'!M165</f>
        <v>0</v>
      </c>
      <c r="E165" s="9">
        <f>'SLT 2'!M165</f>
        <v>0</v>
      </c>
      <c r="F165" s="9">
        <f>'SLT 3'!M165</f>
        <v>100</v>
      </c>
      <c r="G165" s="9">
        <f>'SLT 4'!M165</f>
        <v>95</v>
      </c>
      <c r="H165" s="9">
        <f>'SLT 5'!M165</f>
        <v>40</v>
      </c>
      <c r="I165" s="9">
        <f>'WK1'!M165</f>
        <v>0</v>
      </c>
      <c r="J165" s="9">
        <f>'WK2'!M165</f>
        <v>40</v>
      </c>
      <c r="K165" s="9">
        <f>'WK3'!M165</f>
        <v>40</v>
      </c>
      <c r="L165" s="9">
        <f>'WK4'!M165</f>
        <v>0</v>
      </c>
      <c r="M165" s="9">
        <f>'WK5'!M165</f>
        <v>0</v>
      </c>
      <c r="N165" s="9">
        <f>'WK6'!M165</f>
        <v>0</v>
      </c>
      <c r="O165" s="9">
        <f>'WK7'!M165</f>
        <v>0</v>
      </c>
      <c r="P165" s="9">
        <f>'WK8'!M165</f>
        <v>0</v>
      </c>
      <c r="Q165" s="9">
        <f>'WK9'!M165</f>
        <v>0</v>
      </c>
      <c r="R165" s="9">
        <f>'WK10'!M165</f>
        <v>0</v>
      </c>
      <c r="S165" s="9">
        <f>'WK11'!M165</f>
        <v>0</v>
      </c>
      <c r="T165" s="9">
        <f>'WK12'!M165</f>
        <v>0</v>
      </c>
      <c r="U165" s="9">
        <f>'WK13'!M165</f>
        <v>0</v>
      </c>
      <c r="V165" s="9">
        <f>'WK14'!M165</f>
        <v>0</v>
      </c>
      <c r="W165" s="6">
        <f>'WK15'!M165</f>
        <v>0</v>
      </c>
    </row>
    <row r="166" spans="1:23">
      <c r="A166" s="2">
        <f t="shared" si="5"/>
        <v>163</v>
      </c>
      <c r="B166" s="1" t="str">
        <f>'1 DAve'!B166</f>
        <v>Olly Colson</v>
      </c>
      <c r="C166" s="16">
        <f t="shared" si="4"/>
        <v>80</v>
      </c>
      <c r="D166" s="9">
        <f>'SLT 1'!M166</f>
        <v>0</v>
      </c>
      <c r="E166" s="9">
        <f>'SLT 2'!M166</f>
        <v>0</v>
      </c>
      <c r="F166" s="9">
        <f>'SLT 3'!M166</f>
        <v>52</v>
      </c>
      <c r="G166" s="9">
        <f>'SLT 4'!M166</f>
        <v>52</v>
      </c>
      <c r="H166" s="9">
        <f>'SLT 5'!M166</f>
        <v>40</v>
      </c>
      <c r="I166" s="9">
        <f>'WK1'!M166</f>
        <v>80</v>
      </c>
      <c r="J166" s="9">
        <f>'WK2'!M166</f>
        <v>0</v>
      </c>
      <c r="K166" s="9">
        <f>'WK3'!M166</f>
        <v>0</v>
      </c>
      <c r="L166" s="9">
        <f>'WK4'!M166</f>
        <v>0</v>
      </c>
      <c r="M166" s="9">
        <f>'WK5'!M166</f>
        <v>0</v>
      </c>
      <c r="N166" s="9">
        <f>'WK6'!M166</f>
        <v>0</v>
      </c>
      <c r="O166" s="9">
        <f>'WK7'!M166</f>
        <v>0</v>
      </c>
      <c r="P166" s="9">
        <f>'WK8'!M166</f>
        <v>0</v>
      </c>
      <c r="Q166" s="9">
        <f>'WK9'!M166</f>
        <v>0</v>
      </c>
      <c r="R166" s="9">
        <f>'WK10'!M166</f>
        <v>0</v>
      </c>
      <c r="S166" s="9">
        <f>'WK11'!M166</f>
        <v>0</v>
      </c>
      <c r="T166" s="9">
        <f>'WK12'!M166</f>
        <v>0</v>
      </c>
      <c r="U166" s="9">
        <f>'WK13'!M166</f>
        <v>0</v>
      </c>
      <c r="V166" s="9">
        <f>'WK14'!M166</f>
        <v>0</v>
      </c>
      <c r="W166" s="6">
        <f>'WK15'!M166</f>
        <v>0</v>
      </c>
    </row>
    <row r="167" spans="1:23">
      <c r="A167" s="2">
        <f t="shared" si="5"/>
        <v>164</v>
      </c>
      <c r="B167" s="1" t="str">
        <f>'1 DAve'!B167</f>
        <v>Darren Taylor</v>
      </c>
      <c r="C167" s="16">
        <f t="shared" si="4"/>
        <v>91</v>
      </c>
      <c r="D167" s="9">
        <f>'SLT 1'!M167</f>
        <v>0</v>
      </c>
      <c r="E167" s="9">
        <f>'SLT 2'!M167</f>
        <v>0</v>
      </c>
      <c r="F167" s="9">
        <f>'SLT 3'!M167</f>
        <v>0</v>
      </c>
      <c r="G167" s="9">
        <f>'SLT 4'!M167</f>
        <v>91</v>
      </c>
      <c r="H167" s="9">
        <f>'SLT 5'!M167</f>
        <v>8</v>
      </c>
      <c r="I167" s="9">
        <f>'WK1'!M167</f>
        <v>0</v>
      </c>
      <c r="J167" s="9">
        <f>'WK2'!M167</f>
        <v>0</v>
      </c>
      <c r="K167" s="9">
        <f>'WK3'!M167</f>
        <v>0</v>
      </c>
      <c r="L167" s="9">
        <f>'WK4'!M167</f>
        <v>0</v>
      </c>
      <c r="M167" s="9">
        <f>'WK5'!M167</f>
        <v>0</v>
      </c>
      <c r="N167" s="9">
        <f>'WK6'!M167</f>
        <v>0</v>
      </c>
      <c r="O167" s="9">
        <f>'WK7'!M167</f>
        <v>0</v>
      </c>
      <c r="P167" s="9">
        <f>'WK8'!M167</f>
        <v>0</v>
      </c>
      <c r="Q167" s="9">
        <f>'WK9'!M167</f>
        <v>0</v>
      </c>
      <c r="R167" s="9">
        <f>'WK10'!M167</f>
        <v>0</v>
      </c>
      <c r="S167" s="9">
        <f>'WK11'!M167</f>
        <v>0</v>
      </c>
      <c r="T167" s="9">
        <f>'WK12'!M167</f>
        <v>0</v>
      </c>
      <c r="U167" s="9">
        <f>'WK13'!M167</f>
        <v>0</v>
      </c>
      <c r="V167" s="9">
        <f>'WK14'!M167</f>
        <v>0</v>
      </c>
      <c r="W167" s="6">
        <f>'WK15'!M167</f>
        <v>0</v>
      </c>
    </row>
    <row r="168" spans="1:23">
      <c r="A168" s="2">
        <f t="shared" si="5"/>
        <v>165</v>
      </c>
      <c r="B168" s="1" t="str">
        <f>'1 DAve'!B168</f>
        <v>Rich List</v>
      </c>
      <c r="C168" s="16">
        <f t="shared" si="4"/>
        <v>40</v>
      </c>
      <c r="D168" s="9">
        <f>'SLT 1'!M168</f>
        <v>0</v>
      </c>
      <c r="E168" s="9">
        <f>'SLT 2'!M168</f>
        <v>0</v>
      </c>
      <c r="F168" s="9">
        <f>'SLT 3'!M168</f>
        <v>40</v>
      </c>
      <c r="G168" s="9">
        <f>'SLT 4'!M168</f>
        <v>0</v>
      </c>
      <c r="H168" s="9">
        <f>'SLT 5'!M168</f>
        <v>0</v>
      </c>
      <c r="I168" s="9">
        <f>'WK1'!M168</f>
        <v>0</v>
      </c>
      <c r="J168" s="9">
        <f>'WK2'!M168</f>
        <v>0</v>
      </c>
      <c r="K168" s="9">
        <f>'WK3'!M168</f>
        <v>0</v>
      </c>
      <c r="L168" s="9">
        <f>'WK4'!M168</f>
        <v>0</v>
      </c>
      <c r="M168" s="9">
        <f>'WK5'!M168</f>
        <v>0</v>
      </c>
      <c r="N168" s="9">
        <f>'WK6'!M168</f>
        <v>0</v>
      </c>
      <c r="O168" s="9">
        <f>'WK7'!M168</f>
        <v>0</v>
      </c>
      <c r="P168" s="9">
        <f>'WK8'!M168</f>
        <v>0</v>
      </c>
      <c r="Q168" s="9">
        <f>'WK9'!M168</f>
        <v>0</v>
      </c>
      <c r="R168" s="9">
        <f>'WK10'!M168</f>
        <v>0</v>
      </c>
      <c r="S168" s="9">
        <f>'WK11'!M168</f>
        <v>0</v>
      </c>
      <c r="T168" s="9">
        <f>'WK12'!M168</f>
        <v>0</v>
      </c>
      <c r="U168" s="9">
        <f>'WK13'!M168</f>
        <v>0</v>
      </c>
      <c r="V168" s="9">
        <f>'WK14'!M168</f>
        <v>0</v>
      </c>
      <c r="W168" s="6">
        <f>'WK15'!M168</f>
        <v>0</v>
      </c>
    </row>
    <row r="169" spans="1:23">
      <c r="A169" s="2">
        <f t="shared" si="5"/>
        <v>166</v>
      </c>
      <c r="B169" s="1" t="str">
        <f>'1 DAve'!B169</f>
        <v>Dave Underwood</v>
      </c>
      <c r="C169" s="16">
        <f t="shared" si="4"/>
        <v>32</v>
      </c>
      <c r="D169" s="9">
        <f>'SLT 1'!M169</f>
        <v>0</v>
      </c>
      <c r="E169" s="9">
        <f>'SLT 2'!M169</f>
        <v>0</v>
      </c>
      <c r="F169" s="9">
        <f>'SLT 3'!M169</f>
        <v>32</v>
      </c>
      <c r="G169" s="9">
        <f>'SLT 4'!M169</f>
        <v>0</v>
      </c>
      <c r="H169" s="9">
        <f>'SLT 5'!M169</f>
        <v>0</v>
      </c>
      <c r="I169" s="9">
        <f>'WK1'!M169</f>
        <v>0</v>
      </c>
      <c r="J169" s="9">
        <f>'WK2'!M169</f>
        <v>0</v>
      </c>
      <c r="K169" s="9">
        <f>'WK3'!M169</f>
        <v>0</v>
      </c>
      <c r="L169" s="9">
        <f>'WK4'!M169</f>
        <v>0</v>
      </c>
      <c r="M169" s="9">
        <f>'WK5'!M169</f>
        <v>0</v>
      </c>
      <c r="N169" s="9">
        <f>'WK6'!M169</f>
        <v>0</v>
      </c>
      <c r="O169" s="9">
        <f>'WK7'!M169</f>
        <v>0</v>
      </c>
      <c r="P169" s="9">
        <f>'WK8'!M169</f>
        <v>0</v>
      </c>
      <c r="Q169" s="9">
        <f>'WK9'!M169</f>
        <v>0</v>
      </c>
      <c r="R169" s="9">
        <f>'WK10'!M169</f>
        <v>0</v>
      </c>
      <c r="S169" s="9">
        <f>'WK11'!M169</f>
        <v>0</v>
      </c>
      <c r="T169" s="9">
        <f>'WK12'!M169</f>
        <v>0</v>
      </c>
      <c r="U169" s="9">
        <f>'WK13'!M169</f>
        <v>0</v>
      </c>
      <c r="V169" s="9">
        <f>'WK14'!M169</f>
        <v>0</v>
      </c>
      <c r="W169" s="6">
        <f>'WK15'!M169</f>
        <v>0</v>
      </c>
    </row>
    <row r="170" spans="1:23">
      <c r="A170" s="2">
        <f t="shared" si="5"/>
        <v>167</v>
      </c>
      <c r="B170" s="1" t="str">
        <f>'1 DAve'!B170</f>
        <v>Rich Leatherland</v>
      </c>
      <c r="C170" s="16">
        <f t="shared" si="4"/>
        <v>108</v>
      </c>
      <c r="D170" s="9">
        <f>'SLT 1'!M170</f>
        <v>92</v>
      </c>
      <c r="E170" s="9">
        <f>'SLT 2'!M170</f>
        <v>0</v>
      </c>
      <c r="F170" s="9">
        <f>'SLT 3'!M170</f>
        <v>60</v>
      </c>
      <c r="G170" s="9">
        <f>'SLT 4'!M170</f>
        <v>0</v>
      </c>
      <c r="H170" s="9">
        <f>'SLT 5'!M170</f>
        <v>57</v>
      </c>
      <c r="I170" s="9">
        <f>'WK1'!M170</f>
        <v>108</v>
      </c>
      <c r="J170" s="9">
        <f>'WK2'!M170</f>
        <v>0</v>
      </c>
      <c r="K170" s="9">
        <f>'WK3'!M170</f>
        <v>64</v>
      </c>
      <c r="L170" s="9">
        <f>'WK4'!M170</f>
        <v>0</v>
      </c>
      <c r="M170" s="9">
        <f>'WK5'!M170</f>
        <v>0</v>
      </c>
      <c r="N170" s="9">
        <f>'WK6'!M170</f>
        <v>0</v>
      </c>
      <c r="O170" s="9">
        <f>'WK7'!M170</f>
        <v>0</v>
      </c>
      <c r="P170" s="9">
        <f>'WK8'!M170</f>
        <v>0</v>
      </c>
      <c r="Q170" s="9">
        <f>'WK9'!M170</f>
        <v>0</v>
      </c>
      <c r="R170" s="9">
        <f>'WK10'!M170</f>
        <v>0</v>
      </c>
      <c r="S170" s="9">
        <f>'WK11'!M170</f>
        <v>0</v>
      </c>
      <c r="T170" s="9">
        <f>'WK12'!M170</f>
        <v>0</v>
      </c>
      <c r="U170" s="9">
        <f>'WK13'!M170</f>
        <v>0</v>
      </c>
      <c r="V170" s="9">
        <f>'WK14'!M170</f>
        <v>0</v>
      </c>
      <c r="W170" s="6">
        <f>'WK15'!M170</f>
        <v>0</v>
      </c>
    </row>
    <row r="171" spans="1:23">
      <c r="A171" s="2">
        <f t="shared" si="5"/>
        <v>168</v>
      </c>
      <c r="B171" s="1" t="str">
        <f>'1 DAve'!B171</f>
        <v>Jamie Preston</v>
      </c>
      <c r="C171" s="16">
        <f t="shared" si="4"/>
        <v>88</v>
      </c>
      <c r="D171" s="9">
        <f>'SLT 1'!M171</f>
        <v>0</v>
      </c>
      <c r="E171" s="9">
        <f>'SLT 2'!M171</f>
        <v>0</v>
      </c>
      <c r="F171" s="9">
        <f>'SLT 3'!M171</f>
        <v>88</v>
      </c>
      <c r="G171" s="9">
        <f>'SLT 4'!M171</f>
        <v>0</v>
      </c>
      <c r="H171" s="9">
        <f>'SLT 5'!M171</f>
        <v>0</v>
      </c>
      <c r="I171" s="9">
        <f>'WK1'!M171</f>
        <v>0</v>
      </c>
      <c r="J171" s="9">
        <f>'WK2'!M171</f>
        <v>0</v>
      </c>
      <c r="K171" s="9">
        <f>'WK3'!M171</f>
        <v>0</v>
      </c>
      <c r="L171" s="9">
        <f>'WK4'!M171</f>
        <v>0</v>
      </c>
      <c r="M171" s="9">
        <f>'WK5'!M171</f>
        <v>0</v>
      </c>
      <c r="N171" s="9">
        <f>'WK6'!M171</f>
        <v>0</v>
      </c>
      <c r="O171" s="9">
        <f>'WK7'!M171</f>
        <v>0</v>
      </c>
      <c r="P171" s="9">
        <f>'WK8'!M171</f>
        <v>0</v>
      </c>
      <c r="Q171" s="9">
        <f>'WK9'!M171</f>
        <v>0</v>
      </c>
      <c r="R171" s="9">
        <f>'WK10'!M171</f>
        <v>0</v>
      </c>
      <c r="S171" s="9">
        <f>'WK11'!M171</f>
        <v>0</v>
      </c>
      <c r="T171" s="9">
        <f>'WK12'!M171</f>
        <v>0</v>
      </c>
      <c r="U171" s="9">
        <f>'WK13'!M171</f>
        <v>0</v>
      </c>
      <c r="V171" s="9">
        <f>'WK14'!M171</f>
        <v>0</v>
      </c>
      <c r="W171" s="6">
        <f>'WK15'!M171</f>
        <v>0</v>
      </c>
    </row>
    <row r="172" spans="1:23">
      <c r="A172" s="2">
        <f t="shared" si="5"/>
        <v>169</v>
      </c>
      <c r="B172" s="1" t="str">
        <f>'1 DAve'!B172</f>
        <v>Marc O'Donnell</v>
      </c>
      <c r="C172" s="16">
        <f t="shared" si="4"/>
        <v>136</v>
      </c>
      <c r="D172" s="9">
        <f>'SLT 1'!M172</f>
        <v>0</v>
      </c>
      <c r="E172" s="9">
        <f>'SLT 2'!M172</f>
        <v>0</v>
      </c>
      <c r="F172" s="9">
        <f>'SLT 3'!M172</f>
        <v>136</v>
      </c>
      <c r="G172" s="9">
        <f>'SLT 4'!M172</f>
        <v>0</v>
      </c>
      <c r="H172" s="9">
        <f>'SLT 5'!M172</f>
        <v>0</v>
      </c>
      <c r="I172" s="9">
        <f>'WK1'!M172</f>
        <v>0</v>
      </c>
      <c r="J172" s="9">
        <f>'WK2'!M172</f>
        <v>58</v>
      </c>
      <c r="K172" s="9">
        <f>'WK3'!M172</f>
        <v>0</v>
      </c>
      <c r="L172" s="9">
        <f>'WK4'!M172</f>
        <v>0</v>
      </c>
      <c r="M172" s="9">
        <f>'WK5'!M172</f>
        <v>0</v>
      </c>
      <c r="N172" s="9">
        <f>'WK6'!M172</f>
        <v>0</v>
      </c>
      <c r="O172" s="9">
        <f>'WK7'!M172</f>
        <v>0</v>
      </c>
      <c r="P172" s="9">
        <f>'WK8'!M172</f>
        <v>0</v>
      </c>
      <c r="Q172" s="9">
        <f>'WK9'!M172</f>
        <v>0</v>
      </c>
      <c r="R172" s="9">
        <f>'WK10'!M172</f>
        <v>0</v>
      </c>
      <c r="S172" s="9">
        <f>'WK11'!M172</f>
        <v>0</v>
      </c>
      <c r="T172" s="9">
        <f>'WK12'!M172</f>
        <v>0</v>
      </c>
      <c r="U172" s="9">
        <f>'WK13'!M172</f>
        <v>0</v>
      </c>
      <c r="V172" s="9">
        <f>'WK14'!M172</f>
        <v>0</v>
      </c>
      <c r="W172" s="6">
        <f>'WK15'!M172</f>
        <v>0</v>
      </c>
    </row>
    <row r="173" spans="1:23">
      <c r="A173" s="2">
        <f t="shared" si="5"/>
        <v>170</v>
      </c>
      <c r="B173" s="1" t="str">
        <f>'1 DAve'!B173</f>
        <v>Chris Lines</v>
      </c>
      <c r="C173" s="16">
        <f t="shared" si="4"/>
        <v>18</v>
      </c>
      <c r="D173" s="9">
        <f>'SLT 1'!M173</f>
        <v>0</v>
      </c>
      <c r="E173" s="9">
        <f>'SLT 2'!M173</f>
        <v>0</v>
      </c>
      <c r="F173" s="9">
        <f>'SLT 3'!M173</f>
        <v>18</v>
      </c>
      <c r="G173" s="9">
        <f>'SLT 4'!M173</f>
        <v>0</v>
      </c>
      <c r="H173" s="9">
        <f>'SLT 5'!M173</f>
        <v>0</v>
      </c>
      <c r="I173" s="9">
        <f>'WK1'!M173</f>
        <v>0</v>
      </c>
      <c r="J173" s="9">
        <f>'WK2'!M173</f>
        <v>0</v>
      </c>
      <c r="K173" s="9">
        <f>'WK3'!M173</f>
        <v>0</v>
      </c>
      <c r="L173" s="9">
        <f>'WK4'!M173</f>
        <v>0</v>
      </c>
      <c r="M173" s="9">
        <f>'WK5'!M173</f>
        <v>0</v>
      </c>
      <c r="N173" s="9">
        <f>'WK6'!M173</f>
        <v>0</v>
      </c>
      <c r="O173" s="9">
        <f>'WK7'!M173</f>
        <v>0</v>
      </c>
      <c r="P173" s="9">
        <f>'WK8'!M173</f>
        <v>0</v>
      </c>
      <c r="Q173" s="9">
        <f>'WK9'!M173</f>
        <v>0</v>
      </c>
      <c r="R173" s="9">
        <f>'WK10'!M173</f>
        <v>0</v>
      </c>
      <c r="S173" s="9">
        <f>'WK11'!M173</f>
        <v>0</v>
      </c>
      <c r="T173" s="9">
        <f>'WK12'!M173</f>
        <v>0</v>
      </c>
      <c r="U173" s="9">
        <f>'WK13'!M173</f>
        <v>0</v>
      </c>
      <c r="V173" s="9">
        <f>'WK14'!M173</f>
        <v>0</v>
      </c>
      <c r="W173" s="6">
        <f>'WK15'!M173</f>
        <v>0</v>
      </c>
    </row>
    <row r="174" spans="1:23">
      <c r="A174" s="2">
        <f t="shared" si="5"/>
        <v>171</v>
      </c>
      <c r="B174" s="1" t="str">
        <f>'1 DAve'!B174</f>
        <v>Jeremy Bell</v>
      </c>
      <c r="C174" s="16">
        <f t="shared" si="4"/>
        <v>90</v>
      </c>
      <c r="D174" s="9">
        <f>'SLT 1'!M174</f>
        <v>0</v>
      </c>
      <c r="E174" s="9">
        <f>'SLT 2'!M174</f>
        <v>0</v>
      </c>
      <c r="F174" s="9">
        <f>'SLT 3'!M174</f>
        <v>64</v>
      </c>
      <c r="G174" s="9">
        <f>'SLT 4'!M174</f>
        <v>90</v>
      </c>
      <c r="H174" s="9">
        <f>'SLT 5'!M174</f>
        <v>0</v>
      </c>
      <c r="I174" s="9">
        <f>'WK1'!M174</f>
        <v>52</v>
      </c>
      <c r="J174" s="9">
        <f>'WK2'!M174</f>
        <v>20</v>
      </c>
      <c r="K174" s="9">
        <f>'WK3'!M174</f>
        <v>72</v>
      </c>
      <c r="L174" s="9">
        <f>'WK4'!M174</f>
        <v>0</v>
      </c>
      <c r="M174" s="9">
        <f>'WK5'!M174</f>
        <v>0</v>
      </c>
      <c r="N174" s="9">
        <f>'WK6'!M174</f>
        <v>0</v>
      </c>
      <c r="O174" s="9">
        <f>'WK7'!M174</f>
        <v>0</v>
      </c>
      <c r="P174" s="9">
        <f>'WK8'!M174</f>
        <v>0</v>
      </c>
      <c r="Q174" s="9">
        <f>'WK9'!M174</f>
        <v>0</v>
      </c>
      <c r="R174" s="9">
        <f>'WK10'!M174</f>
        <v>0</v>
      </c>
      <c r="S174" s="9">
        <f>'WK11'!M174</f>
        <v>0</v>
      </c>
      <c r="T174" s="9">
        <f>'WK12'!M174</f>
        <v>0</v>
      </c>
      <c r="U174" s="9">
        <f>'WK13'!M174</f>
        <v>0</v>
      </c>
      <c r="V174" s="9">
        <f>'WK14'!M174</f>
        <v>0</v>
      </c>
      <c r="W174" s="6">
        <f>'WK15'!M174</f>
        <v>0</v>
      </c>
    </row>
    <row r="175" spans="1:23">
      <c r="A175" s="2">
        <f t="shared" si="5"/>
        <v>172</v>
      </c>
      <c r="B175" s="1" t="str">
        <f>'1 DAve'!B175</f>
        <v>Luke Broadbent</v>
      </c>
      <c r="C175" s="16">
        <f t="shared" si="4"/>
        <v>96</v>
      </c>
      <c r="D175" s="9">
        <f>'SLT 1'!M175</f>
        <v>0</v>
      </c>
      <c r="E175" s="9">
        <f>'SLT 2'!M175</f>
        <v>0</v>
      </c>
      <c r="F175" s="9">
        <f>'SLT 3'!M175</f>
        <v>90</v>
      </c>
      <c r="G175" s="9">
        <f>'SLT 4'!M175</f>
        <v>68</v>
      </c>
      <c r="H175" s="9">
        <f>'SLT 5'!M175</f>
        <v>0</v>
      </c>
      <c r="I175" s="9">
        <f>'WK1'!M175</f>
        <v>96</v>
      </c>
      <c r="J175" s="9">
        <f>'WK2'!M175</f>
        <v>0</v>
      </c>
      <c r="K175" s="9">
        <f>'WK3'!M175</f>
        <v>0</v>
      </c>
      <c r="L175" s="9">
        <f>'WK4'!M175</f>
        <v>0</v>
      </c>
      <c r="M175" s="9">
        <f>'WK5'!M175</f>
        <v>0</v>
      </c>
      <c r="N175" s="9">
        <f>'WK6'!M175</f>
        <v>0</v>
      </c>
      <c r="O175" s="9">
        <f>'WK7'!M175</f>
        <v>0</v>
      </c>
      <c r="P175" s="9">
        <f>'WK8'!M175</f>
        <v>0</v>
      </c>
      <c r="Q175" s="9">
        <f>'WK9'!M175</f>
        <v>0</v>
      </c>
      <c r="R175" s="9">
        <f>'WK10'!M175</f>
        <v>0</v>
      </c>
      <c r="S175" s="9">
        <f>'WK11'!M175</f>
        <v>0</v>
      </c>
      <c r="T175" s="9">
        <f>'WK12'!M175</f>
        <v>0</v>
      </c>
      <c r="U175" s="9">
        <f>'WK13'!M175</f>
        <v>0</v>
      </c>
      <c r="V175" s="9">
        <f>'WK14'!M175</f>
        <v>0</v>
      </c>
      <c r="W175" s="6">
        <f>'WK15'!M175</f>
        <v>0</v>
      </c>
    </row>
    <row r="176" spans="1:23">
      <c r="A176" s="2">
        <f t="shared" si="5"/>
        <v>173</v>
      </c>
      <c r="B176" s="1" t="str">
        <f>'1 DAve'!B176</f>
        <v>Christian Clarke</v>
      </c>
      <c r="C176" s="16">
        <f t="shared" si="4"/>
        <v>104</v>
      </c>
      <c r="D176" s="9">
        <f>'SLT 1'!M176</f>
        <v>0</v>
      </c>
      <c r="E176" s="9">
        <f>'SLT 2'!M176</f>
        <v>0</v>
      </c>
      <c r="F176" s="9">
        <f>'SLT 3'!M176</f>
        <v>0</v>
      </c>
      <c r="G176" s="9">
        <f>'SLT 4'!M176</f>
        <v>98</v>
      </c>
      <c r="H176" s="9">
        <f>'SLT 5'!M176</f>
        <v>0</v>
      </c>
      <c r="I176" s="9">
        <f>'WK1'!M176</f>
        <v>104</v>
      </c>
      <c r="J176" s="9">
        <f>'WK2'!M176</f>
        <v>16</v>
      </c>
      <c r="K176" s="9">
        <f>'WK3'!M176</f>
        <v>74</v>
      </c>
      <c r="L176" s="9">
        <f>'WK4'!M176</f>
        <v>0</v>
      </c>
      <c r="M176" s="9">
        <f>'WK5'!M176</f>
        <v>0</v>
      </c>
      <c r="N176" s="9">
        <f>'WK6'!M176</f>
        <v>0</v>
      </c>
      <c r="O176" s="9">
        <f>'WK7'!M176</f>
        <v>0</v>
      </c>
      <c r="P176" s="9">
        <f>'WK8'!M176</f>
        <v>0</v>
      </c>
      <c r="Q176" s="9">
        <f>'WK9'!M176</f>
        <v>0</v>
      </c>
      <c r="R176" s="9">
        <f>'WK10'!M176</f>
        <v>0</v>
      </c>
      <c r="S176" s="9">
        <f>'WK11'!M176</f>
        <v>0</v>
      </c>
      <c r="T176" s="9">
        <f>'WK12'!M176</f>
        <v>0</v>
      </c>
      <c r="U176" s="9">
        <f>'WK13'!M176</f>
        <v>0</v>
      </c>
      <c r="V176" s="9">
        <f>'WK14'!M176</f>
        <v>0</v>
      </c>
      <c r="W176" s="6">
        <f>'WK15'!M176</f>
        <v>0</v>
      </c>
    </row>
    <row r="177" spans="1:23">
      <c r="A177" s="2">
        <f t="shared" si="5"/>
        <v>174</v>
      </c>
      <c r="B177" s="1" t="str">
        <f>'1 DAve'!B177</f>
        <v>Tom Russell</v>
      </c>
      <c r="C177" s="16">
        <f t="shared" si="4"/>
        <v>110</v>
      </c>
      <c r="D177" s="9">
        <f>'SLT 1'!M177</f>
        <v>0</v>
      </c>
      <c r="E177" s="9">
        <f>'SLT 2'!M177</f>
        <v>0</v>
      </c>
      <c r="F177" s="9">
        <f>'SLT 3'!M177</f>
        <v>40</v>
      </c>
      <c r="G177" s="9">
        <f>'SLT 4'!M177</f>
        <v>0</v>
      </c>
      <c r="H177" s="9">
        <f>'SLT 5'!M177</f>
        <v>0</v>
      </c>
      <c r="I177" s="9">
        <f>'WK1'!M177</f>
        <v>110</v>
      </c>
      <c r="J177" s="9">
        <f>'WK2'!M177</f>
        <v>8</v>
      </c>
      <c r="K177" s="9">
        <f>'WK3'!M177</f>
        <v>0</v>
      </c>
      <c r="L177" s="9">
        <f>'WK4'!M177</f>
        <v>0</v>
      </c>
      <c r="M177" s="9">
        <f>'WK5'!M177</f>
        <v>0</v>
      </c>
      <c r="N177" s="9">
        <f>'WK6'!M177</f>
        <v>0</v>
      </c>
      <c r="O177" s="9">
        <f>'WK7'!M177</f>
        <v>0</v>
      </c>
      <c r="P177" s="9">
        <f>'WK8'!M177</f>
        <v>0</v>
      </c>
      <c r="Q177" s="9">
        <f>'WK9'!M177</f>
        <v>0</v>
      </c>
      <c r="R177" s="9">
        <f>'WK10'!M177</f>
        <v>0</v>
      </c>
      <c r="S177" s="9">
        <f>'WK11'!M177</f>
        <v>0</v>
      </c>
      <c r="T177" s="9">
        <f>'WK12'!M177</f>
        <v>0</v>
      </c>
      <c r="U177" s="9">
        <f>'WK13'!M177</f>
        <v>0</v>
      </c>
      <c r="V177" s="9">
        <f>'WK14'!M177</f>
        <v>0</v>
      </c>
      <c r="W177" s="6">
        <f>'WK15'!M177</f>
        <v>0</v>
      </c>
    </row>
    <row r="178" spans="1:23">
      <c r="A178" s="2">
        <f t="shared" si="5"/>
        <v>175</v>
      </c>
      <c r="B178" s="1" t="str">
        <f>'1 DAve'!B178</f>
        <v>Harvey Roberts</v>
      </c>
      <c r="C178" s="16">
        <f t="shared" si="4"/>
        <v>60</v>
      </c>
      <c r="D178" s="9">
        <f>'SLT 1'!M178</f>
        <v>0</v>
      </c>
      <c r="E178" s="9">
        <f>'SLT 2'!M178</f>
        <v>0</v>
      </c>
      <c r="F178" s="9">
        <f>'SLT 3'!M178</f>
        <v>60</v>
      </c>
      <c r="G178" s="9">
        <f>'SLT 4'!M178</f>
        <v>0</v>
      </c>
      <c r="H178" s="9">
        <f>'SLT 5'!M178</f>
        <v>0</v>
      </c>
      <c r="I178" s="9">
        <f>'WK1'!M178</f>
        <v>0</v>
      </c>
      <c r="J178" s="9">
        <f>'WK2'!M178</f>
        <v>0</v>
      </c>
      <c r="K178" s="9">
        <f>'WK3'!M178</f>
        <v>0</v>
      </c>
      <c r="L178" s="9">
        <f>'WK4'!M178</f>
        <v>0</v>
      </c>
      <c r="M178" s="9">
        <f>'WK5'!M178</f>
        <v>0</v>
      </c>
      <c r="N178" s="9">
        <f>'WK6'!M178</f>
        <v>0</v>
      </c>
      <c r="O178" s="9">
        <f>'WK7'!M178</f>
        <v>0</v>
      </c>
      <c r="P178" s="9">
        <f>'WK8'!M178</f>
        <v>0</v>
      </c>
      <c r="Q178" s="9">
        <f>'WK9'!M178</f>
        <v>0</v>
      </c>
      <c r="R178" s="9">
        <f>'WK10'!M178</f>
        <v>0</v>
      </c>
      <c r="S178" s="9">
        <f>'WK11'!M178</f>
        <v>0</v>
      </c>
      <c r="T178" s="9">
        <f>'WK12'!M178</f>
        <v>0</v>
      </c>
      <c r="U178" s="9">
        <f>'WK13'!M178</f>
        <v>0</v>
      </c>
      <c r="V178" s="9">
        <f>'WK14'!M178</f>
        <v>0</v>
      </c>
      <c r="W178" s="6">
        <f>'WK15'!M178</f>
        <v>0</v>
      </c>
    </row>
    <row r="179" spans="1:23">
      <c r="A179" s="2">
        <f t="shared" si="5"/>
        <v>176</v>
      </c>
      <c r="B179" s="1" t="str">
        <f>'1 DAve'!B179</f>
        <v>Jack Playle</v>
      </c>
      <c r="C179" s="16">
        <f t="shared" si="4"/>
        <v>118</v>
      </c>
      <c r="D179" s="9">
        <f>'SLT 1'!M179</f>
        <v>0</v>
      </c>
      <c r="E179" s="9">
        <f>'SLT 2'!M179</f>
        <v>0</v>
      </c>
      <c r="F179" s="9">
        <f>'SLT 3'!M179</f>
        <v>0</v>
      </c>
      <c r="G179" s="9">
        <f>'SLT 4'!M179</f>
        <v>0</v>
      </c>
      <c r="H179" s="9">
        <f>'SLT 5'!M179</f>
        <v>0</v>
      </c>
      <c r="I179" s="9">
        <f>'WK1'!M179</f>
        <v>118</v>
      </c>
      <c r="J179" s="9">
        <f>'WK2'!M179</f>
        <v>0</v>
      </c>
      <c r="K179" s="9">
        <f>'WK3'!M179</f>
        <v>0</v>
      </c>
      <c r="L179" s="9">
        <f>'WK4'!M179</f>
        <v>0</v>
      </c>
      <c r="M179" s="9">
        <f>'WK5'!M179</f>
        <v>0</v>
      </c>
      <c r="N179" s="9">
        <f>'WK6'!M179</f>
        <v>0</v>
      </c>
      <c r="O179" s="9">
        <f>'WK7'!M179</f>
        <v>0</v>
      </c>
      <c r="P179" s="9">
        <f>'WK8'!M179</f>
        <v>0</v>
      </c>
      <c r="Q179" s="9">
        <f>'WK9'!M179</f>
        <v>0</v>
      </c>
      <c r="R179" s="9">
        <f>'WK10'!M179</f>
        <v>0</v>
      </c>
      <c r="S179" s="9">
        <f>'WK11'!M179</f>
        <v>0</v>
      </c>
      <c r="T179" s="9">
        <f>'WK12'!M179</f>
        <v>0</v>
      </c>
      <c r="U179" s="9">
        <f>'WK13'!M179</f>
        <v>0</v>
      </c>
      <c r="V179" s="9">
        <f>'WK14'!M179</f>
        <v>0</v>
      </c>
      <c r="W179" s="6">
        <f>'WK15'!M179</f>
        <v>0</v>
      </c>
    </row>
    <row r="180" spans="1:23">
      <c r="A180" s="2">
        <f t="shared" si="5"/>
        <v>177</v>
      </c>
      <c r="B180" s="1" t="str">
        <f>'1 DAve'!B180</f>
        <v>Scott Mundin</v>
      </c>
      <c r="C180" s="16">
        <f t="shared" si="4"/>
        <v>63</v>
      </c>
      <c r="D180" s="9">
        <f>'SLT 1'!M180</f>
        <v>0</v>
      </c>
      <c r="E180" s="9">
        <f>'SLT 2'!M180</f>
        <v>0</v>
      </c>
      <c r="F180" s="9">
        <f>'SLT 3'!M180</f>
        <v>0</v>
      </c>
      <c r="G180" s="9">
        <f>'SLT 4'!M180</f>
        <v>63</v>
      </c>
      <c r="H180" s="9">
        <f>'SLT 5'!M180</f>
        <v>0</v>
      </c>
      <c r="I180" s="9">
        <f>'WK1'!M180</f>
        <v>20</v>
      </c>
      <c r="J180" s="9">
        <f>'WK2'!M180</f>
        <v>0</v>
      </c>
      <c r="K180" s="9">
        <f>'WK3'!M180</f>
        <v>0</v>
      </c>
      <c r="L180" s="9">
        <f>'WK4'!M180</f>
        <v>0</v>
      </c>
      <c r="M180" s="9">
        <f>'WK5'!M180</f>
        <v>0</v>
      </c>
      <c r="N180" s="9">
        <f>'WK6'!M180</f>
        <v>0</v>
      </c>
      <c r="O180" s="9">
        <f>'WK7'!M180</f>
        <v>0</v>
      </c>
      <c r="P180" s="9">
        <f>'WK8'!M180</f>
        <v>0</v>
      </c>
      <c r="Q180" s="9">
        <f>'WK9'!M180</f>
        <v>0</v>
      </c>
      <c r="R180" s="9">
        <f>'WK10'!M180</f>
        <v>0</v>
      </c>
      <c r="S180" s="9">
        <f>'WK11'!M180</f>
        <v>0</v>
      </c>
      <c r="T180" s="9">
        <f>'WK12'!M180</f>
        <v>0</v>
      </c>
      <c r="U180" s="9">
        <f>'WK13'!M180</f>
        <v>0</v>
      </c>
      <c r="V180" s="9">
        <f>'WK14'!M180</f>
        <v>0</v>
      </c>
      <c r="W180" s="6">
        <f>'WK15'!M180</f>
        <v>0</v>
      </c>
    </row>
    <row r="181" spans="1:23">
      <c r="A181" s="2">
        <f t="shared" si="5"/>
        <v>178</v>
      </c>
      <c r="B181" s="1" t="str">
        <f>'1 DAve'!B181</f>
        <v>Dave Marson</v>
      </c>
      <c r="C181" s="16">
        <f t="shared" si="4"/>
        <v>89</v>
      </c>
      <c r="D181" s="9">
        <f>'SLT 1'!M181</f>
        <v>0</v>
      </c>
      <c r="E181" s="9">
        <f>'SLT 2'!M181</f>
        <v>0</v>
      </c>
      <c r="F181" s="9">
        <f>'SLT 3'!M181</f>
        <v>89</v>
      </c>
      <c r="G181" s="9">
        <f>'SLT 4'!M181</f>
        <v>20</v>
      </c>
      <c r="H181" s="9">
        <f>'SLT 5'!M181</f>
        <v>0</v>
      </c>
      <c r="I181" s="9">
        <f>'WK1'!M181</f>
        <v>32</v>
      </c>
      <c r="J181" s="9">
        <f>'WK2'!M181</f>
        <v>40</v>
      </c>
      <c r="K181" s="9">
        <f>'WK3'!M181</f>
        <v>40</v>
      </c>
      <c r="L181" s="9">
        <f>'WK4'!M181</f>
        <v>0</v>
      </c>
      <c r="M181" s="9">
        <f>'WK5'!M181</f>
        <v>0</v>
      </c>
      <c r="N181" s="9">
        <f>'WK6'!M181</f>
        <v>0</v>
      </c>
      <c r="O181" s="9">
        <f>'WK7'!M181</f>
        <v>0</v>
      </c>
      <c r="P181" s="9">
        <f>'WK8'!M181</f>
        <v>0</v>
      </c>
      <c r="Q181" s="9">
        <f>'WK9'!M181</f>
        <v>0</v>
      </c>
      <c r="R181" s="9">
        <f>'WK10'!M181</f>
        <v>0</v>
      </c>
      <c r="S181" s="9">
        <f>'WK11'!M181</f>
        <v>0</v>
      </c>
      <c r="T181" s="9">
        <f>'WK12'!M181</f>
        <v>0</v>
      </c>
      <c r="U181" s="9">
        <f>'WK13'!M181</f>
        <v>0</v>
      </c>
      <c r="V181" s="9">
        <f>'WK14'!M181</f>
        <v>0</v>
      </c>
      <c r="W181" s="6">
        <f>'WK15'!M181</f>
        <v>0</v>
      </c>
    </row>
    <row r="182" spans="1:23">
      <c r="A182" s="2">
        <f t="shared" si="5"/>
        <v>179</v>
      </c>
      <c r="B182" s="1" t="str">
        <f>'1 DAve'!B182</f>
        <v>Steve Moyle</v>
      </c>
      <c r="C182" s="16">
        <f t="shared" si="4"/>
        <v>88</v>
      </c>
      <c r="D182" s="9">
        <f>'SLT 1'!M182</f>
        <v>40</v>
      </c>
      <c r="E182" s="9">
        <f>'SLT 2'!M182</f>
        <v>0</v>
      </c>
      <c r="F182" s="9">
        <f>'SLT 3'!M182</f>
        <v>0</v>
      </c>
      <c r="G182" s="9">
        <f>'SLT 4'!M182</f>
        <v>88</v>
      </c>
      <c r="H182" s="9">
        <f>'SLT 5'!M182</f>
        <v>0</v>
      </c>
      <c r="I182" s="9">
        <f>'WK1'!M182</f>
        <v>78</v>
      </c>
      <c r="J182" s="9">
        <f>'WK2'!M182</f>
        <v>56</v>
      </c>
      <c r="K182" s="9">
        <f>'WK3'!M182</f>
        <v>60</v>
      </c>
      <c r="L182" s="9">
        <f>'WK4'!M182</f>
        <v>0</v>
      </c>
      <c r="M182" s="9">
        <f>'WK5'!M182</f>
        <v>0</v>
      </c>
      <c r="N182" s="9">
        <f>'WK6'!M182</f>
        <v>0</v>
      </c>
      <c r="O182" s="9">
        <f>'WK7'!M182</f>
        <v>0</v>
      </c>
      <c r="P182" s="9">
        <f>'WK8'!M182</f>
        <v>0</v>
      </c>
      <c r="Q182" s="9">
        <f>'WK9'!M182</f>
        <v>0</v>
      </c>
      <c r="R182" s="9">
        <f>'WK10'!M182</f>
        <v>0</v>
      </c>
      <c r="S182" s="9">
        <f>'WK11'!M182</f>
        <v>0</v>
      </c>
      <c r="T182" s="9">
        <f>'WK12'!M182</f>
        <v>0</v>
      </c>
      <c r="U182" s="9">
        <f>'WK13'!M182</f>
        <v>0</v>
      </c>
      <c r="V182" s="9">
        <f>'WK14'!M182</f>
        <v>0</v>
      </c>
      <c r="W182" s="6">
        <f>'WK15'!M182</f>
        <v>0</v>
      </c>
    </row>
    <row r="183" spans="1:23">
      <c r="A183" s="2">
        <f t="shared" si="5"/>
        <v>180</v>
      </c>
      <c r="B183" s="1" t="str">
        <f>'1 DAve'!B183</f>
        <v>Kris Vent</v>
      </c>
      <c r="C183" s="16">
        <f t="shared" si="4"/>
        <v>64</v>
      </c>
      <c r="D183" s="9">
        <f>'SLT 1'!M183</f>
        <v>0</v>
      </c>
      <c r="E183" s="9">
        <f>'SLT 2'!M183</f>
        <v>0</v>
      </c>
      <c r="F183" s="9">
        <f>'SLT 3'!M183</f>
        <v>0</v>
      </c>
      <c r="G183" s="9">
        <f>'SLT 4'!M183</f>
        <v>64</v>
      </c>
      <c r="H183" s="9">
        <f>'SLT 5'!M183</f>
        <v>0</v>
      </c>
      <c r="I183" s="9">
        <f>'WK1'!M183</f>
        <v>0</v>
      </c>
      <c r="J183" s="9">
        <f>'WK2'!M183</f>
        <v>0</v>
      </c>
      <c r="K183" s="9">
        <f>'WK3'!M183</f>
        <v>0</v>
      </c>
      <c r="L183" s="9">
        <f>'WK4'!M183</f>
        <v>0</v>
      </c>
      <c r="M183" s="9">
        <f>'WK5'!M183</f>
        <v>0</v>
      </c>
      <c r="N183" s="9">
        <f>'WK6'!M183</f>
        <v>0</v>
      </c>
      <c r="O183" s="9">
        <f>'WK7'!M183</f>
        <v>0</v>
      </c>
      <c r="P183" s="9">
        <f>'WK8'!M183</f>
        <v>0</v>
      </c>
      <c r="Q183" s="9">
        <f>'WK9'!M183</f>
        <v>0</v>
      </c>
      <c r="R183" s="9">
        <f>'WK10'!M183</f>
        <v>0</v>
      </c>
      <c r="S183" s="9">
        <f>'WK11'!M183</f>
        <v>0</v>
      </c>
      <c r="T183" s="9">
        <f>'WK12'!M183</f>
        <v>0</v>
      </c>
      <c r="U183" s="9">
        <f>'WK13'!M183</f>
        <v>0</v>
      </c>
      <c r="V183" s="9">
        <f>'WK14'!M183</f>
        <v>0</v>
      </c>
      <c r="W183" s="6">
        <f>'WK15'!M183</f>
        <v>0</v>
      </c>
    </row>
    <row r="184" spans="1:23">
      <c r="A184" s="2">
        <f t="shared" si="5"/>
        <v>181</v>
      </c>
      <c r="B184" s="1" t="str">
        <f>'1 DAve'!B184</f>
        <v>Steve Taft</v>
      </c>
      <c r="C184" s="16">
        <f t="shared" si="4"/>
        <v>55</v>
      </c>
      <c r="D184" s="9">
        <f>'SLT 1'!M184</f>
        <v>0</v>
      </c>
      <c r="E184" s="9">
        <f>'SLT 2'!M184</f>
        <v>0</v>
      </c>
      <c r="F184" s="9">
        <f>'SLT 3'!M184</f>
        <v>0</v>
      </c>
      <c r="G184" s="9">
        <f>'SLT 4'!M184</f>
        <v>0</v>
      </c>
      <c r="H184" s="9">
        <f>'SLT 5'!M184</f>
        <v>0</v>
      </c>
      <c r="I184" s="9">
        <f>'WK1'!M184</f>
        <v>46</v>
      </c>
      <c r="J184" s="9">
        <f>'WK2'!M184</f>
        <v>36</v>
      </c>
      <c r="K184" s="9">
        <f>'WK3'!M184</f>
        <v>55</v>
      </c>
      <c r="L184" s="9">
        <f>'WK4'!M184</f>
        <v>0</v>
      </c>
      <c r="M184" s="9">
        <f>'WK5'!M184</f>
        <v>0</v>
      </c>
      <c r="N184" s="9">
        <f>'WK6'!M184</f>
        <v>0</v>
      </c>
      <c r="O184" s="9">
        <f>'WK7'!M184</f>
        <v>0</v>
      </c>
      <c r="P184" s="9">
        <f>'WK8'!M184</f>
        <v>0</v>
      </c>
      <c r="Q184" s="9">
        <f>'WK9'!M184</f>
        <v>0</v>
      </c>
      <c r="R184" s="9">
        <f>'WK10'!M184</f>
        <v>0</v>
      </c>
      <c r="S184" s="9">
        <f>'WK11'!M184</f>
        <v>0</v>
      </c>
      <c r="T184" s="9">
        <f>'WK12'!M184</f>
        <v>0</v>
      </c>
      <c r="U184" s="9">
        <f>'WK13'!M184</f>
        <v>0</v>
      </c>
      <c r="V184" s="9">
        <f>'WK14'!M184</f>
        <v>0</v>
      </c>
      <c r="W184" s="6">
        <f>'WK15'!M184</f>
        <v>0</v>
      </c>
    </row>
    <row r="185" spans="1:23">
      <c r="A185" s="2">
        <f t="shared" si="5"/>
        <v>182</v>
      </c>
      <c r="B185" s="1" t="str">
        <f>'1 DAve'!B185</f>
        <v>Declan Cragg</v>
      </c>
      <c r="C185" s="16">
        <f t="shared" si="4"/>
        <v>108</v>
      </c>
      <c r="D185" s="9">
        <f>'SLT 1'!M185</f>
        <v>0</v>
      </c>
      <c r="E185" s="9">
        <f>'SLT 2'!M185</f>
        <v>0</v>
      </c>
      <c r="F185" s="9">
        <f>'SLT 3'!M185</f>
        <v>0</v>
      </c>
      <c r="G185" s="9">
        <f>'SLT 4'!M185</f>
        <v>108</v>
      </c>
      <c r="H185" s="9">
        <f>'SLT 5'!M185</f>
        <v>41</v>
      </c>
      <c r="I185" s="9">
        <f>'WK1'!M185</f>
        <v>0</v>
      </c>
      <c r="J185" s="9">
        <f>'WK2'!M185</f>
        <v>0</v>
      </c>
      <c r="K185" s="9">
        <f>'WK3'!M185</f>
        <v>96</v>
      </c>
      <c r="L185" s="9">
        <f>'WK4'!M185</f>
        <v>0</v>
      </c>
      <c r="M185" s="9">
        <f>'WK5'!M185</f>
        <v>0</v>
      </c>
      <c r="N185" s="9">
        <f>'WK6'!M185</f>
        <v>0</v>
      </c>
      <c r="O185" s="9">
        <f>'WK7'!M185</f>
        <v>0</v>
      </c>
      <c r="P185" s="9">
        <f>'WK8'!M185</f>
        <v>0</v>
      </c>
      <c r="Q185" s="9">
        <f>'WK9'!M185</f>
        <v>0</v>
      </c>
      <c r="R185" s="9">
        <f>'WK10'!M185</f>
        <v>0</v>
      </c>
      <c r="S185" s="9">
        <f>'WK11'!M185</f>
        <v>0</v>
      </c>
      <c r="T185" s="9">
        <f>'WK12'!M185</f>
        <v>0</v>
      </c>
      <c r="U185" s="9">
        <f>'WK13'!M185</f>
        <v>0</v>
      </c>
      <c r="V185" s="9">
        <f>'WK14'!M185</f>
        <v>0</v>
      </c>
      <c r="W185" s="6">
        <f>'WK15'!M185</f>
        <v>0</v>
      </c>
    </row>
    <row r="186" spans="1:23">
      <c r="A186" s="2">
        <f t="shared" si="5"/>
        <v>183</v>
      </c>
      <c r="B186" s="1" t="str">
        <f>'1 DAve'!B186</f>
        <v>James Petcher</v>
      </c>
      <c r="C186" s="16">
        <f t="shared" si="4"/>
        <v>57</v>
      </c>
      <c r="D186" s="9">
        <f>'SLT 1'!M186</f>
        <v>0</v>
      </c>
      <c r="E186" s="9">
        <f>'SLT 2'!M186</f>
        <v>0</v>
      </c>
      <c r="F186" s="9">
        <f>'SLT 3'!M186</f>
        <v>0</v>
      </c>
      <c r="G186" s="9">
        <f>'SLT 4'!M186</f>
        <v>43</v>
      </c>
      <c r="H186" s="9">
        <f>'SLT 5'!M186</f>
        <v>0</v>
      </c>
      <c r="I186" s="9">
        <f>'WK1'!M186</f>
        <v>0</v>
      </c>
      <c r="J186" s="9">
        <f>'WK2'!M186</f>
        <v>0</v>
      </c>
      <c r="K186" s="9">
        <f>'WK3'!M186</f>
        <v>57</v>
      </c>
      <c r="L186" s="9">
        <f>'WK4'!M186</f>
        <v>0</v>
      </c>
      <c r="M186" s="9">
        <f>'WK5'!M186</f>
        <v>0</v>
      </c>
      <c r="N186" s="9">
        <f>'WK6'!M186</f>
        <v>0</v>
      </c>
      <c r="O186" s="9">
        <f>'WK7'!M186</f>
        <v>0</v>
      </c>
      <c r="P186" s="9">
        <f>'WK8'!M186</f>
        <v>0</v>
      </c>
      <c r="Q186" s="9">
        <f>'WK9'!M186</f>
        <v>0</v>
      </c>
      <c r="R186" s="9">
        <f>'WK10'!M186</f>
        <v>0</v>
      </c>
      <c r="S186" s="9">
        <f>'WK11'!M186</f>
        <v>0</v>
      </c>
      <c r="T186" s="9">
        <f>'WK12'!M186</f>
        <v>0</v>
      </c>
      <c r="U186" s="9">
        <f>'WK13'!M186</f>
        <v>0</v>
      </c>
      <c r="V186" s="9">
        <f>'WK14'!M186</f>
        <v>0</v>
      </c>
      <c r="W186" s="6">
        <f>'WK15'!M186</f>
        <v>0</v>
      </c>
    </row>
    <row r="187" spans="1:23">
      <c r="A187" s="2">
        <f t="shared" si="5"/>
        <v>184</v>
      </c>
      <c r="B187" s="1" t="str">
        <f>'1 DAve'!B187</f>
        <v>Jay Golby</v>
      </c>
      <c r="C187" s="16">
        <f t="shared" si="4"/>
        <v>43</v>
      </c>
      <c r="D187" s="9">
        <f>'SLT 1'!M187</f>
        <v>0</v>
      </c>
      <c r="E187" s="9">
        <f>'SLT 2'!M187</f>
        <v>0</v>
      </c>
      <c r="F187" s="9">
        <f>'SLT 3'!M187</f>
        <v>0</v>
      </c>
      <c r="G187" s="9">
        <f>'SLT 4'!M187</f>
        <v>0</v>
      </c>
      <c r="H187" s="9">
        <f>'SLT 5'!M187</f>
        <v>0</v>
      </c>
      <c r="I187" s="9">
        <f>'WK1'!M187</f>
        <v>43</v>
      </c>
      <c r="J187" s="9">
        <f>'WK2'!M187</f>
        <v>0</v>
      </c>
      <c r="K187" s="9">
        <f>'WK3'!M187</f>
        <v>0</v>
      </c>
      <c r="L187" s="9">
        <f>'WK4'!M187</f>
        <v>0</v>
      </c>
      <c r="M187" s="9">
        <f>'WK5'!M187</f>
        <v>0</v>
      </c>
      <c r="N187" s="9">
        <f>'WK6'!M187</f>
        <v>0</v>
      </c>
      <c r="O187" s="9">
        <f>'WK7'!M187</f>
        <v>0</v>
      </c>
      <c r="P187" s="9">
        <f>'WK8'!M187</f>
        <v>0</v>
      </c>
      <c r="Q187" s="9">
        <f>'WK9'!M187</f>
        <v>0</v>
      </c>
      <c r="R187" s="9">
        <f>'WK10'!M187</f>
        <v>0</v>
      </c>
      <c r="S187" s="9">
        <f>'WK11'!M187</f>
        <v>0</v>
      </c>
      <c r="T187" s="9">
        <f>'WK12'!M187</f>
        <v>0</v>
      </c>
      <c r="U187" s="9">
        <f>'WK13'!M187</f>
        <v>0</v>
      </c>
      <c r="V187" s="9">
        <f>'WK14'!M187</f>
        <v>0</v>
      </c>
      <c r="W187" s="6">
        <f>'WK15'!M187</f>
        <v>0</v>
      </c>
    </row>
    <row r="188" spans="1:23">
      <c r="A188" s="2">
        <f t="shared" si="5"/>
        <v>185</v>
      </c>
      <c r="B188" s="1" t="str">
        <f>'1 DAve'!B188</f>
        <v>Luke Kennedy</v>
      </c>
      <c r="C188" s="16">
        <f t="shared" si="4"/>
        <v>109</v>
      </c>
      <c r="D188" s="9">
        <f>'SLT 1'!M188</f>
        <v>0</v>
      </c>
      <c r="E188" s="9">
        <f>'SLT 2'!M188</f>
        <v>0</v>
      </c>
      <c r="F188" s="9">
        <f>'SLT 3'!M188</f>
        <v>0</v>
      </c>
      <c r="G188" s="9">
        <f>'SLT 4'!M188</f>
        <v>109</v>
      </c>
      <c r="H188" s="9">
        <f>'SLT 5'!M188</f>
        <v>0</v>
      </c>
      <c r="I188" s="9">
        <f>'WK1'!M188</f>
        <v>0</v>
      </c>
      <c r="J188" s="9">
        <f>'WK2'!M188</f>
        <v>0</v>
      </c>
      <c r="K188" s="9">
        <f>'WK3'!M188</f>
        <v>0</v>
      </c>
      <c r="L188" s="9">
        <f>'WK4'!M188</f>
        <v>0</v>
      </c>
      <c r="M188" s="9">
        <f>'WK5'!M188</f>
        <v>0</v>
      </c>
      <c r="N188" s="9">
        <f>'WK6'!M188</f>
        <v>0</v>
      </c>
      <c r="O188" s="9">
        <f>'WK7'!M188</f>
        <v>0</v>
      </c>
      <c r="P188" s="9">
        <f>'WK8'!M188</f>
        <v>0</v>
      </c>
      <c r="Q188" s="9">
        <f>'WK9'!M188</f>
        <v>0</v>
      </c>
      <c r="R188" s="9">
        <f>'WK10'!M188</f>
        <v>0</v>
      </c>
      <c r="S188" s="9">
        <f>'WK11'!M188</f>
        <v>0</v>
      </c>
      <c r="T188" s="9">
        <f>'WK12'!M188</f>
        <v>0</v>
      </c>
      <c r="U188" s="9">
        <f>'WK13'!M188</f>
        <v>0</v>
      </c>
      <c r="V188" s="9">
        <f>'WK14'!M188</f>
        <v>0</v>
      </c>
      <c r="W188" s="6">
        <f>'WK15'!M188</f>
        <v>0</v>
      </c>
    </row>
    <row r="189" spans="1:23">
      <c r="A189" s="2">
        <f t="shared" si="5"/>
        <v>186</v>
      </c>
      <c r="B189" s="1" t="str">
        <f>'1 DAve'!B189</f>
        <v>Wayne Bowes</v>
      </c>
      <c r="C189" s="16">
        <f t="shared" si="4"/>
        <v>48</v>
      </c>
      <c r="D189" s="9">
        <f>'SLT 1'!M189</f>
        <v>0</v>
      </c>
      <c r="E189" s="9">
        <f>'SLT 2'!M189</f>
        <v>0</v>
      </c>
      <c r="F189" s="9">
        <f>'SLT 3'!M189</f>
        <v>0</v>
      </c>
      <c r="G189" s="9">
        <f>'SLT 4'!M189</f>
        <v>40</v>
      </c>
      <c r="H189" s="9">
        <f>'SLT 5'!M189</f>
        <v>0</v>
      </c>
      <c r="I189" s="9">
        <f>'WK1'!M189</f>
        <v>32</v>
      </c>
      <c r="J189" s="9">
        <f>'WK2'!M189</f>
        <v>48</v>
      </c>
      <c r="K189" s="9">
        <f>'WK3'!M189</f>
        <v>0</v>
      </c>
      <c r="L189" s="9">
        <f>'WK4'!M189</f>
        <v>0</v>
      </c>
      <c r="M189" s="9">
        <f>'WK5'!M189</f>
        <v>0</v>
      </c>
      <c r="N189" s="9">
        <f>'WK6'!M189</f>
        <v>0</v>
      </c>
      <c r="O189" s="9">
        <f>'WK7'!M189</f>
        <v>0</v>
      </c>
      <c r="P189" s="9">
        <f>'WK8'!M189</f>
        <v>0</v>
      </c>
      <c r="Q189" s="9">
        <f>'WK9'!M189</f>
        <v>0</v>
      </c>
      <c r="R189" s="9">
        <f>'WK10'!M189</f>
        <v>0</v>
      </c>
      <c r="S189" s="9">
        <f>'WK11'!M189</f>
        <v>0</v>
      </c>
      <c r="T189" s="9">
        <f>'WK12'!M189</f>
        <v>0</v>
      </c>
      <c r="U189" s="9">
        <f>'WK13'!M189</f>
        <v>0</v>
      </c>
      <c r="V189" s="9">
        <f>'WK14'!M189</f>
        <v>0</v>
      </c>
      <c r="W189" s="6">
        <f>'WK15'!M189</f>
        <v>0</v>
      </c>
    </row>
    <row r="190" spans="1:23">
      <c r="A190" s="2">
        <f t="shared" si="5"/>
        <v>187</v>
      </c>
      <c r="B190" s="1" t="str">
        <f>'1 DAve'!B190</f>
        <v>Nathan Brown</v>
      </c>
      <c r="C190" s="16">
        <f t="shared" si="4"/>
        <v>40</v>
      </c>
      <c r="D190" s="9">
        <f>'SLT 1'!M190</f>
        <v>0</v>
      </c>
      <c r="E190" s="9">
        <f>'SLT 2'!M190</f>
        <v>0</v>
      </c>
      <c r="F190" s="9">
        <f>'SLT 3'!M190</f>
        <v>0</v>
      </c>
      <c r="G190" s="9">
        <f>'SLT 4'!M190</f>
        <v>0</v>
      </c>
      <c r="H190" s="9">
        <f>'SLT 5'!M190</f>
        <v>40</v>
      </c>
      <c r="I190" s="9">
        <f>'WK1'!M190</f>
        <v>0</v>
      </c>
      <c r="J190" s="9">
        <f>'WK2'!M190</f>
        <v>0</v>
      </c>
      <c r="K190" s="9">
        <f>'WK3'!M190</f>
        <v>0</v>
      </c>
      <c r="L190" s="9">
        <f>'WK4'!M190</f>
        <v>0</v>
      </c>
      <c r="M190" s="9">
        <f>'WK5'!M190</f>
        <v>0</v>
      </c>
      <c r="N190" s="9">
        <f>'WK6'!M190</f>
        <v>0</v>
      </c>
      <c r="O190" s="9">
        <f>'WK7'!M190</f>
        <v>0</v>
      </c>
      <c r="P190" s="9">
        <f>'WK8'!M190</f>
        <v>0</v>
      </c>
      <c r="Q190" s="9">
        <f>'WK9'!M190</f>
        <v>0</v>
      </c>
      <c r="R190" s="9">
        <f>'WK10'!M190</f>
        <v>0</v>
      </c>
      <c r="S190" s="9">
        <f>'WK11'!M190</f>
        <v>0</v>
      </c>
      <c r="T190" s="9">
        <f>'WK12'!M190</f>
        <v>0</v>
      </c>
      <c r="U190" s="9">
        <f>'WK13'!M190</f>
        <v>0</v>
      </c>
      <c r="V190" s="9">
        <f>'WK14'!M190</f>
        <v>0</v>
      </c>
      <c r="W190" s="6">
        <f>'WK15'!M190</f>
        <v>0</v>
      </c>
    </row>
    <row r="191" spans="1:23">
      <c r="A191" s="2">
        <f t="shared" si="5"/>
        <v>188</v>
      </c>
      <c r="B191" s="1" t="str">
        <f>'1 DAve'!B191</f>
        <v>Ashdon Pinnegar</v>
      </c>
      <c r="C191" s="16">
        <f t="shared" si="4"/>
        <v>48</v>
      </c>
      <c r="D191" s="9">
        <f>'SLT 1'!M191</f>
        <v>0</v>
      </c>
      <c r="E191" s="9">
        <f>'SLT 2'!M191</f>
        <v>0</v>
      </c>
      <c r="F191" s="9">
        <f>'SLT 3'!M191</f>
        <v>0</v>
      </c>
      <c r="G191" s="9">
        <f>'SLT 4'!M191</f>
        <v>40</v>
      </c>
      <c r="H191" s="9">
        <f>'SLT 5'!M191</f>
        <v>48</v>
      </c>
      <c r="I191" s="9">
        <f>'WK1'!M191</f>
        <v>0</v>
      </c>
      <c r="J191" s="9">
        <f>'WK2'!M191</f>
        <v>0</v>
      </c>
      <c r="K191" s="9">
        <f>'WK3'!M191</f>
        <v>0</v>
      </c>
      <c r="L191" s="9">
        <f>'WK4'!M191</f>
        <v>0</v>
      </c>
      <c r="M191" s="9">
        <f>'WK5'!M191</f>
        <v>0</v>
      </c>
      <c r="N191" s="9">
        <f>'WK6'!M191</f>
        <v>0</v>
      </c>
      <c r="O191" s="9">
        <f>'WK7'!M191</f>
        <v>0</v>
      </c>
      <c r="P191" s="9">
        <f>'WK8'!M191</f>
        <v>0</v>
      </c>
      <c r="Q191" s="9">
        <f>'WK9'!M191</f>
        <v>0</v>
      </c>
      <c r="R191" s="9">
        <f>'WK10'!M191</f>
        <v>0</v>
      </c>
      <c r="S191" s="9">
        <f>'WK11'!M191</f>
        <v>0</v>
      </c>
      <c r="T191" s="9">
        <f>'WK12'!M191</f>
        <v>0</v>
      </c>
      <c r="U191" s="9">
        <f>'WK13'!M191</f>
        <v>0</v>
      </c>
      <c r="V191" s="9">
        <f>'WK14'!M191</f>
        <v>0</v>
      </c>
      <c r="W191" s="6">
        <f>'WK15'!M191</f>
        <v>0</v>
      </c>
    </row>
    <row r="192" spans="1:23">
      <c r="A192" s="2">
        <f t="shared" si="5"/>
        <v>189</v>
      </c>
      <c r="B192" s="1" t="str">
        <f>'1 DAve'!B192</f>
        <v>Phil Coward</v>
      </c>
      <c r="C192" s="16">
        <f t="shared" si="4"/>
        <v>59</v>
      </c>
      <c r="D192" s="9">
        <f>'SLT 1'!M192</f>
        <v>0</v>
      </c>
      <c r="E192" s="9">
        <f>'SLT 2'!M192</f>
        <v>0</v>
      </c>
      <c r="F192" s="9">
        <f>'SLT 3'!M192</f>
        <v>0</v>
      </c>
      <c r="G192" s="9">
        <f>'SLT 4'!M192</f>
        <v>58</v>
      </c>
      <c r="H192" s="9">
        <f>'SLT 5'!M192</f>
        <v>47</v>
      </c>
      <c r="I192" s="9">
        <f>'WK1'!M192</f>
        <v>0</v>
      </c>
      <c r="J192" s="9">
        <f>'WK2'!M192</f>
        <v>56</v>
      </c>
      <c r="K192" s="9">
        <f>'WK3'!M192</f>
        <v>59</v>
      </c>
      <c r="L192" s="9">
        <f>'WK4'!M192</f>
        <v>0</v>
      </c>
      <c r="M192" s="9">
        <f>'WK5'!M192</f>
        <v>0</v>
      </c>
      <c r="N192" s="9">
        <f>'WK6'!M192</f>
        <v>0</v>
      </c>
      <c r="O192" s="9">
        <f>'WK7'!M192</f>
        <v>0</v>
      </c>
      <c r="P192" s="9">
        <f>'WK8'!M192</f>
        <v>0</v>
      </c>
      <c r="Q192" s="9">
        <f>'WK9'!M192</f>
        <v>0</v>
      </c>
      <c r="R192" s="9">
        <f>'WK10'!M192</f>
        <v>0</v>
      </c>
      <c r="S192" s="9">
        <f>'WK11'!M192</f>
        <v>0</v>
      </c>
      <c r="T192" s="9">
        <f>'WK12'!M192</f>
        <v>0</v>
      </c>
      <c r="U192" s="9">
        <f>'WK13'!M192</f>
        <v>0</v>
      </c>
      <c r="V192" s="9">
        <f>'WK14'!M192</f>
        <v>0</v>
      </c>
      <c r="W192" s="6">
        <f>'WK15'!M192</f>
        <v>0</v>
      </c>
    </row>
    <row r="193" spans="1:23">
      <c r="A193" s="2">
        <f t="shared" si="5"/>
        <v>190</v>
      </c>
      <c r="B193" s="1" t="str">
        <f>'1 DAve'!B193</f>
        <v>Danny Riggs</v>
      </c>
      <c r="C193" s="16">
        <f t="shared" si="4"/>
        <v>40</v>
      </c>
      <c r="D193" s="9">
        <f>'SLT 1'!M193</f>
        <v>0</v>
      </c>
      <c r="E193" s="9">
        <f>'SLT 2'!M193</f>
        <v>0</v>
      </c>
      <c r="F193" s="9">
        <f>'SLT 3'!M193</f>
        <v>0</v>
      </c>
      <c r="G193" s="9">
        <f>'SLT 4'!M193</f>
        <v>0</v>
      </c>
      <c r="H193" s="9">
        <f>'SLT 5'!M193</f>
        <v>0</v>
      </c>
      <c r="I193" s="9">
        <f>'WK1'!M193</f>
        <v>0</v>
      </c>
      <c r="J193" s="9">
        <f>'WK2'!M193</f>
        <v>0</v>
      </c>
      <c r="K193" s="9">
        <f>'WK3'!M193</f>
        <v>33</v>
      </c>
      <c r="L193" s="9">
        <f>'WK4'!M193</f>
        <v>40</v>
      </c>
      <c r="M193" s="9">
        <f>'WK5'!M193</f>
        <v>0</v>
      </c>
      <c r="N193" s="9">
        <f>'WK6'!M193</f>
        <v>0</v>
      </c>
      <c r="O193" s="9">
        <f>'WK7'!M193</f>
        <v>0</v>
      </c>
      <c r="P193" s="9">
        <f>'WK8'!M193</f>
        <v>0</v>
      </c>
      <c r="Q193" s="9">
        <f>'WK9'!M193</f>
        <v>0</v>
      </c>
      <c r="R193" s="9">
        <f>'WK10'!M193</f>
        <v>0</v>
      </c>
      <c r="S193" s="9">
        <f>'WK11'!M193</f>
        <v>0</v>
      </c>
      <c r="T193" s="9">
        <f>'WK12'!M193</f>
        <v>0</v>
      </c>
      <c r="U193" s="9">
        <f>'WK13'!M193</f>
        <v>0</v>
      </c>
      <c r="V193" s="9">
        <f>'WK14'!M193</f>
        <v>0</v>
      </c>
      <c r="W193" s="6">
        <f>'WK15'!M193</f>
        <v>0</v>
      </c>
    </row>
    <row r="194" spans="1:23">
      <c r="A194" s="2">
        <f t="shared" si="5"/>
        <v>191</v>
      </c>
      <c r="B194" s="1" t="str">
        <f>'1 DAve'!B194</f>
        <v>Matt Belcher</v>
      </c>
      <c r="C194" s="16">
        <f t="shared" si="4"/>
        <v>72</v>
      </c>
      <c r="D194" s="9">
        <f>'SLT 1'!M194</f>
        <v>0</v>
      </c>
      <c r="E194" s="9">
        <f>'SLT 2'!M194</f>
        <v>0</v>
      </c>
      <c r="F194" s="9">
        <f>'SLT 3'!M194</f>
        <v>0</v>
      </c>
      <c r="G194" s="9">
        <f>'SLT 4'!M194</f>
        <v>72</v>
      </c>
      <c r="H194" s="9">
        <f>'SLT 5'!M194</f>
        <v>40</v>
      </c>
      <c r="I194" s="9">
        <f>'WK1'!M194</f>
        <v>0</v>
      </c>
      <c r="J194" s="9">
        <f>'WK2'!M194</f>
        <v>0</v>
      </c>
      <c r="K194" s="9">
        <f>'WK3'!M194</f>
        <v>68</v>
      </c>
      <c r="L194" s="9">
        <f>'WK4'!M194</f>
        <v>0</v>
      </c>
      <c r="M194" s="9">
        <f>'WK5'!M194</f>
        <v>0</v>
      </c>
      <c r="N194" s="9">
        <f>'WK6'!M194</f>
        <v>0</v>
      </c>
      <c r="O194" s="9">
        <f>'WK7'!M194</f>
        <v>0</v>
      </c>
      <c r="P194" s="9">
        <f>'WK8'!M194</f>
        <v>0</v>
      </c>
      <c r="Q194" s="9">
        <f>'WK9'!M194</f>
        <v>0</v>
      </c>
      <c r="R194" s="9">
        <f>'WK10'!M194</f>
        <v>0</v>
      </c>
      <c r="S194" s="9">
        <f>'WK11'!M194</f>
        <v>0</v>
      </c>
      <c r="T194" s="9">
        <f>'WK12'!M194</f>
        <v>0</v>
      </c>
      <c r="U194" s="9">
        <f>'WK13'!M194</f>
        <v>0</v>
      </c>
      <c r="V194" s="9">
        <f>'WK14'!M194</f>
        <v>0</v>
      </c>
      <c r="W194" s="6">
        <f>'WK15'!M194</f>
        <v>0</v>
      </c>
    </row>
    <row r="195" spans="1:23">
      <c r="A195" s="2">
        <f t="shared" si="5"/>
        <v>192</v>
      </c>
      <c r="B195" s="1" t="str">
        <f>'1 DAve'!B195</f>
        <v>Mark Ellis Robinson</v>
      </c>
      <c r="C195" s="16">
        <f t="shared" si="4"/>
        <v>157</v>
      </c>
      <c r="D195" s="9">
        <f>'SLT 1'!M195</f>
        <v>0</v>
      </c>
      <c r="E195" s="9">
        <f>'SLT 2'!M195</f>
        <v>0</v>
      </c>
      <c r="F195" s="9">
        <f>'SLT 3'!M195</f>
        <v>0</v>
      </c>
      <c r="G195" s="9">
        <f>'SLT 4'!M195</f>
        <v>120</v>
      </c>
      <c r="H195" s="9">
        <f>'SLT 5'!M195</f>
        <v>0</v>
      </c>
      <c r="I195" s="9">
        <f>'WK1'!M195</f>
        <v>73</v>
      </c>
      <c r="J195" s="9">
        <f>'WK2'!M195</f>
        <v>0</v>
      </c>
      <c r="K195" s="9">
        <f>'WK3'!M195</f>
        <v>157</v>
      </c>
      <c r="L195" s="9">
        <f>'WK4'!M195</f>
        <v>0</v>
      </c>
      <c r="M195" s="9">
        <f>'WK5'!M195</f>
        <v>0</v>
      </c>
      <c r="N195" s="9">
        <f>'WK6'!M195</f>
        <v>0</v>
      </c>
      <c r="O195" s="9">
        <f>'WK7'!M195</f>
        <v>0</v>
      </c>
      <c r="P195" s="9">
        <f>'WK8'!M195</f>
        <v>0</v>
      </c>
      <c r="Q195" s="9">
        <f>'WK9'!M195</f>
        <v>0</v>
      </c>
      <c r="R195" s="9">
        <f>'WK10'!M195</f>
        <v>0</v>
      </c>
      <c r="S195" s="9">
        <f>'WK11'!M195</f>
        <v>0</v>
      </c>
      <c r="T195" s="9">
        <f>'WK12'!M195</f>
        <v>0</v>
      </c>
      <c r="U195" s="9">
        <f>'WK13'!M195</f>
        <v>0</v>
      </c>
      <c r="V195" s="9">
        <f>'WK14'!M195</f>
        <v>0</v>
      </c>
      <c r="W195" s="6">
        <f>'WK15'!M195</f>
        <v>0</v>
      </c>
    </row>
    <row r="196" spans="1:23">
      <c r="A196" s="2">
        <f t="shared" si="5"/>
        <v>193</v>
      </c>
      <c r="B196" s="1" t="str">
        <f>'1 DAve'!B196</f>
        <v>Dave Walker</v>
      </c>
      <c r="C196" s="16">
        <f t="shared" si="4"/>
        <v>36</v>
      </c>
      <c r="D196" s="9">
        <f>'SLT 1'!M196</f>
        <v>0</v>
      </c>
      <c r="E196" s="9">
        <f>'SLT 2'!M196</f>
        <v>0</v>
      </c>
      <c r="F196" s="9">
        <f>'SLT 3'!M196</f>
        <v>0</v>
      </c>
      <c r="G196" s="9">
        <f>'SLT 4'!M196</f>
        <v>36</v>
      </c>
      <c r="H196" s="9">
        <f>'SLT 5'!M196</f>
        <v>0</v>
      </c>
      <c r="I196" s="9">
        <f>'WK1'!M196</f>
        <v>0</v>
      </c>
      <c r="J196" s="9">
        <f>'WK2'!M196</f>
        <v>0</v>
      </c>
      <c r="K196" s="9">
        <f>'WK3'!M196</f>
        <v>0</v>
      </c>
      <c r="L196" s="9">
        <f>'WK4'!M196</f>
        <v>0</v>
      </c>
      <c r="M196" s="9">
        <f>'WK5'!M196</f>
        <v>0</v>
      </c>
      <c r="N196" s="9">
        <f>'WK6'!M196</f>
        <v>0</v>
      </c>
      <c r="O196" s="9">
        <f>'WK7'!M196</f>
        <v>0</v>
      </c>
      <c r="P196" s="9">
        <f>'WK8'!M196</f>
        <v>0</v>
      </c>
      <c r="Q196" s="9">
        <f>'WK9'!M196</f>
        <v>0</v>
      </c>
      <c r="R196" s="9">
        <f>'WK10'!M196</f>
        <v>0</v>
      </c>
      <c r="S196" s="9">
        <f>'WK11'!M196</f>
        <v>0</v>
      </c>
      <c r="T196" s="9">
        <f>'WK12'!M196</f>
        <v>0</v>
      </c>
      <c r="U196" s="9">
        <f>'WK13'!M196</f>
        <v>0</v>
      </c>
      <c r="V196" s="9">
        <f>'WK14'!M196</f>
        <v>0</v>
      </c>
      <c r="W196" s="6">
        <f>'WK15'!M196</f>
        <v>0</v>
      </c>
    </row>
    <row r="197" spans="1:23">
      <c r="A197" s="2">
        <f t="shared" si="5"/>
        <v>194</v>
      </c>
      <c r="B197" s="1" t="str">
        <f>'1 DAve'!B197</f>
        <v>Callon Timothy</v>
      </c>
      <c r="C197" s="16">
        <f t="shared" ref="C197:C260" si="6">MAX(D197:W197)</f>
        <v>96</v>
      </c>
      <c r="D197" s="9">
        <f>'SLT 1'!M197</f>
        <v>0</v>
      </c>
      <c r="E197" s="9">
        <f>'SLT 2'!M197</f>
        <v>0</v>
      </c>
      <c r="F197" s="9">
        <f>'SLT 3'!M197</f>
        <v>0</v>
      </c>
      <c r="G197" s="9">
        <f>'SLT 4'!M197</f>
        <v>96</v>
      </c>
      <c r="H197" s="9">
        <f>'SLT 5'!M197</f>
        <v>55</v>
      </c>
      <c r="I197" s="9">
        <f>'WK1'!M197</f>
        <v>8</v>
      </c>
      <c r="J197" s="9">
        <f>'WK2'!M197</f>
        <v>0</v>
      </c>
      <c r="K197" s="9">
        <f>'WK3'!M197</f>
        <v>0</v>
      </c>
      <c r="L197" s="9">
        <f>'WK4'!M197</f>
        <v>0</v>
      </c>
      <c r="M197" s="9">
        <f>'WK5'!M197</f>
        <v>0</v>
      </c>
      <c r="N197" s="9">
        <f>'WK6'!M197</f>
        <v>0</v>
      </c>
      <c r="O197" s="9">
        <f>'WK7'!M197</f>
        <v>0</v>
      </c>
      <c r="P197" s="9">
        <f>'WK8'!M197</f>
        <v>0</v>
      </c>
      <c r="Q197" s="9">
        <f>'WK9'!M197</f>
        <v>0</v>
      </c>
      <c r="R197" s="9">
        <f>'WK10'!M197</f>
        <v>0</v>
      </c>
      <c r="S197" s="9">
        <f>'WK11'!M197</f>
        <v>0</v>
      </c>
      <c r="T197" s="9">
        <f>'WK12'!M197</f>
        <v>0</v>
      </c>
      <c r="U197" s="9">
        <f>'WK13'!M197</f>
        <v>0</v>
      </c>
      <c r="V197" s="9">
        <f>'WK14'!M197</f>
        <v>0</v>
      </c>
      <c r="W197" s="6">
        <f>'WK15'!M197</f>
        <v>0</v>
      </c>
    </row>
    <row r="198" spans="1:23">
      <c r="A198" s="2">
        <f t="shared" ref="A198:A261" si="7">A197+1</f>
        <v>195</v>
      </c>
      <c r="B198" s="1" t="str">
        <f>'1 DAve'!B198</f>
        <v>Duanne Small</v>
      </c>
      <c r="C198" s="16">
        <f t="shared" si="6"/>
        <v>152</v>
      </c>
      <c r="D198" s="9">
        <f>'SLT 1'!M198</f>
        <v>0</v>
      </c>
      <c r="E198" s="9">
        <f>'SLT 2'!M198</f>
        <v>0</v>
      </c>
      <c r="F198" s="9">
        <f>'SLT 3'!M198</f>
        <v>0</v>
      </c>
      <c r="G198" s="9">
        <f>'SLT 4'!M198</f>
        <v>0</v>
      </c>
      <c r="H198" s="9">
        <f>'SLT 5'!M198</f>
        <v>152</v>
      </c>
      <c r="I198" s="9">
        <f>'WK1'!M198</f>
        <v>76</v>
      </c>
      <c r="J198" s="9">
        <f>'WK2'!M198</f>
        <v>40</v>
      </c>
      <c r="K198" s="9">
        <f>'WK3'!M198</f>
        <v>74</v>
      </c>
      <c r="L198" s="9">
        <f>'WK4'!M198</f>
        <v>58</v>
      </c>
      <c r="M198" s="9">
        <f>'WK5'!M198</f>
        <v>0</v>
      </c>
      <c r="N198" s="9">
        <f>'WK6'!M198</f>
        <v>0</v>
      </c>
      <c r="O198" s="9">
        <f>'WK7'!M198</f>
        <v>0</v>
      </c>
      <c r="P198" s="9">
        <f>'WK8'!M198</f>
        <v>0</v>
      </c>
      <c r="Q198" s="9">
        <f>'WK9'!M198</f>
        <v>0</v>
      </c>
      <c r="R198" s="9">
        <f>'WK10'!M198</f>
        <v>0</v>
      </c>
      <c r="S198" s="9">
        <f>'WK11'!M198</f>
        <v>0</v>
      </c>
      <c r="T198" s="9">
        <f>'WK12'!M198</f>
        <v>0</v>
      </c>
      <c r="U198" s="9">
        <f>'WK13'!M198</f>
        <v>0</v>
      </c>
      <c r="V198" s="9">
        <f>'WK14'!M198</f>
        <v>0</v>
      </c>
      <c r="W198" s="6">
        <f>'WK15'!M198</f>
        <v>0</v>
      </c>
    </row>
    <row r="199" spans="1:23">
      <c r="A199" s="2">
        <f t="shared" si="7"/>
        <v>196</v>
      </c>
      <c r="B199" s="1" t="str">
        <f>'1 DAve'!B199</f>
        <v>Jay Holmes</v>
      </c>
      <c r="C199" s="16">
        <f t="shared" si="6"/>
        <v>120</v>
      </c>
      <c r="D199" s="9">
        <f>'SLT 1'!M199</f>
        <v>0</v>
      </c>
      <c r="E199" s="9">
        <f>'SLT 2'!M199</f>
        <v>0</v>
      </c>
      <c r="F199" s="9">
        <f>'SLT 3'!M199</f>
        <v>0</v>
      </c>
      <c r="G199" s="9">
        <f>'SLT 4'!M199</f>
        <v>52</v>
      </c>
      <c r="H199" s="9">
        <f>'SLT 5'!M199</f>
        <v>0</v>
      </c>
      <c r="I199" s="9">
        <f>'WK1'!M199</f>
        <v>40</v>
      </c>
      <c r="J199" s="9">
        <f>'WK2'!M199</f>
        <v>58</v>
      </c>
      <c r="K199" s="9">
        <f>'WK3'!M199</f>
        <v>120</v>
      </c>
      <c r="L199" s="9">
        <f>'WK4'!M199</f>
        <v>82</v>
      </c>
      <c r="M199" s="9">
        <f>'WK5'!M199</f>
        <v>0</v>
      </c>
      <c r="N199" s="9">
        <f>'WK6'!M199</f>
        <v>0</v>
      </c>
      <c r="O199" s="9">
        <f>'WK7'!M199</f>
        <v>0</v>
      </c>
      <c r="P199" s="9">
        <f>'WK8'!M199</f>
        <v>0</v>
      </c>
      <c r="Q199" s="9">
        <f>'WK9'!M199</f>
        <v>0</v>
      </c>
      <c r="R199" s="9">
        <f>'WK10'!M199</f>
        <v>0</v>
      </c>
      <c r="S199" s="9">
        <f>'WK11'!M199</f>
        <v>0</v>
      </c>
      <c r="T199" s="9">
        <f>'WK12'!M199</f>
        <v>0</v>
      </c>
      <c r="U199" s="9">
        <f>'WK13'!M199</f>
        <v>0</v>
      </c>
      <c r="V199" s="9">
        <f>'WK14'!M199</f>
        <v>0</v>
      </c>
      <c r="W199" s="6">
        <f>'WK15'!M199</f>
        <v>0</v>
      </c>
    </row>
    <row r="200" spans="1:23">
      <c r="A200" s="2">
        <f t="shared" si="7"/>
        <v>197</v>
      </c>
      <c r="B200" s="1" t="str">
        <f>'1 DAve'!B200</f>
        <v>Steve Stanbridge</v>
      </c>
      <c r="C200" s="16">
        <f t="shared" si="6"/>
        <v>96</v>
      </c>
      <c r="D200" s="9">
        <f>'SLT 1'!M200</f>
        <v>0</v>
      </c>
      <c r="E200" s="9">
        <f>'SLT 2'!M200</f>
        <v>0</v>
      </c>
      <c r="F200" s="9">
        <f>'SLT 3'!M200</f>
        <v>0</v>
      </c>
      <c r="G200" s="9">
        <f>'SLT 4'!M200</f>
        <v>40</v>
      </c>
      <c r="H200" s="9">
        <f>'SLT 5'!M200</f>
        <v>20</v>
      </c>
      <c r="I200" s="9">
        <f>'WK1'!M200</f>
        <v>96</v>
      </c>
      <c r="J200" s="9">
        <f>'WK2'!M200</f>
        <v>60</v>
      </c>
      <c r="K200" s="9">
        <f>'WK3'!M200</f>
        <v>0</v>
      </c>
      <c r="L200" s="9">
        <f>'WK4'!M200</f>
        <v>86</v>
      </c>
      <c r="M200" s="9">
        <f>'WK5'!M200</f>
        <v>0</v>
      </c>
      <c r="N200" s="9">
        <f>'WK6'!M200</f>
        <v>0</v>
      </c>
      <c r="O200" s="9">
        <f>'WK7'!M200</f>
        <v>0</v>
      </c>
      <c r="P200" s="9">
        <f>'WK8'!M200</f>
        <v>0</v>
      </c>
      <c r="Q200" s="9">
        <f>'WK9'!M200</f>
        <v>0</v>
      </c>
      <c r="R200" s="9">
        <f>'WK10'!M200</f>
        <v>0</v>
      </c>
      <c r="S200" s="9">
        <f>'WK11'!M200</f>
        <v>0</v>
      </c>
      <c r="T200" s="9">
        <f>'WK12'!M200</f>
        <v>0</v>
      </c>
      <c r="U200" s="9">
        <f>'WK13'!M200</f>
        <v>0</v>
      </c>
      <c r="V200" s="9">
        <f>'WK14'!M200</f>
        <v>0</v>
      </c>
      <c r="W200" s="6">
        <f>'WK15'!M200</f>
        <v>0</v>
      </c>
    </row>
    <row r="201" spans="1:23">
      <c r="A201" s="2">
        <f t="shared" si="7"/>
        <v>198</v>
      </c>
      <c r="B201" s="1" t="str">
        <f>'1 DAve'!B201</f>
        <v>Karlos Fletcher</v>
      </c>
      <c r="C201" s="16">
        <f t="shared" si="6"/>
        <v>32</v>
      </c>
      <c r="D201" s="9">
        <f>'SLT 1'!M201</f>
        <v>32</v>
      </c>
      <c r="E201" s="9">
        <f>'SLT 2'!M201</f>
        <v>0</v>
      </c>
      <c r="F201" s="9">
        <f>'SLT 3'!M201</f>
        <v>0</v>
      </c>
      <c r="G201" s="9">
        <f>'SLT 4'!M201</f>
        <v>0</v>
      </c>
      <c r="H201" s="9">
        <f>'SLT 5'!M201</f>
        <v>0</v>
      </c>
      <c r="I201" s="9">
        <f>'WK1'!M201</f>
        <v>0</v>
      </c>
      <c r="J201" s="9">
        <f>'WK2'!M201</f>
        <v>0</v>
      </c>
      <c r="K201" s="9">
        <f>'WK3'!M201</f>
        <v>0</v>
      </c>
      <c r="L201" s="9">
        <f>'WK4'!M201</f>
        <v>0</v>
      </c>
      <c r="M201" s="9">
        <f>'WK5'!M201</f>
        <v>0</v>
      </c>
      <c r="N201" s="9">
        <f>'WK6'!M201</f>
        <v>0</v>
      </c>
      <c r="O201" s="9">
        <f>'WK7'!M201</f>
        <v>0</v>
      </c>
      <c r="P201" s="9">
        <f>'WK8'!M201</f>
        <v>0</v>
      </c>
      <c r="Q201" s="9">
        <f>'WK9'!M201</f>
        <v>0</v>
      </c>
      <c r="R201" s="9">
        <f>'WK10'!M201</f>
        <v>0</v>
      </c>
      <c r="S201" s="9">
        <f>'WK11'!M201</f>
        <v>0</v>
      </c>
      <c r="T201" s="9">
        <f>'WK12'!M201</f>
        <v>0</v>
      </c>
      <c r="U201" s="9">
        <f>'WK13'!M201</f>
        <v>0</v>
      </c>
      <c r="V201" s="9">
        <f>'WK14'!M201</f>
        <v>0</v>
      </c>
      <c r="W201" s="6">
        <f>'WK15'!M201</f>
        <v>0</v>
      </c>
    </row>
    <row r="202" spans="1:23">
      <c r="A202" s="2">
        <f t="shared" si="7"/>
        <v>199</v>
      </c>
      <c r="B202" s="1" t="str">
        <f>'1 DAve'!B202</f>
        <v>Andy Courtney</v>
      </c>
      <c r="C202" s="16">
        <f t="shared" si="6"/>
        <v>148</v>
      </c>
      <c r="D202" s="9">
        <f>'SLT 1'!M202</f>
        <v>116</v>
      </c>
      <c r="E202" s="9">
        <f>'SLT 2'!M202</f>
        <v>0</v>
      </c>
      <c r="F202" s="9">
        <f>'SLT 3'!M202</f>
        <v>0</v>
      </c>
      <c r="G202" s="9">
        <f>'SLT 4'!M202</f>
        <v>0</v>
      </c>
      <c r="H202" s="9">
        <f>'SLT 5'!M202</f>
        <v>148</v>
      </c>
      <c r="I202" s="9">
        <f>'WK1'!M202</f>
        <v>0</v>
      </c>
      <c r="J202" s="9">
        <f>'WK2'!M202</f>
        <v>0</v>
      </c>
      <c r="K202" s="9">
        <f>'WK3'!M202</f>
        <v>44</v>
      </c>
      <c r="L202" s="9">
        <f>'WK4'!M202</f>
        <v>0</v>
      </c>
      <c r="M202" s="9">
        <f>'WK5'!M202</f>
        <v>0</v>
      </c>
      <c r="N202" s="9">
        <f>'WK6'!M202</f>
        <v>0</v>
      </c>
      <c r="O202" s="9">
        <f>'WK7'!M202</f>
        <v>0</v>
      </c>
      <c r="P202" s="9">
        <f>'WK8'!M202</f>
        <v>0</v>
      </c>
      <c r="Q202" s="9">
        <f>'WK9'!M202</f>
        <v>0</v>
      </c>
      <c r="R202" s="9">
        <f>'WK10'!M202</f>
        <v>0</v>
      </c>
      <c r="S202" s="9">
        <f>'WK11'!M202</f>
        <v>0</v>
      </c>
      <c r="T202" s="9">
        <f>'WK12'!M202</f>
        <v>0</v>
      </c>
      <c r="U202" s="9">
        <f>'WK13'!M202</f>
        <v>0</v>
      </c>
      <c r="V202" s="9">
        <f>'WK14'!M202</f>
        <v>0</v>
      </c>
      <c r="W202" s="6">
        <f>'WK15'!M202</f>
        <v>0</v>
      </c>
    </row>
    <row r="203" spans="1:23">
      <c r="A203" s="2">
        <f t="shared" si="7"/>
        <v>200</v>
      </c>
      <c r="B203" s="1" t="str">
        <f>'1 DAve'!B203</f>
        <v>Kye Courtney</v>
      </c>
      <c r="C203" s="16">
        <f t="shared" si="6"/>
        <v>125</v>
      </c>
      <c r="D203" s="9">
        <f>'SLT 1'!M203</f>
        <v>32</v>
      </c>
      <c r="E203" s="9">
        <f>'SLT 2'!M203</f>
        <v>0</v>
      </c>
      <c r="F203" s="9">
        <f>'SLT 3'!M203</f>
        <v>0</v>
      </c>
      <c r="G203" s="9">
        <f>'SLT 4'!M203</f>
        <v>0</v>
      </c>
      <c r="H203" s="9">
        <f>'SLT 5'!M203</f>
        <v>125</v>
      </c>
      <c r="I203" s="9">
        <f>'WK1'!M203</f>
        <v>0</v>
      </c>
      <c r="J203" s="9">
        <f>'WK2'!M203</f>
        <v>32</v>
      </c>
      <c r="K203" s="9">
        <f>'WK3'!M203</f>
        <v>40</v>
      </c>
      <c r="L203" s="9">
        <f>'WK4'!M203</f>
        <v>0</v>
      </c>
      <c r="M203" s="9">
        <f>'WK5'!M203</f>
        <v>0</v>
      </c>
      <c r="N203" s="9">
        <f>'WK6'!M203</f>
        <v>0</v>
      </c>
      <c r="O203" s="9">
        <f>'WK7'!M203</f>
        <v>0</v>
      </c>
      <c r="P203" s="9">
        <f>'WK8'!M203</f>
        <v>0</v>
      </c>
      <c r="Q203" s="9">
        <f>'WK9'!M203</f>
        <v>0</v>
      </c>
      <c r="R203" s="9">
        <f>'WK10'!M203</f>
        <v>0</v>
      </c>
      <c r="S203" s="9">
        <f>'WK11'!M203</f>
        <v>0</v>
      </c>
      <c r="T203" s="9">
        <f>'WK12'!M203</f>
        <v>0</v>
      </c>
      <c r="U203" s="9">
        <f>'WK13'!M203</f>
        <v>0</v>
      </c>
      <c r="V203" s="9">
        <f>'WK14'!M203</f>
        <v>0</v>
      </c>
      <c r="W203" s="6">
        <f>'WK15'!M203</f>
        <v>0</v>
      </c>
    </row>
    <row r="204" spans="1:23">
      <c r="A204" s="2">
        <f t="shared" si="7"/>
        <v>201</v>
      </c>
      <c r="B204" s="1" t="str">
        <f>'1 DAve'!B204</f>
        <v>Reece Dando</v>
      </c>
      <c r="C204" s="16">
        <f t="shared" si="6"/>
        <v>40</v>
      </c>
      <c r="D204" s="9">
        <f>'SLT 1'!M204</f>
        <v>0</v>
      </c>
      <c r="E204" s="9">
        <f>'SLT 2'!M204</f>
        <v>0</v>
      </c>
      <c r="F204" s="9">
        <f>'SLT 3'!M204</f>
        <v>0</v>
      </c>
      <c r="G204" s="9">
        <f>'SLT 4'!M204</f>
        <v>0</v>
      </c>
      <c r="H204" s="9">
        <f>'SLT 5'!M204</f>
        <v>40</v>
      </c>
      <c r="I204" s="9">
        <f>'WK1'!M204</f>
        <v>0</v>
      </c>
      <c r="J204" s="9">
        <f>'WK2'!M204</f>
        <v>0</v>
      </c>
      <c r="K204" s="9">
        <f>'WK3'!M204</f>
        <v>0</v>
      </c>
      <c r="L204" s="9">
        <f>'WK4'!M204</f>
        <v>0</v>
      </c>
      <c r="M204" s="9">
        <f>'WK5'!M204</f>
        <v>0</v>
      </c>
      <c r="N204" s="9">
        <f>'WK6'!M204</f>
        <v>0</v>
      </c>
      <c r="O204" s="9">
        <f>'WK7'!M204</f>
        <v>0</v>
      </c>
      <c r="P204" s="9">
        <f>'WK8'!M204</f>
        <v>0</v>
      </c>
      <c r="Q204" s="9">
        <f>'WK9'!M204</f>
        <v>0</v>
      </c>
      <c r="R204" s="9">
        <f>'WK10'!M204</f>
        <v>0</v>
      </c>
      <c r="S204" s="9">
        <f>'WK11'!M204</f>
        <v>0</v>
      </c>
      <c r="T204" s="9">
        <f>'WK12'!M204</f>
        <v>0</v>
      </c>
      <c r="U204" s="9">
        <f>'WK13'!M204</f>
        <v>0</v>
      </c>
      <c r="V204" s="9">
        <f>'WK14'!M204</f>
        <v>0</v>
      </c>
      <c r="W204" s="6">
        <f>'WK15'!M204</f>
        <v>0</v>
      </c>
    </row>
    <row r="205" spans="1:23">
      <c r="A205" s="2">
        <f t="shared" si="7"/>
        <v>202</v>
      </c>
      <c r="B205" s="1" t="str">
        <f>'1 DAve'!B205</f>
        <v>Wez Hickling</v>
      </c>
      <c r="C205" s="16">
        <f t="shared" si="6"/>
        <v>70</v>
      </c>
      <c r="D205" s="9">
        <f>'SLT 1'!M205</f>
        <v>70</v>
      </c>
      <c r="E205" s="9">
        <f>'SLT 2'!M205</f>
        <v>0</v>
      </c>
      <c r="F205" s="9">
        <f>'SLT 3'!M205</f>
        <v>0</v>
      </c>
      <c r="G205" s="9">
        <f>'SLT 4'!M205</f>
        <v>0</v>
      </c>
      <c r="H205" s="9">
        <f>'SLT 5'!M205</f>
        <v>42</v>
      </c>
      <c r="I205" s="9">
        <f>'WK1'!M205</f>
        <v>0</v>
      </c>
      <c r="J205" s="9">
        <f>'WK2'!M205</f>
        <v>35</v>
      </c>
      <c r="K205" s="9">
        <f>'WK3'!M205</f>
        <v>0</v>
      </c>
      <c r="L205" s="9">
        <f>'WK4'!M205</f>
        <v>0</v>
      </c>
      <c r="M205" s="9">
        <f>'WK5'!M205</f>
        <v>0</v>
      </c>
      <c r="N205" s="9">
        <f>'WK6'!M205</f>
        <v>0</v>
      </c>
      <c r="O205" s="9">
        <f>'WK7'!M205</f>
        <v>0</v>
      </c>
      <c r="P205" s="9">
        <f>'WK8'!M205</f>
        <v>0</v>
      </c>
      <c r="Q205" s="9">
        <f>'WK9'!M205</f>
        <v>0</v>
      </c>
      <c r="R205" s="9">
        <f>'WK10'!M205</f>
        <v>0</v>
      </c>
      <c r="S205" s="9">
        <f>'WK11'!M205</f>
        <v>0</v>
      </c>
      <c r="T205" s="9">
        <f>'WK12'!M205</f>
        <v>0</v>
      </c>
      <c r="U205" s="9">
        <f>'WK13'!M205</f>
        <v>0</v>
      </c>
      <c r="V205" s="9">
        <f>'WK14'!M205</f>
        <v>0</v>
      </c>
      <c r="W205" s="6">
        <f>'WK15'!M205</f>
        <v>0</v>
      </c>
    </row>
    <row r="206" spans="1:23">
      <c r="A206" s="2">
        <f t="shared" si="7"/>
        <v>203</v>
      </c>
      <c r="B206" s="1" t="str">
        <f>'1 DAve'!B206</f>
        <v>Harry McNeill</v>
      </c>
      <c r="C206" s="16">
        <f t="shared" si="6"/>
        <v>40</v>
      </c>
      <c r="D206" s="9">
        <f>'SLT 1'!M206</f>
        <v>0</v>
      </c>
      <c r="E206" s="9">
        <f>'SLT 2'!M206</f>
        <v>0</v>
      </c>
      <c r="F206" s="9">
        <f>'SLT 3'!M206</f>
        <v>0</v>
      </c>
      <c r="G206" s="9">
        <f>'SLT 4'!M206</f>
        <v>0</v>
      </c>
      <c r="H206" s="9">
        <f>'SLT 5'!M206</f>
        <v>0</v>
      </c>
      <c r="I206" s="9">
        <f>'WK1'!M206</f>
        <v>0</v>
      </c>
      <c r="J206" s="9">
        <f>'WK2'!M206</f>
        <v>0</v>
      </c>
      <c r="K206" s="9">
        <f>'WK3'!M206</f>
        <v>0</v>
      </c>
      <c r="L206" s="9">
        <f>'WK4'!M206</f>
        <v>40</v>
      </c>
      <c r="M206" s="9">
        <f>'WK5'!M206</f>
        <v>0</v>
      </c>
      <c r="N206" s="9">
        <f>'WK6'!M206</f>
        <v>0</v>
      </c>
      <c r="O206" s="9">
        <f>'WK7'!M206</f>
        <v>0</v>
      </c>
      <c r="P206" s="9">
        <f>'WK8'!M206</f>
        <v>0</v>
      </c>
      <c r="Q206" s="9">
        <f>'WK9'!M206</f>
        <v>0</v>
      </c>
      <c r="R206" s="9">
        <f>'WK10'!M206</f>
        <v>0</v>
      </c>
      <c r="S206" s="9">
        <f>'WK11'!M206</f>
        <v>0</v>
      </c>
      <c r="T206" s="9">
        <f>'WK12'!M206</f>
        <v>0</v>
      </c>
      <c r="U206" s="9">
        <f>'WK13'!M206</f>
        <v>0</v>
      </c>
      <c r="V206" s="9">
        <f>'WK14'!M206</f>
        <v>0</v>
      </c>
      <c r="W206" s="6">
        <f>'WK15'!M206</f>
        <v>0</v>
      </c>
    </row>
    <row r="207" spans="1:23">
      <c r="A207" s="2">
        <f t="shared" si="7"/>
        <v>204</v>
      </c>
      <c r="B207" s="1" t="str">
        <f>'1 DAve'!B207</f>
        <v>Colin Holland</v>
      </c>
      <c r="C207" s="16">
        <f t="shared" si="6"/>
        <v>114</v>
      </c>
      <c r="D207" s="9">
        <f>'SLT 1'!M207</f>
        <v>0</v>
      </c>
      <c r="E207" s="9">
        <f>'SLT 2'!M207</f>
        <v>0</v>
      </c>
      <c r="F207" s="9">
        <f>'SLT 3'!M207</f>
        <v>0</v>
      </c>
      <c r="G207" s="9">
        <f>'SLT 4'!M207</f>
        <v>0</v>
      </c>
      <c r="H207" s="9">
        <f>'SLT 5'!M207</f>
        <v>114</v>
      </c>
      <c r="I207" s="9">
        <f>'WK1'!M207</f>
        <v>56</v>
      </c>
      <c r="J207" s="9">
        <f>'WK2'!M207</f>
        <v>40</v>
      </c>
      <c r="K207" s="9">
        <f>'WK3'!M207</f>
        <v>25</v>
      </c>
      <c r="L207" s="9">
        <f>'WK4'!M207</f>
        <v>0</v>
      </c>
      <c r="M207" s="9">
        <f>'WK5'!M207</f>
        <v>0</v>
      </c>
      <c r="N207" s="9">
        <f>'WK6'!M207</f>
        <v>0</v>
      </c>
      <c r="O207" s="9">
        <f>'WK7'!M207</f>
        <v>0</v>
      </c>
      <c r="P207" s="9">
        <f>'WK8'!M207</f>
        <v>0</v>
      </c>
      <c r="Q207" s="9">
        <f>'WK9'!M207</f>
        <v>0</v>
      </c>
      <c r="R207" s="9">
        <f>'WK10'!M207</f>
        <v>0</v>
      </c>
      <c r="S207" s="9">
        <f>'WK11'!M207</f>
        <v>0</v>
      </c>
      <c r="T207" s="9">
        <f>'WK12'!M207</f>
        <v>0</v>
      </c>
      <c r="U207" s="9">
        <f>'WK13'!M207</f>
        <v>0</v>
      </c>
      <c r="V207" s="9">
        <f>'WK14'!M207</f>
        <v>0</v>
      </c>
      <c r="W207" s="6">
        <f>'WK15'!M207</f>
        <v>0</v>
      </c>
    </row>
    <row r="208" spans="1:23">
      <c r="A208" s="2">
        <f t="shared" si="7"/>
        <v>205</v>
      </c>
      <c r="B208" s="1" t="str">
        <f>'1 DAve'!B208</f>
        <v>Daniel Flynn</v>
      </c>
      <c r="C208" s="16">
        <f t="shared" si="6"/>
        <v>60</v>
      </c>
      <c r="D208" s="9">
        <f>'SLT 1'!M208</f>
        <v>0</v>
      </c>
      <c r="E208" s="9">
        <f>'SLT 2'!M208</f>
        <v>0</v>
      </c>
      <c r="F208" s="9">
        <f>'SLT 3'!M208</f>
        <v>0</v>
      </c>
      <c r="G208" s="9">
        <f>'SLT 4'!M208</f>
        <v>0</v>
      </c>
      <c r="H208" s="9">
        <f>'SLT 5'!M208</f>
        <v>60</v>
      </c>
      <c r="I208" s="9">
        <f>'WK1'!M208</f>
        <v>0</v>
      </c>
      <c r="J208" s="9">
        <f>'WK2'!M208</f>
        <v>0</v>
      </c>
      <c r="K208" s="9">
        <f>'WK3'!M208</f>
        <v>0</v>
      </c>
      <c r="L208" s="9">
        <f>'WK4'!M208</f>
        <v>0</v>
      </c>
      <c r="M208" s="9">
        <f>'WK5'!M208</f>
        <v>0</v>
      </c>
      <c r="N208" s="9">
        <f>'WK6'!M208</f>
        <v>0</v>
      </c>
      <c r="O208" s="9">
        <f>'WK7'!M208</f>
        <v>0</v>
      </c>
      <c r="P208" s="9">
        <f>'WK8'!M208</f>
        <v>0</v>
      </c>
      <c r="Q208" s="9">
        <f>'WK9'!M208</f>
        <v>0</v>
      </c>
      <c r="R208" s="9">
        <f>'WK10'!M208</f>
        <v>0</v>
      </c>
      <c r="S208" s="9">
        <f>'WK11'!M208</f>
        <v>0</v>
      </c>
      <c r="T208" s="9">
        <f>'WK12'!M208</f>
        <v>0</v>
      </c>
      <c r="U208" s="9">
        <f>'WK13'!M208</f>
        <v>0</v>
      </c>
      <c r="V208" s="9">
        <f>'WK14'!M208</f>
        <v>0</v>
      </c>
      <c r="W208" s="6">
        <f>'WK15'!M208</f>
        <v>0</v>
      </c>
    </row>
    <row r="209" spans="1:23">
      <c r="A209" s="2">
        <f t="shared" si="7"/>
        <v>206</v>
      </c>
      <c r="B209" s="1" t="str">
        <f>'1 DAve'!B209</f>
        <v>Matt Fullerton</v>
      </c>
      <c r="C209" s="16">
        <f t="shared" si="6"/>
        <v>72</v>
      </c>
      <c r="D209" s="9">
        <f>'SLT 1'!M209</f>
        <v>0</v>
      </c>
      <c r="E209" s="9">
        <f>'SLT 2'!M209</f>
        <v>0</v>
      </c>
      <c r="F209" s="9">
        <f>'SLT 3'!M209</f>
        <v>0</v>
      </c>
      <c r="G209" s="9">
        <f>'SLT 4'!M209</f>
        <v>0</v>
      </c>
      <c r="H209" s="9">
        <f>'SLT 5'!M209</f>
        <v>47</v>
      </c>
      <c r="I209" s="9">
        <f>'WK1'!M209</f>
        <v>0</v>
      </c>
      <c r="J209" s="9">
        <f>'WK2'!M209</f>
        <v>72</v>
      </c>
      <c r="K209" s="9">
        <f>'WK3'!M209</f>
        <v>40</v>
      </c>
      <c r="L209" s="9">
        <f>'WK4'!M209</f>
        <v>0</v>
      </c>
      <c r="M209" s="9">
        <f>'WK5'!M209</f>
        <v>0</v>
      </c>
      <c r="N209" s="9">
        <f>'WK6'!M209</f>
        <v>0</v>
      </c>
      <c r="O209" s="9">
        <f>'WK7'!M209</f>
        <v>0</v>
      </c>
      <c r="P209" s="9">
        <f>'WK8'!M209</f>
        <v>0</v>
      </c>
      <c r="Q209" s="9">
        <f>'WK9'!M209</f>
        <v>0</v>
      </c>
      <c r="R209" s="9">
        <f>'WK10'!M209</f>
        <v>0</v>
      </c>
      <c r="S209" s="9">
        <f>'WK11'!M209</f>
        <v>0</v>
      </c>
      <c r="T209" s="9">
        <f>'WK12'!M209</f>
        <v>0</v>
      </c>
      <c r="U209" s="9">
        <f>'WK13'!M209</f>
        <v>0</v>
      </c>
      <c r="V209" s="9">
        <f>'WK14'!M209</f>
        <v>0</v>
      </c>
      <c r="W209" s="6">
        <f>'WK15'!M209</f>
        <v>0</v>
      </c>
    </row>
    <row r="210" spans="1:23">
      <c r="A210" s="2">
        <f t="shared" si="7"/>
        <v>207</v>
      </c>
      <c r="B210" s="1" t="str">
        <f>'1 DAve'!B210</f>
        <v>Brian Laverick</v>
      </c>
      <c r="C210" s="16">
        <f t="shared" si="6"/>
        <v>56</v>
      </c>
      <c r="D210" s="9">
        <f>'SLT 1'!M210</f>
        <v>0</v>
      </c>
      <c r="E210" s="9">
        <f>'SLT 2'!M210</f>
        <v>0</v>
      </c>
      <c r="F210" s="9">
        <f>'SLT 3'!M210</f>
        <v>0</v>
      </c>
      <c r="G210" s="9">
        <f>'SLT 4'!M210</f>
        <v>0</v>
      </c>
      <c r="H210" s="9">
        <f>'SLT 5'!M210</f>
        <v>43</v>
      </c>
      <c r="I210" s="9">
        <f>'WK1'!M210</f>
        <v>0</v>
      </c>
      <c r="J210" s="9">
        <f>'WK2'!M210</f>
        <v>0</v>
      </c>
      <c r="K210" s="9">
        <f>'WK3'!M210</f>
        <v>56</v>
      </c>
      <c r="L210" s="9">
        <f>'WK4'!M210</f>
        <v>0</v>
      </c>
      <c r="M210" s="9">
        <f>'WK5'!M210</f>
        <v>0</v>
      </c>
      <c r="N210" s="9">
        <f>'WK6'!M210</f>
        <v>0</v>
      </c>
      <c r="O210" s="9">
        <f>'WK7'!M210</f>
        <v>0</v>
      </c>
      <c r="P210" s="9">
        <f>'WK8'!M210</f>
        <v>0</v>
      </c>
      <c r="Q210" s="9">
        <f>'WK9'!M210</f>
        <v>0</v>
      </c>
      <c r="R210" s="9">
        <f>'WK10'!M210</f>
        <v>0</v>
      </c>
      <c r="S210" s="9">
        <f>'WK11'!M210</f>
        <v>0</v>
      </c>
      <c r="T210" s="9">
        <f>'WK12'!M210</f>
        <v>0</v>
      </c>
      <c r="U210" s="9">
        <f>'WK13'!M210</f>
        <v>0</v>
      </c>
      <c r="V210" s="9">
        <f>'WK14'!M210</f>
        <v>0</v>
      </c>
      <c r="W210" s="6">
        <f>'WK15'!M210</f>
        <v>0</v>
      </c>
    </row>
    <row r="211" spans="1:23">
      <c r="A211" s="2">
        <f t="shared" si="7"/>
        <v>208</v>
      </c>
      <c r="B211" s="1" t="str">
        <f>'1 DAve'!B211</f>
        <v>Luke Cross</v>
      </c>
      <c r="C211" s="16">
        <f t="shared" si="6"/>
        <v>28</v>
      </c>
      <c r="D211" s="9">
        <f>'SLT 1'!M211</f>
        <v>0</v>
      </c>
      <c r="E211" s="9">
        <f>'SLT 2'!M211</f>
        <v>0</v>
      </c>
      <c r="F211" s="9">
        <f>'SLT 3'!M211</f>
        <v>0</v>
      </c>
      <c r="G211" s="9">
        <f>'SLT 4'!M211</f>
        <v>0</v>
      </c>
      <c r="H211" s="9">
        <f>'SLT 5'!M211</f>
        <v>28</v>
      </c>
      <c r="I211" s="9">
        <f>'WK1'!M211</f>
        <v>0</v>
      </c>
      <c r="J211" s="9">
        <f>'WK2'!M211</f>
        <v>0</v>
      </c>
      <c r="K211" s="9">
        <f>'WK3'!M211</f>
        <v>0</v>
      </c>
      <c r="L211" s="9">
        <f>'WK4'!M211</f>
        <v>0</v>
      </c>
      <c r="M211" s="9">
        <f>'WK5'!M211</f>
        <v>0</v>
      </c>
      <c r="N211" s="9">
        <f>'WK6'!M211</f>
        <v>0</v>
      </c>
      <c r="O211" s="9">
        <f>'WK7'!M211</f>
        <v>0</v>
      </c>
      <c r="P211" s="9">
        <f>'WK8'!M211</f>
        <v>0</v>
      </c>
      <c r="Q211" s="9">
        <f>'WK9'!M211</f>
        <v>0</v>
      </c>
      <c r="R211" s="9">
        <f>'WK10'!M211</f>
        <v>0</v>
      </c>
      <c r="S211" s="9">
        <f>'WK11'!M211</f>
        <v>0</v>
      </c>
      <c r="T211" s="9">
        <f>'WK12'!M211</f>
        <v>0</v>
      </c>
      <c r="U211" s="9">
        <f>'WK13'!M211</f>
        <v>0</v>
      </c>
      <c r="V211" s="9">
        <f>'WK14'!M211</f>
        <v>0</v>
      </c>
      <c r="W211" s="6">
        <f>'WK15'!M211</f>
        <v>0</v>
      </c>
    </row>
    <row r="212" spans="1:23">
      <c r="A212" s="2">
        <f t="shared" si="7"/>
        <v>209</v>
      </c>
      <c r="B212" s="1" t="str">
        <f>'1 DAve'!B212</f>
        <v>Rhys McGreal</v>
      </c>
      <c r="C212" s="16">
        <f t="shared" si="6"/>
        <v>0</v>
      </c>
      <c r="D212" s="9">
        <f>'SLT 1'!M212</f>
        <v>0</v>
      </c>
      <c r="E212" s="9">
        <f>'SLT 2'!M212</f>
        <v>0</v>
      </c>
      <c r="F212" s="9">
        <f>'SLT 3'!M212</f>
        <v>0</v>
      </c>
      <c r="G212" s="9">
        <f>'SLT 4'!M212</f>
        <v>0</v>
      </c>
      <c r="H212" s="9">
        <f>'SLT 5'!M212</f>
        <v>0</v>
      </c>
      <c r="I212" s="9">
        <f>'WK1'!M212</f>
        <v>0</v>
      </c>
      <c r="J212" s="9">
        <f>'WK2'!M212</f>
        <v>0</v>
      </c>
      <c r="K212" s="9">
        <f>'WK3'!M212</f>
        <v>0</v>
      </c>
      <c r="L212" s="9">
        <f>'WK4'!M212</f>
        <v>0</v>
      </c>
      <c r="M212" s="9">
        <f>'WK5'!M212</f>
        <v>0</v>
      </c>
      <c r="N212" s="9">
        <f>'WK6'!M212</f>
        <v>0</v>
      </c>
      <c r="O212" s="9">
        <f>'WK7'!M212</f>
        <v>0</v>
      </c>
      <c r="P212" s="9">
        <f>'WK8'!M212</f>
        <v>0</v>
      </c>
      <c r="Q212" s="9">
        <f>'WK9'!M212</f>
        <v>0</v>
      </c>
      <c r="R212" s="9">
        <f>'WK10'!M212</f>
        <v>0</v>
      </c>
      <c r="S212" s="9">
        <f>'WK11'!M212</f>
        <v>0</v>
      </c>
      <c r="T212" s="9">
        <f>'WK12'!M212</f>
        <v>0</v>
      </c>
      <c r="U212" s="9">
        <f>'WK13'!M212</f>
        <v>0</v>
      </c>
      <c r="V212" s="9">
        <f>'WK14'!M212</f>
        <v>0</v>
      </c>
      <c r="W212" s="6">
        <f>'WK15'!M212</f>
        <v>0</v>
      </c>
    </row>
    <row r="213" spans="1:23">
      <c r="A213" s="2">
        <f t="shared" si="7"/>
        <v>210</v>
      </c>
      <c r="B213" s="1" t="str">
        <f>'1 DAve'!B213</f>
        <v>Rich Page</v>
      </c>
      <c r="C213" s="16">
        <f t="shared" si="6"/>
        <v>118</v>
      </c>
      <c r="D213" s="9">
        <f>'SLT 1'!M213</f>
        <v>0</v>
      </c>
      <c r="E213" s="9">
        <f>'SLT 2'!M213</f>
        <v>0</v>
      </c>
      <c r="F213" s="9">
        <f>'SLT 3'!M213</f>
        <v>0</v>
      </c>
      <c r="G213" s="9">
        <f>'SLT 4'!M213</f>
        <v>0</v>
      </c>
      <c r="H213" s="9">
        <f>'SLT 5'!M213</f>
        <v>0</v>
      </c>
      <c r="I213" s="9">
        <f>'WK1'!M213</f>
        <v>118</v>
      </c>
      <c r="J213" s="9">
        <f>'WK2'!M213</f>
        <v>0</v>
      </c>
      <c r="K213" s="9">
        <f>'WK3'!M213</f>
        <v>0</v>
      </c>
      <c r="L213" s="9">
        <f>'WK4'!M213</f>
        <v>0</v>
      </c>
      <c r="M213" s="9">
        <f>'WK5'!M213</f>
        <v>0</v>
      </c>
      <c r="N213" s="9">
        <f>'WK6'!M213</f>
        <v>0</v>
      </c>
      <c r="O213" s="9">
        <f>'WK7'!M213</f>
        <v>0</v>
      </c>
      <c r="P213" s="9">
        <f>'WK8'!M213</f>
        <v>0</v>
      </c>
      <c r="Q213" s="9">
        <f>'WK9'!M213</f>
        <v>0</v>
      </c>
      <c r="R213" s="9">
        <f>'WK10'!M213</f>
        <v>0</v>
      </c>
      <c r="S213" s="9">
        <f>'WK11'!M213</f>
        <v>0</v>
      </c>
      <c r="T213" s="9">
        <f>'WK12'!M213</f>
        <v>0</v>
      </c>
      <c r="U213" s="9">
        <f>'WK13'!M213</f>
        <v>0</v>
      </c>
      <c r="V213" s="9">
        <f>'WK14'!M213</f>
        <v>0</v>
      </c>
      <c r="W213" s="6">
        <f>'WK15'!M213</f>
        <v>0</v>
      </c>
    </row>
    <row r="214" spans="1:23">
      <c r="A214" s="2">
        <f t="shared" si="7"/>
        <v>211</v>
      </c>
      <c r="B214" s="1" t="str">
        <f>'1 DAve'!B214</f>
        <v>Callum Powell</v>
      </c>
      <c r="C214" s="16">
        <f t="shared" si="6"/>
        <v>40</v>
      </c>
      <c r="D214" s="9">
        <f>'SLT 1'!M214</f>
        <v>0</v>
      </c>
      <c r="E214" s="9">
        <f>'SLT 2'!M214</f>
        <v>0</v>
      </c>
      <c r="F214" s="9">
        <f>'SLT 3'!M214</f>
        <v>0</v>
      </c>
      <c r="G214" s="9">
        <f>'SLT 4'!M214</f>
        <v>0</v>
      </c>
      <c r="H214" s="9">
        <f>'SLT 5'!M214</f>
        <v>0</v>
      </c>
      <c r="I214" s="9">
        <f>'WK1'!M214</f>
        <v>40</v>
      </c>
      <c r="J214" s="9">
        <f>'WK2'!M214</f>
        <v>0</v>
      </c>
      <c r="K214" s="9">
        <f>'WK3'!M214</f>
        <v>0</v>
      </c>
      <c r="L214" s="9">
        <f>'WK4'!M214</f>
        <v>0</v>
      </c>
      <c r="M214" s="9">
        <f>'WK5'!M214</f>
        <v>0</v>
      </c>
      <c r="N214" s="9">
        <f>'WK6'!M214</f>
        <v>0</v>
      </c>
      <c r="O214" s="9">
        <f>'WK7'!M214</f>
        <v>0</v>
      </c>
      <c r="P214" s="9">
        <f>'WK8'!M214</f>
        <v>0</v>
      </c>
      <c r="Q214" s="9">
        <f>'WK9'!M214</f>
        <v>0</v>
      </c>
      <c r="R214" s="9">
        <f>'WK10'!M214</f>
        <v>0</v>
      </c>
      <c r="S214" s="9">
        <f>'WK11'!M214</f>
        <v>0</v>
      </c>
      <c r="T214" s="9">
        <f>'WK12'!M214</f>
        <v>0</v>
      </c>
      <c r="U214" s="9">
        <f>'WK13'!M214</f>
        <v>0</v>
      </c>
      <c r="V214" s="9">
        <f>'WK14'!M214</f>
        <v>0</v>
      </c>
      <c r="W214" s="6">
        <f>'WK15'!M214</f>
        <v>0</v>
      </c>
    </row>
    <row r="215" spans="1:23">
      <c r="A215" s="2">
        <f t="shared" si="7"/>
        <v>212</v>
      </c>
      <c r="B215" s="1" t="str">
        <f>'1 DAve'!B215</f>
        <v>Jack Paul</v>
      </c>
      <c r="C215" s="16">
        <f t="shared" si="6"/>
        <v>116</v>
      </c>
      <c r="D215" s="9">
        <f>'SLT 1'!M215</f>
        <v>0</v>
      </c>
      <c r="E215" s="9">
        <f>'SLT 2'!M215</f>
        <v>0</v>
      </c>
      <c r="F215" s="9">
        <f>'SLT 3'!M215</f>
        <v>0</v>
      </c>
      <c r="G215" s="9">
        <f>'SLT 4'!M215</f>
        <v>0</v>
      </c>
      <c r="H215" s="9">
        <f>'SLT 5'!M215</f>
        <v>116</v>
      </c>
      <c r="I215" s="9">
        <f>'WK1'!M215</f>
        <v>0</v>
      </c>
      <c r="J215" s="9">
        <f>'WK2'!M215</f>
        <v>0</v>
      </c>
      <c r="K215" s="9">
        <f>'WK3'!M215</f>
        <v>0</v>
      </c>
      <c r="L215" s="9">
        <f>'WK4'!M215</f>
        <v>0</v>
      </c>
      <c r="M215" s="9">
        <f>'WK5'!M215</f>
        <v>0</v>
      </c>
      <c r="N215" s="9">
        <f>'WK6'!M215</f>
        <v>0</v>
      </c>
      <c r="O215" s="9">
        <f>'WK7'!M215</f>
        <v>0</v>
      </c>
      <c r="P215" s="9">
        <f>'WK8'!M215</f>
        <v>0</v>
      </c>
      <c r="Q215" s="9">
        <f>'WK9'!M215</f>
        <v>0</v>
      </c>
      <c r="R215" s="9">
        <f>'WK10'!M215</f>
        <v>0</v>
      </c>
      <c r="S215" s="9">
        <f>'WK11'!M215</f>
        <v>0</v>
      </c>
      <c r="T215" s="9">
        <f>'WK12'!M215</f>
        <v>0</v>
      </c>
      <c r="U215" s="9">
        <f>'WK13'!M215</f>
        <v>0</v>
      </c>
      <c r="V215" s="9">
        <f>'WK14'!M215</f>
        <v>0</v>
      </c>
      <c r="W215" s="6">
        <f>'WK15'!M215</f>
        <v>0</v>
      </c>
    </row>
    <row r="216" spans="1:23">
      <c r="A216" s="2">
        <f t="shared" si="7"/>
        <v>213</v>
      </c>
      <c r="B216" s="1" t="str">
        <f>'1 DAve'!B216</f>
        <v>Mick Peel</v>
      </c>
      <c r="C216" s="16">
        <f t="shared" si="6"/>
        <v>70</v>
      </c>
      <c r="D216" s="9">
        <f>'SLT 1'!M216</f>
        <v>0</v>
      </c>
      <c r="E216" s="9">
        <f>'SLT 2'!M216</f>
        <v>0</v>
      </c>
      <c r="F216" s="9">
        <f>'SLT 3'!M216</f>
        <v>0</v>
      </c>
      <c r="G216" s="9">
        <f>'SLT 4'!M216</f>
        <v>0</v>
      </c>
      <c r="H216" s="9">
        <f>'SLT 5'!M216</f>
        <v>0</v>
      </c>
      <c r="I216" s="9">
        <f>'WK1'!M216</f>
        <v>70</v>
      </c>
      <c r="J216" s="9">
        <f>'WK2'!M216</f>
        <v>40</v>
      </c>
      <c r="K216" s="9">
        <f>'WK3'!M216</f>
        <v>53</v>
      </c>
      <c r="L216" s="9">
        <f>'WK4'!M216</f>
        <v>0</v>
      </c>
      <c r="M216" s="9">
        <f>'WK5'!M216</f>
        <v>0</v>
      </c>
      <c r="N216" s="9">
        <f>'WK6'!M216</f>
        <v>0</v>
      </c>
      <c r="O216" s="9">
        <f>'WK7'!M216</f>
        <v>0</v>
      </c>
      <c r="P216" s="9">
        <f>'WK8'!M216</f>
        <v>0</v>
      </c>
      <c r="Q216" s="9">
        <f>'WK9'!M216</f>
        <v>0</v>
      </c>
      <c r="R216" s="9">
        <f>'WK10'!M216</f>
        <v>0</v>
      </c>
      <c r="S216" s="9">
        <f>'WK11'!M216</f>
        <v>0</v>
      </c>
      <c r="T216" s="9">
        <f>'WK12'!M216</f>
        <v>0</v>
      </c>
      <c r="U216" s="9">
        <f>'WK13'!M216</f>
        <v>0</v>
      </c>
      <c r="V216" s="9">
        <f>'WK14'!M216</f>
        <v>0</v>
      </c>
      <c r="W216" s="6">
        <f>'WK15'!M216</f>
        <v>0</v>
      </c>
    </row>
    <row r="217" spans="1:23">
      <c r="A217" s="2">
        <f t="shared" si="7"/>
        <v>214</v>
      </c>
      <c r="B217" s="1" t="str">
        <f>'1 DAve'!B217</f>
        <v>Nigel Eason</v>
      </c>
      <c r="C217" s="16">
        <f t="shared" si="6"/>
        <v>0</v>
      </c>
      <c r="D217" s="9">
        <f>'SLT 1'!M217</f>
        <v>0</v>
      </c>
      <c r="E217" s="9">
        <f>'SLT 2'!M217</f>
        <v>0</v>
      </c>
      <c r="F217" s="9">
        <f>'SLT 3'!M217</f>
        <v>0</v>
      </c>
      <c r="G217" s="9">
        <f>'SLT 4'!M217</f>
        <v>0</v>
      </c>
      <c r="H217" s="9">
        <f>'SLT 5'!M217</f>
        <v>0</v>
      </c>
      <c r="I217" s="9">
        <f>'WK1'!M217</f>
        <v>0</v>
      </c>
      <c r="J217" s="9">
        <f>'WK2'!M217</f>
        <v>0</v>
      </c>
      <c r="K217" s="9">
        <f>'WK3'!M217</f>
        <v>0</v>
      </c>
      <c r="L217" s="9">
        <f>'WK4'!M217</f>
        <v>0</v>
      </c>
      <c r="M217" s="9">
        <f>'WK5'!M217</f>
        <v>0</v>
      </c>
      <c r="N217" s="9">
        <f>'WK6'!M217</f>
        <v>0</v>
      </c>
      <c r="O217" s="9">
        <f>'WK7'!M217</f>
        <v>0</v>
      </c>
      <c r="P217" s="9">
        <f>'WK8'!M217</f>
        <v>0</v>
      </c>
      <c r="Q217" s="9">
        <f>'WK9'!M217</f>
        <v>0</v>
      </c>
      <c r="R217" s="9">
        <f>'WK10'!M217</f>
        <v>0</v>
      </c>
      <c r="S217" s="9">
        <f>'WK11'!M217</f>
        <v>0</v>
      </c>
      <c r="T217" s="9">
        <f>'WK12'!M217</f>
        <v>0</v>
      </c>
      <c r="U217" s="9">
        <f>'WK13'!M217</f>
        <v>0</v>
      </c>
      <c r="V217" s="9">
        <f>'WK14'!M217</f>
        <v>0</v>
      </c>
      <c r="W217" s="6">
        <f>'WK15'!M217</f>
        <v>0</v>
      </c>
    </row>
    <row r="218" spans="1:23">
      <c r="A218" s="2">
        <f t="shared" si="7"/>
        <v>215</v>
      </c>
      <c r="B218" s="1" t="str">
        <f>'1 DAve'!B218</f>
        <v>Phil Bettany</v>
      </c>
      <c r="C218" s="16">
        <f t="shared" si="6"/>
        <v>0</v>
      </c>
      <c r="D218" s="9">
        <f>'SLT 1'!M218</f>
        <v>0</v>
      </c>
      <c r="E218" s="9">
        <f>'SLT 2'!M218</f>
        <v>0</v>
      </c>
      <c r="F218" s="9">
        <f>'SLT 3'!M218</f>
        <v>0</v>
      </c>
      <c r="G218" s="9">
        <f>'SLT 4'!M218</f>
        <v>0</v>
      </c>
      <c r="H218" s="9">
        <f>'SLT 5'!M218</f>
        <v>0</v>
      </c>
      <c r="I218" s="9">
        <f>'WK1'!M218</f>
        <v>0</v>
      </c>
      <c r="J218" s="9">
        <f>'WK2'!M218</f>
        <v>0</v>
      </c>
      <c r="K218" s="9">
        <f>'WK3'!M218</f>
        <v>0</v>
      </c>
      <c r="L218" s="9">
        <f>'WK4'!M218</f>
        <v>0</v>
      </c>
      <c r="M218" s="9">
        <f>'WK5'!M218</f>
        <v>0</v>
      </c>
      <c r="N218" s="9">
        <f>'WK6'!M218</f>
        <v>0</v>
      </c>
      <c r="O218" s="9">
        <f>'WK7'!M218</f>
        <v>0</v>
      </c>
      <c r="P218" s="9">
        <f>'WK8'!M218</f>
        <v>0</v>
      </c>
      <c r="Q218" s="9">
        <f>'WK9'!M218</f>
        <v>0</v>
      </c>
      <c r="R218" s="9">
        <f>'WK10'!M218</f>
        <v>0</v>
      </c>
      <c r="S218" s="9">
        <f>'WK11'!M218</f>
        <v>0</v>
      </c>
      <c r="T218" s="9">
        <f>'WK12'!M218</f>
        <v>0</v>
      </c>
      <c r="U218" s="9">
        <f>'WK13'!M218</f>
        <v>0</v>
      </c>
      <c r="V218" s="9">
        <f>'WK14'!M218</f>
        <v>0</v>
      </c>
      <c r="W218" s="6">
        <f>'WK15'!M218</f>
        <v>0</v>
      </c>
    </row>
    <row r="219" spans="1:23">
      <c r="A219" s="2">
        <f t="shared" si="7"/>
        <v>216</v>
      </c>
      <c r="B219" s="1" t="str">
        <f>'1 DAve'!B219</f>
        <v>Andy Marriott</v>
      </c>
      <c r="C219" s="16">
        <f t="shared" si="6"/>
        <v>84</v>
      </c>
      <c r="D219" s="9">
        <f>'SLT 1'!M219</f>
        <v>0</v>
      </c>
      <c r="E219" s="9">
        <f>'SLT 2'!M219</f>
        <v>0</v>
      </c>
      <c r="F219" s="9">
        <f>'SLT 3'!M219</f>
        <v>0</v>
      </c>
      <c r="G219" s="9">
        <f>'SLT 4'!M219</f>
        <v>0</v>
      </c>
      <c r="H219" s="9">
        <f>'SLT 5'!M219</f>
        <v>0</v>
      </c>
      <c r="I219" s="9">
        <f>'WK1'!M219</f>
        <v>84</v>
      </c>
      <c r="J219" s="9">
        <f>'WK2'!M219</f>
        <v>72</v>
      </c>
      <c r="K219" s="9">
        <f>'WK3'!M219</f>
        <v>50</v>
      </c>
      <c r="L219" s="9">
        <f>'WK4'!M219</f>
        <v>0</v>
      </c>
      <c r="M219" s="9">
        <f>'WK5'!M219</f>
        <v>0</v>
      </c>
      <c r="N219" s="9">
        <f>'WK6'!M219</f>
        <v>0</v>
      </c>
      <c r="O219" s="9">
        <f>'WK7'!M219</f>
        <v>0</v>
      </c>
      <c r="P219" s="9">
        <f>'WK8'!M219</f>
        <v>0</v>
      </c>
      <c r="Q219" s="9">
        <f>'WK9'!M219</f>
        <v>0</v>
      </c>
      <c r="R219" s="9">
        <f>'WK10'!M219</f>
        <v>0</v>
      </c>
      <c r="S219" s="9">
        <f>'WK11'!M219</f>
        <v>0</v>
      </c>
      <c r="T219" s="9">
        <f>'WK12'!M219</f>
        <v>0</v>
      </c>
      <c r="U219" s="9">
        <f>'WK13'!M219</f>
        <v>0</v>
      </c>
      <c r="V219" s="9">
        <f>'WK14'!M219</f>
        <v>0</v>
      </c>
      <c r="W219" s="6">
        <f>'WK15'!M219</f>
        <v>0</v>
      </c>
    </row>
    <row r="220" spans="1:23">
      <c r="A220" s="2">
        <f t="shared" si="7"/>
        <v>217</v>
      </c>
      <c r="B220" s="1" t="str">
        <f>'1 DAve'!B220</f>
        <v>Miles Berrill</v>
      </c>
      <c r="C220" s="16">
        <f t="shared" si="6"/>
        <v>0</v>
      </c>
      <c r="D220" s="9">
        <f>'SLT 1'!M220</f>
        <v>0</v>
      </c>
      <c r="E220" s="9">
        <f>'SLT 2'!M220</f>
        <v>0</v>
      </c>
      <c r="F220" s="9">
        <f>'SLT 3'!M220</f>
        <v>0</v>
      </c>
      <c r="G220" s="9">
        <f>'SLT 4'!M220</f>
        <v>0</v>
      </c>
      <c r="H220" s="9">
        <f>'SLT 5'!M220</f>
        <v>0</v>
      </c>
      <c r="I220" s="9">
        <f>'WK1'!M220</f>
        <v>0</v>
      </c>
      <c r="J220" s="9">
        <f>'WK2'!M220</f>
        <v>0</v>
      </c>
      <c r="K220" s="9">
        <f>'WK3'!M220</f>
        <v>0</v>
      </c>
      <c r="L220" s="9">
        <f>'WK4'!M220</f>
        <v>0</v>
      </c>
      <c r="M220" s="9">
        <f>'WK5'!M220</f>
        <v>0</v>
      </c>
      <c r="N220" s="9">
        <f>'WK6'!M220</f>
        <v>0</v>
      </c>
      <c r="O220" s="9">
        <f>'WK7'!M220</f>
        <v>0</v>
      </c>
      <c r="P220" s="9">
        <f>'WK8'!M220</f>
        <v>0</v>
      </c>
      <c r="Q220" s="9">
        <f>'WK9'!M220</f>
        <v>0</v>
      </c>
      <c r="R220" s="9">
        <f>'WK10'!M220</f>
        <v>0</v>
      </c>
      <c r="S220" s="9">
        <f>'WK11'!M220</f>
        <v>0</v>
      </c>
      <c r="T220" s="9">
        <f>'WK12'!M220</f>
        <v>0</v>
      </c>
      <c r="U220" s="9">
        <f>'WK13'!M220</f>
        <v>0</v>
      </c>
      <c r="V220" s="9">
        <f>'WK14'!M220</f>
        <v>0</v>
      </c>
      <c r="W220" s="6">
        <f>'WK15'!M220</f>
        <v>0</v>
      </c>
    </row>
    <row r="221" spans="1:23">
      <c r="A221" s="2">
        <f t="shared" si="7"/>
        <v>218</v>
      </c>
      <c r="B221" s="1" t="str">
        <f>'1 DAve'!B221</f>
        <v>Ryan Wilkes</v>
      </c>
      <c r="C221" s="16">
        <f t="shared" si="6"/>
        <v>0</v>
      </c>
      <c r="D221" s="9">
        <f>'SLT 1'!M221</f>
        <v>0</v>
      </c>
      <c r="E221" s="9">
        <f>'SLT 2'!M221</f>
        <v>0</v>
      </c>
      <c r="F221" s="9">
        <f>'SLT 3'!M221</f>
        <v>0</v>
      </c>
      <c r="G221" s="9">
        <f>'SLT 4'!M221</f>
        <v>0</v>
      </c>
      <c r="H221" s="9">
        <f>'SLT 5'!M221</f>
        <v>0</v>
      </c>
      <c r="I221" s="9">
        <f>'WK1'!M221</f>
        <v>0</v>
      </c>
      <c r="J221" s="9">
        <f>'WK2'!M221</f>
        <v>0</v>
      </c>
      <c r="K221" s="9">
        <f>'WK3'!M221</f>
        <v>0</v>
      </c>
      <c r="L221" s="9">
        <f>'WK4'!M221</f>
        <v>0</v>
      </c>
      <c r="M221" s="9">
        <f>'WK5'!M221</f>
        <v>0</v>
      </c>
      <c r="N221" s="9">
        <f>'WK6'!M221</f>
        <v>0</v>
      </c>
      <c r="O221" s="9">
        <f>'WK7'!M221</f>
        <v>0</v>
      </c>
      <c r="P221" s="9">
        <f>'WK8'!M221</f>
        <v>0</v>
      </c>
      <c r="Q221" s="9">
        <f>'WK9'!M221</f>
        <v>0</v>
      </c>
      <c r="R221" s="9">
        <f>'WK10'!M221</f>
        <v>0</v>
      </c>
      <c r="S221" s="9">
        <f>'WK11'!M221</f>
        <v>0</v>
      </c>
      <c r="T221" s="9">
        <f>'WK12'!M221</f>
        <v>0</v>
      </c>
      <c r="U221" s="9">
        <f>'WK13'!M221</f>
        <v>0</v>
      </c>
      <c r="V221" s="9">
        <f>'WK14'!M221</f>
        <v>0</v>
      </c>
      <c r="W221" s="6">
        <f>'WK15'!M221</f>
        <v>0</v>
      </c>
    </row>
    <row r="222" spans="1:23">
      <c r="A222" s="2">
        <f t="shared" si="7"/>
        <v>219</v>
      </c>
      <c r="B222" s="1" t="str">
        <f>'1 DAve'!B222</f>
        <v>Darren Tyler</v>
      </c>
      <c r="C222" s="16">
        <f t="shared" si="6"/>
        <v>118</v>
      </c>
      <c r="D222" s="9">
        <f>'SLT 1'!M222</f>
        <v>0</v>
      </c>
      <c r="E222" s="9">
        <f>'SLT 2'!M222</f>
        <v>0</v>
      </c>
      <c r="F222" s="9">
        <f>'SLT 3'!M222</f>
        <v>0</v>
      </c>
      <c r="G222" s="9">
        <f>'SLT 4'!M222</f>
        <v>0</v>
      </c>
      <c r="H222" s="9">
        <f>'SLT 5'!M222</f>
        <v>0</v>
      </c>
      <c r="I222" s="9">
        <f>'WK1'!M222</f>
        <v>76</v>
      </c>
      <c r="J222" s="9">
        <f>'WK2'!M222</f>
        <v>118</v>
      </c>
      <c r="K222" s="9">
        <f>'WK3'!M222</f>
        <v>84</v>
      </c>
      <c r="L222" s="9">
        <f>'WK4'!M222</f>
        <v>0</v>
      </c>
      <c r="M222" s="9">
        <f>'WK5'!M222</f>
        <v>0</v>
      </c>
      <c r="N222" s="9">
        <f>'WK6'!M222</f>
        <v>0</v>
      </c>
      <c r="O222" s="9">
        <f>'WK7'!M222</f>
        <v>0</v>
      </c>
      <c r="P222" s="9">
        <f>'WK8'!M222</f>
        <v>0</v>
      </c>
      <c r="Q222" s="9">
        <f>'WK9'!M222</f>
        <v>0</v>
      </c>
      <c r="R222" s="9">
        <f>'WK10'!M222</f>
        <v>0</v>
      </c>
      <c r="S222" s="9">
        <f>'WK11'!M222</f>
        <v>0</v>
      </c>
      <c r="T222" s="9">
        <f>'WK12'!M222</f>
        <v>0</v>
      </c>
      <c r="U222" s="9">
        <f>'WK13'!M222</f>
        <v>0</v>
      </c>
      <c r="V222" s="9">
        <f>'WK14'!M222</f>
        <v>0</v>
      </c>
      <c r="W222" s="6">
        <f>'WK15'!M222</f>
        <v>0</v>
      </c>
    </row>
    <row r="223" spans="1:23">
      <c r="A223" s="2">
        <f t="shared" si="7"/>
        <v>220</v>
      </c>
      <c r="B223" s="1" t="str">
        <f>'1 DAve'!B223</f>
        <v>Alfie Culpin</v>
      </c>
      <c r="C223" s="16">
        <f t="shared" si="6"/>
        <v>80</v>
      </c>
      <c r="D223" s="9">
        <f>'SLT 1'!M223</f>
        <v>0</v>
      </c>
      <c r="E223" s="9">
        <f>'SLT 2'!M223</f>
        <v>0</v>
      </c>
      <c r="F223" s="9">
        <f>'SLT 3'!M223</f>
        <v>0</v>
      </c>
      <c r="G223" s="9">
        <f>'SLT 4'!M223</f>
        <v>0</v>
      </c>
      <c r="H223" s="9">
        <f>'SLT 5'!M223</f>
        <v>0</v>
      </c>
      <c r="I223" s="9">
        <f>'WK1'!M223</f>
        <v>80</v>
      </c>
      <c r="J223" s="9">
        <f>'WK2'!M223</f>
        <v>0</v>
      </c>
      <c r="K223" s="9">
        <f>'WK3'!M223</f>
        <v>0</v>
      </c>
      <c r="L223" s="9">
        <f>'WK4'!M223</f>
        <v>0</v>
      </c>
      <c r="M223" s="9">
        <f>'WK5'!M223</f>
        <v>0</v>
      </c>
      <c r="N223" s="9">
        <f>'WK6'!M223</f>
        <v>0</v>
      </c>
      <c r="O223" s="9">
        <f>'WK7'!M223</f>
        <v>0</v>
      </c>
      <c r="P223" s="9">
        <f>'WK8'!M223</f>
        <v>0</v>
      </c>
      <c r="Q223" s="9">
        <f>'WK9'!M223</f>
        <v>0</v>
      </c>
      <c r="R223" s="9">
        <f>'WK10'!M223</f>
        <v>0</v>
      </c>
      <c r="S223" s="9">
        <f>'WK11'!M223</f>
        <v>0</v>
      </c>
      <c r="T223" s="9">
        <f>'WK12'!M223</f>
        <v>0</v>
      </c>
      <c r="U223" s="9">
        <f>'WK13'!M223</f>
        <v>0</v>
      </c>
      <c r="V223" s="9">
        <f>'WK14'!M223</f>
        <v>0</v>
      </c>
      <c r="W223" s="6">
        <f>'WK15'!M223</f>
        <v>0</v>
      </c>
    </row>
    <row r="224" spans="1:23">
      <c r="A224" s="2">
        <f t="shared" si="7"/>
        <v>221</v>
      </c>
      <c r="B224" s="1" t="str">
        <f>'1 DAve'!B224</f>
        <v>Andy Blackwell</v>
      </c>
      <c r="C224" s="16">
        <f t="shared" si="6"/>
        <v>50</v>
      </c>
      <c r="D224" s="9">
        <f>'SLT 1'!M224</f>
        <v>0</v>
      </c>
      <c r="E224" s="9">
        <f>'SLT 2'!M224</f>
        <v>0</v>
      </c>
      <c r="F224" s="9">
        <f>'SLT 3'!M224</f>
        <v>0</v>
      </c>
      <c r="G224" s="9">
        <f>'SLT 4'!M224</f>
        <v>0</v>
      </c>
      <c r="H224" s="9">
        <f>'SLT 5'!M224</f>
        <v>0</v>
      </c>
      <c r="I224" s="9">
        <f>'WK1'!M224</f>
        <v>0</v>
      </c>
      <c r="J224" s="9">
        <f>'WK2'!M224</f>
        <v>50</v>
      </c>
      <c r="K224" s="9">
        <f>'WK3'!M224</f>
        <v>0</v>
      </c>
      <c r="L224" s="9">
        <f>'WK4'!M224</f>
        <v>0</v>
      </c>
      <c r="M224" s="9">
        <f>'WK5'!M224</f>
        <v>0</v>
      </c>
      <c r="N224" s="9">
        <f>'WK6'!M224</f>
        <v>0</v>
      </c>
      <c r="O224" s="9">
        <f>'WK7'!M224</f>
        <v>0</v>
      </c>
      <c r="P224" s="9">
        <f>'WK8'!M224</f>
        <v>0</v>
      </c>
      <c r="Q224" s="9">
        <f>'WK9'!M224</f>
        <v>0</v>
      </c>
      <c r="R224" s="9">
        <f>'WK10'!M224</f>
        <v>0</v>
      </c>
      <c r="S224" s="9">
        <f>'WK11'!M224</f>
        <v>0</v>
      </c>
      <c r="T224" s="9">
        <f>'WK12'!M224</f>
        <v>0</v>
      </c>
      <c r="U224" s="9">
        <f>'WK13'!M224</f>
        <v>0</v>
      </c>
      <c r="V224" s="9">
        <f>'WK14'!M224</f>
        <v>0</v>
      </c>
      <c r="W224" s="6">
        <f>'WK15'!M224</f>
        <v>0</v>
      </c>
    </row>
    <row r="225" spans="1:23">
      <c r="A225" s="2">
        <f t="shared" si="7"/>
        <v>222</v>
      </c>
      <c r="B225" s="1" t="str">
        <f>'1 DAve'!B225</f>
        <v>Liam Parish</v>
      </c>
      <c r="C225" s="16">
        <f t="shared" si="6"/>
        <v>98</v>
      </c>
      <c r="D225" s="9">
        <f>'SLT 1'!M225</f>
        <v>0</v>
      </c>
      <c r="E225" s="9">
        <f>'SLT 2'!M225</f>
        <v>0</v>
      </c>
      <c r="F225" s="9">
        <f>'SLT 3'!M225</f>
        <v>0</v>
      </c>
      <c r="G225" s="9">
        <f>'SLT 4'!M225</f>
        <v>0</v>
      </c>
      <c r="H225" s="9">
        <f>'SLT 5'!M225</f>
        <v>0</v>
      </c>
      <c r="I225" s="9">
        <f>'WK1'!M225</f>
        <v>81</v>
      </c>
      <c r="J225" s="9">
        <f>'WK2'!M225</f>
        <v>0</v>
      </c>
      <c r="K225" s="9">
        <f>'WK3'!M225</f>
        <v>98</v>
      </c>
      <c r="L225" s="9">
        <f>'WK4'!M225</f>
        <v>0</v>
      </c>
      <c r="M225" s="9">
        <f>'WK5'!M225</f>
        <v>0</v>
      </c>
      <c r="N225" s="9">
        <f>'WK6'!M225</f>
        <v>0</v>
      </c>
      <c r="O225" s="9">
        <f>'WK7'!M225</f>
        <v>0</v>
      </c>
      <c r="P225" s="9">
        <f>'WK8'!M225</f>
        <v>0</v>
      </c>
      <c r="Q225" s="9">
        <f>'WK9'!M225</f>
        <v>0</v>
      </c>
      <c r="R225" s="9">
        <f>'WK10'!M225</f>
        <v>0</v>
      </c>
      <c r="S225" s="9">
        <f>'WK11'!M225</f>
        <v>0</v>
      </c>
      <c r="T225" s="9">
        <f>'WK12'!M225</f>
        <v>0</v>
      </c>
      <c r="U225" s="9">
        <f>'WK13'!M225</f>
        <v>0</v>
      </c>
      <c r="V225" s="9">
        <f>'WK14'!M225</f>
        <v>0</v>
      </c>
      <c r="W225" s="6">
        <f>'WK15'!M225</f>
        <v>0</v>
      </c>
    </row>
    <row r="226" spans="1:23">
      <c r="A226" s="2">
        <f t="shared" si="7"/>
        <v>223</v>
      </c>
      <c r="B226" s="1" t="str">
        <f>'1 DAve'!B226</f>
        <v>Mark Cooper</v>
      </c>
      <c r="C226" s="16">
        <f t="shared" si="6"/>
        <v>44</v>
      </c>
      <c r="D226" s="9">
        <f>'SLT 1'!M226</f>
        <v>0</v>
      </c>
      <c r="E226" s="9">
        <f>'SLT 2'!M226</f>
        <v>0</v>
      </c>
      <c r="F226" s="9">
        <f>'SLT 3'!M226</f>
        <v>0</v>
      </c>
      <c r="G226" s="9">
        <f>'SLT 4'!M226</f>
        <v>0</v>
      </c>
      <c r="H226" s="9">
        <f>'SLT 5'!M226</f>
        <v>0</v>
      </c>
      <c r="I226" s="9">
        <f>'WK1'!M226</f>
        <v>44</v>
      </c>
      <c r="J226" s="9">
        <f>'WK2'!M226</f>
        <v>0</v>
      </c>
      <c r="K226" s="9">
        <f>'WK3'!M226</f>
        <v>0</v>
      </c>
      <c r="L226" s="9">
        <f>'WK4'!M226</f>
        <v>0</v>
      </c>
      <c r="M226" s="9">
        <f>'WK5'!M226</f>
        <v>0</v>
      </c>
      <c r="N226" s="9">
        <f>'WK6'!M226</f>
        <v>0</v>
      </c>
      <c r="O226" s="9">
        <f>'WK7'!M226</f>
        <v>0</v>
      </c>
      <c r="P226" s="9">
        <f>'WK8'!M226</f>
        <v>0</v>
      </c>
      <c r="Q226" s="9">
        <f>'WK9'!M226</f>
        <v>0</v>
      </c>
      <c r="R226" s="9">
        <f>'WK10'!M226</f>
        <v>0</v>
      </c>
      <c r="S226" s="9">
        <f>'WK11'!M226</f>
        <v>0</v>
      </c>
      <c r="T226" s="9">
        <f>'WK12'!M226</f>
        <v>0</v>
      </c>
      <c r="U226" s="9">
        <f>'WK13'!M226</f>
        <v>0</v>
      </c>
      <c r="V226" s="9">
        <f>'WK14'!M226</f>
        <v>0</v>
      </c>
      <c r="W226" s="6">
        <f>'WK15'!M226</f>
        <v>0</v>
      </c>
    </row>
    <row r="227" spans="1:23">
      <c r="A227" s="2">
        <f t="shared" si="7"/>
        <v>224</v>
      </c>
      <c r="B227" s="1" t="str">
        <f>'1 DAve'!B227</f>
        <v>Dean Walker</v>
      </c>
      <c r="C227" s="16">
        <f t="shared" si="6"/>
        <v>40</v>
      </c>
      <c r="D227" s="9">
        <f>'SLT 1'!M227</f>
        <v>0</v>
      </c>
      <c r="E227" s="9">
        <f>'SLT 2'!M227</f>
        <v>0</v>
      </c>
      <c r="F227" s="9">
        <f>'SLT 3'!M227</f>
        <v>0</v>
      </c>
      <c r="G227" s="9">
        <f>'SLT 4'!M227</f>
        <v>0</v>
      </c>
      <c r="H227" s="9">
        <f>'SLT 5'!M227</f>
        <v>0</v>
      </c>
      <c r="I227" s="9">
        <f>'WK1'!M227</f>
        <v>40</v>
      </c>
      <c r="J227" s="9">
        <f>'WK2'!M227</f>
        <v>0</v>
      </c>
      <c r="K227" s="9">
        <f>'WK3'!M227</f>
        <v>4</v>
      </c>
      <c r="L227" s="9">
        <f>'WK4'!M227</f>
        <v>0</v>
      </c>
      <c r="M227" s="9">
        <f>'WK5'!M227</f>
        <v>0</v>
      </c>
      <c r="N227" s="9">
        <f>'WK6'!M227</f>
        <v>0</v>
      </c>
      <c r="O227" s="9">
        <f>'WK7'!M227</f>
        <v>0</v>
      </c>
      <c r="P227" s="9">
        <f>'WK8'!M227</f>
        <v>0</v>
      </c>
      <c r="Q227" s="9">
        <f>'WK9'!M227</f>
        <v>0</v>
      </c>
      <c r="R227" s="9">
        <f>'WK10'!M227</f>
        <v>0</v>
      </c>
      <c r="S227" s="9">
        <f>'WK11'!M227</f>
        <v>0</v>
      </c>
      <c r="T227" s="9">
        <f>'WK12'!M227</f>
        <v>0</v>
      </c>
      <c r="U227" s="9">
        <f>'WK13'!M227</f>
        <v>0</v>
      </c>
      <c r="V227" s="9">
        <f>'WK14'!M227</f>
        <v>0</v>
      </c>
      <c r="W227" s="6">
        <f>'WK15'!M227</f>
        <v>0</v>
      </c>
    </row>
    <row r="228" spans="1:23">
      <c r="A228" s="2">
        <f t="shared" si="7"/>
        <v>225</v>
      </c>
      <c r="B228" s="1" t="str">
        <f>'1 DAve'!B228</f>
        <v>Ian Davies</v>
      </c>
      <c r="C228" s="16">
        <f t="shared" si="6"/>
        <v>76</v>
      </c>
      <c r="D228" s="9">
        <f>'SLT 1'!M228</f>
        <v>0</v>
      </c>
      <c r="E228" s="9">
        <f>'SLT 2'!M228</f>
        <v>0</v>
      </c>
      <c r="F228" s="9">
        <f>'SLT 3'!M228</f>
        <v>0</v>
      </c>
      <c r="G228" s="9">
        <f>'SLT 4'!M228</f>
        <v>0</v>
      </c>
      <c r="H228" s="9">
        <f>'SLT 5'!M228</f>
        <v>76</v>
      </c>
      <c r="I228" s="9">
        <f>'WK1'!M228</f>
        <v>40</v>
      </c>
      <c r="J228" s="9">
        <f>'WK2'!M228</f>
        <v>20</v>
      </c>
      <c r="K228" s="9">
        <f>'WK3'!M228</f>
        <v>0</v>
      </c>
      <c r="L228" s="9">
        <f>'WK4'!M228</f>
        <v>0</v>
      </c>
      <c r="M228" s="9">
        <f>'WK5'!M228</f>
        <v>0</v>
      </c>
      <c r="N228" s="9">
        <f>'WK6'!M228</f>
        <v>0</v>
      </c>
      <c r="O228" s="9">
        <f>'WK7'!M228</f>
        <v>0</v>
      </c>
      <c r="P228" s="9">
        <f>'WK8'!M228</f>
        <v>0</v>
      </c>
      <c r="Q228" s="9">
        <f>'WK9'!M228</f>
        <v>0</v>
      </c>
      <c r="R228" s="9">
        <f>'WK10'!M228</f>
        <v>0</v>
      </c>
      <c r="S228" s="9">
        <f>'WK11'!M228</f>
        <v>0</v>
      </c>
      <c r="T228" s="9">
        <f>'WK12'!M228</f>
        <v>0</v>
      </c>
      <c r="U228" s="9">
        <f>'WK13'!M228</f>
        <v>0</v>
      </c>
      <c r="V228" s="9">
        <f>'WK14'!M228</f>
        <v>0</v>
      </c>
      <c r="W228" s="6">
        <f>'WK15'!M228</f>
        <v>0</v>
      </c>
    </row>
    <row r="229" spans="1:23">
      <c r="A229" s="2">
        <f t="shared" si="7"/>
        <v>226</v>
      </c>
      <c r="B229" s="1" t="str">
        <f>'1 DAve'!B229</f>
        <v>James Green</v>
      </c>
      <c r="C229" s="16">
        <f t="shared" si="6"/>
        <v>62</v>
      </c>
      <c r="D229" s="9">
        <f>'SLT 1'!M229</f>
        <v>0</v>
      </c>
      <c r="E229" s="9">
        <f>'SLT 2'!M229</f>
        <v>0</v>
      </c>
      <c r="F229" s="9">
        <f>'SLT 3'!M229</f>
        <v>0</v>
      </c>
      <c r="G229" s="9">
        <f>'SLT 4'!M229</f>
        <v>0</v>
      </c>
      <c r="H229" s="9">
        <f>'SLT 5'!M229</f>
        <v>10</v>
      </c>
      <c r="I229" s="9">
        <f>'WK1'!M229</f>
        <v>62</v>
      </c>
      <c r="J229" s="9">
        <f>'WK2'!M229</f>
        <v>0</v>
      </c>
      <c r="K229" s="9">
        <f>'WK3'!M229</f>
        <v>0</v>
      </c>
      <c r="L229" s="9">
        <f>'WK4'!M229</f>
        <v>0</v>
      </c>
      <c r="M229" s="9">
        <f>'WK5'!M229</f>
        <v>0</v>
      </c>
      <c r="N229" s="9">
        <f>'WK6'!M229</f>
        <v>0</v>
      </c>
      <c r="O229" s="9">
        <f>'WK7'!M229</f>
        <v>0</v>
      </c>
      <c r="P229" s="9">
        <f>'WK8'!M229</f>
        <v>0</v>
      </c>
      <c r="Q229" s="9">
        <f>'WK9'!M229</f>
        <v>0</v>
      </c>
      <c r="R229" s="9">
        <f>'WK10'!M229</f>
        <v>0</v>
      </c>
      <c r="S229" s="9">
        <f>'WK11'!M229</f>
        <v>0</v>
      </c>
      <c r="T229" s="9">
        <f>'WK12'!M229</f>
        <v>0</v>
      </c>
      <c r="U229" s="9">
        <f>'WK13'!M229</f>
        <v>0</v>
      </c>
      <c r="V229" s="9">
        <f>'WK14'!M229</f>
        <v>0</v>
      </c>
      <c r="W229" s="6">
        <f>'WK15'!M229</f>
        <v>0</v>
      </c>
    </row>
    <row r="230" spans="1:23">
      <c r="A230" s="2">
        <f t="shared" si="7"/>
        <v>227</v>
      </c>
      <c r="B230" s="1" t="str">
        <f>'1 DAve'!B230</f>
        <v>Luke Kirkland</v>
      </c>
      <c r="C230" s="16">
        <f t="shared" si="6"/>
        <v>0</v>
      </c>
      <c r="D230" s="9">
        <f>'SLT 1'!M230</f>
        <v>0</v>
      </c>
      <c r="E230" s="9">
        <f>'SLT 2'!M230</f>
        <v>0</v>
      </c>
      <c r="F230" s="9">
        <f>'SLT 3'!M230</f>
        <v>0</v>
      </c>
      <c r="G230" s="9">
        <f>'SLT 4'!M230</f>
        <v>0</v>
      </c>
      <c r="H230" s="9">
        <f>'SLT 5'!M230</f>
        <v>0</v>
      </c>
      <c r="I230" s="9">
        <f>'WK1'!M230</f>
        <v>0</v>
      </c>
      <c r="J230" s="9">
        <f>'WK2'!M230</f>
        <v>0</v>
      </c>
      <c r="K230" s="9">
        <f>'WK3'!M230</f>
        <v>0</v>
      </c>
      <c r="L230" s="9">
        <f>'WK4'!M230</f>
        <v>0</v>
      </c>
      <c r="M230" s="9">
        <f>'WK5'!M230</f>
        <v>0</v>
      </c>
      <c r="N230" s="9">
        <f>'WK6'!M230</f>
        <v>0</v>
      </c>
      <c r="O230" s="9">
        <f>'WK7'!M230</f>
        <v>0</v>
      </c>
      <c r="P230" s="9">
        <f>'WK8'!M230</f>
        <v>0</v>
      </c>
      <c r="Q230" s="9">
        <f>'WK9'!M230</f>
        <v>0</v>
      </c>
      <c r="R230" s="9">
        <f>'WK10'!M230</f>
        <v>0</v>
      </c>
      <c r="S230" s="9">
        <f>'WK11'!M230</f>
        <v>0</v>
      </c>
      <c r="T230" s="9">
        <f>'WK12'!M230</f>
        <v>0</v>
      </c>
      <c r="U230" s="9">
        <f>'WK13'!M230</f>
        <v>0</v>
      </c>
      <c r="V230" s="9">
        <f>'WK14'!M230</f>
        <v>0</v>
      </c>
      <c r="W230" s="6">
        <f>'WK15'!M230</f>
        <v>0</v>
      </c>
    </row>
    <row r="231" spans="1:23">
      <c r="A231" s="2">
        <f t="shared" si="7"/>
        <v>228</v>
      </c>
      <c r="B231" s="1" t="str">
        <f>'1 DAve'!B231</f>
        <v>Ant Hall</v>
      </c>
      <c r="C231" s="16">
        <f t="shared" si="6"/>
        <v>68</v>
      </c>
      <c r="D231" s="9">
        <f>'SLT 1'!M231</f>
        <v>0</v>
      </c>
      <c r="E231" s="9">
        <f>'SLT 2'!M231</f>
        <v>0</v>
      </c>
      <c r="F231" s="9">
        <f>'SLT 3'!M231</f>
        <v>0</v>
      </c>
      <c r="G231" s="9">
        <f>'SLT 4'!M231</f>
        <v>0</v>
      </c>
      <c r="H231" s="9">
        <f>'SLT 5'!M231</f>
        <v>0</v>
      </c>
      <c r="I231" s="9">
        <f>'WK1'!M231</f>
        <v>0</v>
      </c>
      <c r="J231" s="9">
        <f>'WK2'!M231</f>
        <v>68</v>
      </c>
      <c r="K231" s="9">
        <f>'WK3'!M231</f>
        <v>0</v>
      </c>
      <c r="L231" s="9">
        <f>'WK4'!M231</f>
        <v>0</v>
      </c>
      <c r="M231" s="9">
        <f>'WK5'!M231</f>
        <v>0</v>
      </c>
      <c r="N231" s="9">
        <f>'WK6'!M231</f>
        <v>0</v>
      </c>
      <c r="O231" s="9">
        <f>'WK7'!M231</f>
        <v>0</v>
      </c>
      <c r="P231" s="9">
        <f>'WK8'!M231</f>
        <v>0</v>
      </c>
      <c r="Q231" s="9">
        <f>'WK9'!M231</f>
        <v>0</v>
      </c>
      <c r="R231" s="9">
        <f>'WK10'!M231</f>
        <v>0</v>
      </c>
      <c r="S231" s="9">
        <f>'WK11'!M231</f>
        <v>0</v>
      </c>
      <c r="T231" s="9">
        <f>'WK12'!M231</f>
        <v>0</v>
      </c>
      <c r="U231" s="9">
        <f>'WK13'!M231</f>
        <v>0</v>
      </c>
      <c r="V231" s="9">
        <f>'WK14'!M231</f>
        <v>0</v>
      </c>
      <c r="W231" s="6">
        <f>'WK15'!M231</f>
        <v>0</v>
      </c>
    </row>
    <row r="232" spans="1:23">
      <c r="A232" s="2">
        <f t="shared" si="7"/>
        <v>229</v>
      </c>
      <c r="B232" s="1" t="str">
        <f>'1 DAve'!B232</f>
        <v>Alex Gibbs</v>
      </c>
      <c r="C232" s="16">
        <f t="shared" si="6"/>
        <v>75</v>
      </c>
      <c r="D232" s="9">
        <f>'SLT 1'!M232</f>
        <v>0</v>
      </c>
      <c r="E232" s="9">
        <f>'SLT 2'!M232</f>
        <v>0</v>
      </c>
      <c r="F232" s="9">
        <f>'SLT 3'!M232</f>
        <v>0</v>
      </c>
      <c r="G232" s="9">
        <f>'SLT 4'!M232</f>
        <v>0</v>
      </c>
      <c r="H232" s="9">
        <f>'SLT 5'!M232</f>
        <v>0</v>
      </c>
      <c r="I232" s="9">
        <f>'WK1'!M232</f>
        <v>0</v>
      </c>
      <c r="J232" s="9">
        <f>'WK2'!M232</f>
        <v>0</v>
      </c>
      <c r="K232" s="9">
        <f>'WK3'!M232</f>
        <v>75</v>
      </c>
      <c r="L232" s="9">
        <f>'WK4'!M232</f>
        <v>0</v>
      </c>
      <c r="M232" s="9">
        <f>'WK5'!M232</f>
        <v>0</v>
      </c>
      <c r="N232" s="9">
        <f>'WK6'!M232</f>
        <v>0</v>
      </c>
      <c r="O232" s="9">
        <f>'WK7'!M232</f>
        <v>0</v>
      </c>
      <c r="P232" s="9">
        <f>'WK8'!M232</f>
        <v>0</v>
      </c>
      <c r="Q232" s="9">
        <f>'WK9'!M232</f>
        <v>0</v>
      </c>
      <c r="R232" s="9">
        <f>'WK10'!M232</f>
        <v>0</v>
      </c>
      <c r="S232" s="9">
        <f>'WK11'!M232</f>
        <v>0</v>
      </c>
      <c r="T232" s="9">
        <f>'WK12'!M232</f>
        <v>0</v>
      </c>
      <c r="U232" s="9">
        <f>'WK13'!M232</f>
        <v>0</v>
      </c>
      <c r="V232" s="9">
        <f>'WK14'!M232</f>
        <v>0</v>
      </c>
      <c r="W232" s="6">
        <f>'WK15'!M232</f>
        <v>0</v>
      </c>
    </row>
    <row r="233" spans="1:23">
      <c r="A233" s="2">
        <f t="shared" si="7"/>
        <v>230</v>
      </c>
      <c r="B233" s="1" t="str">
        <f>'1 DAve'!B233</f>
        <v>Jacob Marlow</v>
      </c>
      <c r="C233" s="16">
        <f t="shared" si="6"/>
        <v>130</v>
      </c>
      <c r="D233" s="9">
        <f>'SLT 1'!M233</f>
        <v>0</v>
      </c>
      <c r="E233" s="9">
        <f>'SLT 2'!M233</f>
        <v>0</v>
      </c>
      <c r="F233" s="9">
        <f>'SLT 3'!M233</f>
        <v>0</v>
      </c>
      <c r="G233" s="9">
        <f>'SLT 4'!M233</f>
        <v>0</v>
      </c>
      <c r="H233" s="9">
        <f>'SLT 5'!M233</f>
        <v>0</v>
      </c>
      <c r="I233" s="9">
        <f>'WK1'!M233</f>
        <v>0</v>
      </c>
      <c r="J233" s="9">
        <f>'WK2'!M233</f>
        <v>8</v>
      </c>
      <c r="K233" s="9">
        <f>'WK3'!M233</f>
        <v>130</v>
      </c>
      <c r="L233" s="9">
        <f>'WK4'!M233</f>
        <v>0</v>
      </c>
      <c r="M233" s="9">
        <f>'WK5'!M233</f>
        <v>0</v>
      </c>
      <c r="N233" s="9">
        <f>'WK6'!M233</f>
        <v>0</v>
      </c>
      <c r="O233" s="9">
        <f>'WK7'!M233</f>
        <v>0</v>
      </c>
      <c r="P233" s="9">
        <f>'WK8'!M233</f>
        <v>0</v>
      </c>
      <c r="Q233" s="9">
        <f>'WK9'!M233</f>
        <v>0</v>
      </c>
      <c r="R233" s="9">
        <f>'WK10'!M233</f>
        <v>0</v>
      </c>
      <c r="S233" s="9">
        <f>'WK11'!M233</f>
        <v>0</v>
      </c>
      <c r="T233" s="9">
        <f>'WK12'!M233</f>
        <v>0</v>
      </c>
      <c r="U233" s="9">
        <f>'WK13'!M233</f>
        <v>0</v>
      </c>
      <c r="V233" s="9">
        <f>'WK14'!M233</f>
        <v>0</v>
      </c>
      <c r="W233" s="6">
        <f>'WK15'!M233</f>
        <v>0</v>
      </c>
    </row>
    <row r="234" spans="1:23">
      <c r="A234" s="2">
        <f t="shared" si="7"/>
        <v>231</v>
      </c>
      <c r="B234" s="1" t="str">
        <f>'1 DAve'!B234</f>
        <v>Jay Hewitt</v>
      </c>
      <c r="C234" s="16">
        <f t="shared" si="6"/>
        <v>78</v>
      </c>
      <c r="D234" s="9">
        <f>'SLT 1'!M234</f>
        <v>0</v>
      </c>
      <c r="E234" s="9">
        <f>'SLT 2'!M234</f>
        <v>0</v>
      </c>
      <c r="F234" s="9">
        <f>'SLT 3'!M234</f>
        <v>0</v>
      </c>
      <c r="G234" s="9">
        <f>'SLT 4'!M234</f>
        <v>0</v>
      </c>
      <c r="H234" s="9">
        <f>'SLT 5'!M234</f>
        <v>0</v>
      </c>
      <c r="I234" s="9">
        <f>'WK1'!M234</f>
        <v>0</v>
      </c>
      <c r="J234" s="9">
        <f>'WK2'!M234</f>
        <v>78</v>
      </c>
      <c r="K234" s="9">
        <f>'WK3'!M234</f>
        <v>0</v>
      </c>
      <c r="L234" s="9">
        <f>'WK4'!M234</f>
        <v>0</v>
      </c>
      <c r="M234" s="9">
        <f>'WK5'!M234</f>
        <v>0</v>
      </c>
      <c r="N234" s="9">
        <f>'WK6'!M234</f>
        <v>0</v>
      </c>
      <c r="O234" s="9">
        <f>'WK7'!M234</f>
        <v>0</v>
      </c>
      <c r="P234" s="9">
        <f>'WK8'!M234</f>
        <v>0</v>
      </c>
      <c r="Q234" s="9">
        <f>'WK9'!M234</f>
        <v>0</v>
      </c>
      <c r="R234" s="9">
        <f>'WK10'!M234</f>
        <v>0</v>
      </c>
      <c r="S234" s="9">
        <f>'WK11'!M234</f>
        <v>0</v>
      </c>
      <c r="T234" s="9">
        <f>'WK12'!M234</f>
        <v>0</v>
      </c>
      <c r="U234" s="9">
        <f>'WK13'!M234</f>
        <v>0</v>
      </c>
      <c r="V234" s="9">
        <f>'WK14'!M234</f>
        <v>0</v>
      </c>
      <c r="W234" s="6">
        <f>'WK15'!M234</f>
        <v>0</v>
      </c>
    </row>
    <row r="235" spans="1:23">
      <c r="A235" s="2">
        <f t="shared" si="7"/>
        <v>232</v>
      </c>
      <c r="B235" s="1" t="str">
        <f>'1 DAve'!B235</f>
        <v>Alfie Hill</v>
      </c>
      <c r="C235" s="16">
        <f t="shared" si="6"/>
        <v>0</v>
      </c>
      <c r="D235" s="9">
        <f>'SLT 1'!M235</f>
        <v>0</v>
      </c>
      <c r="E235" s="9">
        <f>'SLT 2'!M235</f>
        <v>0</v>
      </c>
      <c r="F235" s="9">
        <f>'SLT 3'!M235</f>
        <v>0</v>
      </c>
      <c r="G235" s="9">
        <f>'SLT 4'!M235</f>
        <v>0</v>
      </c>
      <c r="H235" s="9">
        <f>'SLT 5'!M235</f>
        <v>0</v>
      </c>
      <c r="I235" s="9">
        <f>'WK1'!M235</f>
        <v>0</v>
      </c>
      <c r="J235" s="9">
        <f>'WK2'!M235</f>
        <v>0</v>
      </c>
      <c r="K235" s="9">
        <f>'WK3'!M235</f>
        <v>0</v>
      </c>
      <c r="L235" s="9">
        <f>'WK4'!M235</f>
        <v>0</v>
      </c>
      <c r="M235" s="9">
        <f>'WK5'!M235</f>
        <v>0</v>
      </c>
      <c r="N235" s="9">
        <f>'WK6'!M235</f>
        <v>0</v>
      </c>
      <c r="O235" s="9">
        <f>'WK7'!M235</f>
        <v>0</v>
      </c>
      <c r="P235" s="9">
        <f>'WK8'!M235</f>
        <v>0</v>
      </c>
      <c r="Q235" s="9">
        <f>'WK9'!M235</f>
        <v>0</v>
      </c>
      <c r="R235" s="9">
        <f>'WK10'!M235</f>
        <v>0</v>
      </c>
      <c r="S235" s="9">
        <f>'WK11'!M235</f>
        <v>0</v>
      </c>
      <c r="T235" s="9">
        <f>'WK12'!M235</f>
        <v>0</v>
      </c>
      <c r="U235" s="9">
        <f>'WK13'!M235</f>
        <v>0</v>
      </c>
      <c r="V235" s="9">
        <f>'WK14'!M235</f>
        <v>0</v>
      </c>
      <c r="W235" s="6">
        <f>'WK15'!M235</f>
        <v>0</v>
      </c>
    </row>
    <row r="236" spans="1:23">
      <c r="A236" s="2">
        <f t="shared" si="7"/>
        <v>233</v>
      </c>
      <c r="B236" s="1" t="str">
        <f>'1 DAve'!B236</f>
        <v>Chris Ingram</v>
      </c>
      <c r="C236" s="16">
        <f t="shared" si="6"/>
        <v>32</v>
      </c>
      <c r="D236" s="9">
        <f>'SLT 1'!M236</f>
        <v>0</v>
      </c>
      <c r="E236" s="9">
        <f>'SLT 2'!M236</f>
        <v>0</v>
      </c>
      <c r="F236" s="9">
        <f>'SLT 3'!M236</f>
        <v>0</v>
      </c>
      <c r="G236" s="9">
        <f>'SLT 4'!M236</f>
        <v>0</v>
      </c>
      <c r="H236" s="9">
        <f>'SLT 5'!M236</f>
        <v>0</v>
      </c>
      <c r="I236" s="9">
        <f>'WK1'!M236</f>
        <v>0</v>
      </c>
      <c r="J236" s="9">
        <f>'WK2'!M236</f>
        <v>32</v>
      </c>
      <c r="K236" s="9">
        <f>'WK3'!M236</f>
        <v>0</v>
      </c>
      <c r="L236" s="9">
        <f>'WK4'!M236</f>
        <v>0</v>
      </c>
      <c r="M236" s="9">
        <f>'WK5'!M236</f>
        <v>0</v>
      </c>
      <c r="N236" s="9">
        <f>'WK6'!M236</f>
        <v>0</v>
      </c>
      <c r="O236" s="9">
        <f>'WK7'!M236</f>
        <v>0</v>
      </c>
      <c r="P236" s="9">
        <f>'WK8'!M236</f>
        <v>0</v>
      </c>
      <c r="Q236" s="9">
        <f>'WK9'!M236</f>
        <v>0</v>
      </c>
      <c r="R236" s="9">
        <f>'WK10'!M236</f>
        <v>0</v>
      </c>
      <c r="S236" s="9">
        <f>'WK11'!M236</f>
        <v>0</v>
      </c>
      <c r="T236" s="9">
        <f>'WK12'!M236</f>
        <v>0</v>
      </c>
      <c r="U236" s="9">
        <f>'WK13'!M236</f>
        <v>0</v>
      </c>
      <c r="V236" s="9">
        <f>'WK14'!M236</f>
        <v>0</v>
      </c>
      <c r="W236" s="6">
        <f>'WK15'!M236</f>
        <v>0</v>
      </c>
    </row>
    <row r="237" spans="1:23">
      <c r="A237" s="2">
        <f t="shared" si="7"/>
        <v>234</v>
      </c>
      <c r="B237" s="1" t="str">
        <f>'1 DAve'!B237</f>
        <v>Kieran Parry</v>
      </c>
      <c r="C237" s="16">
        <f t="shared" si="6"/>
        <v>0</v>
      </c>
      <c r="D237" s="9">
        <f>'SLT 1'!M237</f>
        <v>0</v>
      </c>
      <c r="E237" s="9">
        <f>'SLT 2'!M237</f>
        <v>0</v>
      </c>
      <c r="F237" s="9">
        <f>'SLT 3'!M237</f>
        <v>0</v>
      </c>
      <c r="G237" s="9">
        <f>'SLT 4'!M237</f>
        <v>0</v>
      </c>
      <c r="H237" s="9">
        <f>'SLT 5'!M237</f>
        <v>0</v>
      </c>
      <c r="I237" s="9">
        <f>'WK1'!M237</f>
        <v>0</v>
      </c>
      <c r="J237" s="9">
        <f>'WK2'!M237</f>
        <v>0</v>
      </c>
      <c r="K237" s="9">
        <f>'WK3'!M237</f>
        <v>0</v>
      </c>
      <c r="L237" s="9">
        <f>'WK4'!M237</f>
        <v>0</v>
      </c>
      <c r="M237" s="9">
        <f>'WK5'!M237</f>
        <v>0</v>
      </c>
      <c r="N237" s="9">
        <f>'WK6'!M237</f>
        <v>0</v>
      </c>
      <c r="O237" s="9">
        <f>'WK7'!M237</f>
        <v>0</v>
      </c>
      <c r="P237" s="9">
        <f>'WK8'!M237</f>
        <v>0</v>
      </c>
      <c r="Q237" s="9">
        <f>'WK9'!M237</f>
        <v>0</v>
      </c>
      <c r="R237" s="9">
        <f>'WK10'!M237</f>
        <v>0</v>
      </c>
      <c r="S237" s="9">
        <f>'WK11'!M237</f>
        <v>0</v>
      </c>
      <c r="T237" s="9">
        <f>'WK12'!M237</f>
        <v>0</v>
      </c>
      <c r="U237" s="9">
        <f>'WK13'!M237</f>
        <v>0</v>
      </c>
      <c r="V237" s="9">
        <f>'WK14'!M237</f>
        <v>0</v>
      </c>
      <c r="W237" s="6">
        <f>'WK15'!M237</f>
        <v>0</v>
      </c>
    </row>
    <row r="238" spans="1:23">
      <c r="A238" s="2">
        <f t="shared" si="7"/>
        <v>235</v>
      </c>
      <c r="B238" s="1" t="str">
        <f>'1 DAve'!B238</f>
        <v>Adrian Brown</v>
      </c>
      <c r="C238" s="16">
        <f t="shared" si="6"/>
        <v>72</v>
      </c>
      <c r="D238" s="9">
        <f>'SLT 1'!M238</f>
        <v>0</v>
      </c>
      <c r="E238" s="9">
        <f>'SLT 2'!M238</f>
        <v>0</v>
      </c>
      <c r="F238" s="9">
        <f>'SLT 3'!M238</f>
        <v>0</v>
      </c>
      <c r="G238" s="9">
        <f>'SLT 4'!M238</f>
        <v>0</v>
      </c>
      <c r="H238" s="9">
        <f>'SLT 5'!M238</f>
        <v>0</v>
      </c>
      <c r="I238" s="9">
        <f>'WK1'!M238</f>
        <v>0</v>
      </c>
      <c r="J238" s="9">
        <f>'WK2'!M238</f>
        <v>72</v>
      </c>
      <c r="K238" s="9">
        <f>'WK3'!M238</f>
        <v>0</v>
      </c>
      <c r="L238" s="9">
        <f>'WK4'!M238</f>
        <v>0</v>
      </c>
      <c r="M238" s="9">
        <f>'WK5'!M238</f>
        <v>0</v>
      </c>
      <c r="N238" s="9">
        <f>'WK6'!M238</f>
        <v>0</v>
      </c>
      <c r="O238" s="9">
        <f>'WK7'!M238</f>
        <v>0</v>
      </c>
      <c r="P238" s="9">
        <f>'WK8'!M238</f>
        <v>0</v>
      </c>
      <c r="Q238" s="9">
        <f>'WK9'!M238</f>
        <v>0</v>
      </c>
      <c r="R238" s="9">
        <f>'WK10'!M238</f>
        <v>0</v>
      </c>
      <c r="S238" s="9">
        <f>'WK11'!M238</f>
        <v>0</v>
      </c>
      <c r="T238" s="9">
        <f>'WK12'!M238</f>
        <v>0</v>
      </c>
      <c r="U238" s="9">
        <f>'WK13'!M238</f>
        <v>0</v>
      </c>
      <c r="V238" s="9">
        <f>'WK14'!M238</f>
        <v>0</v>
      </c>
      <c r="W238" s="6">
        <f>'WK15'!M238</f>
        <v>0</v>
      </c>
    </row>
    <row r="239" spans="1:23">
      <c r="A239" s="2">
        <f t="shared" si="7"/>
        <v>236</v>
      </c>
      <c r="B239" s="1" t="str">
        <f>'1 DAve'!B239</f>
        <v>Charlie Symons</v>
      </c>
      <c r="C239" s="16">
        <f t="shared" si="6"/>
        <v>111</v>
      </c>
      <c r="D239" s="9">
        <f>'SLT 1'!M239</f>
        <v>0</v>
      </c>
      <c r="E239" s="9">
        <f>'SLT 2'!M239</f>
        <v>0</v>
      </c>
      <c r="F239" s="9">
        <f>'SLT 3'!M239</f>
        <v>0</v>
      </c>
      <c r="G239" s="9">
        <f>'SLT 4'!M239</f>
        <v>0</v>
      </c>
      <c r="H239" s="9">
        <f>'SLT 5'!M239</f>
        <v>0</v>
      </c>
      <c r="I239" s="9">
        <f>'WK1'!M239</f>
        <v>0</v>
      </c>
      <c r="J239" s="9">
        <f>'WK2'!M239</f>
        <v>0</v>
      </c>
      <c r="K239" s="9">
        <f>'WK3'!M239</f>
        <v>111</v>
      </c>
      <c r="L239" s="9">
        <f>'WK4'!M239</f>
        <v>0</v>
      </c>
      <c r="M239" s="9">
        <f>'WK5'!M239</f>
        <v>0</v>
      </c>
      <c r="N239" s="9">
        <f>'WK6'!M239</f>
        <v>0</v>
      </c>
      <c r="O239" s="9">
        <f>'WK7'!M239</f>
        <v>0</v>
      </c>
      <c r="P239" s="9">
        <f>'WK8'!M239</f>
        <v>0</v>
      </c>
      <c r="Q239" s="9">
        <f>'WK9'!M239</f>
        <v>0</v>
      </c>
      <c r="R239" s="9">
        <f>'WK10'!M239</f>
        <v>0</v>
      </c>
      <c r="S239" s="9">
        <f>'WK11'!M239</f>
        <v>0</v>
      </c>
      <c r="T239" s="9">
        <f>'WK12'!M239</f>
        <v>0</v>
      </c>
      <c r="U239" s="9">
        <f>'WK13'!M239</f>
        <v>0</v>
      </c>
      <c r="V239" s="9">
        <f>'WK14'!M239</f>
        <v>0</v>
      </c>
      <c r="W239" s="6">
        <f>'WK15'!M239</f>
        <v>0</v>
      </c>
    </row>
    <row r="240" spans="1:23">
      <c r="A240" s="2">
        <f t="shared" si="7"/>
        <v>237</v>
      </c>
      <c r="B240" s="1" t="str">
        <f>'1 DAve'!B240</f>
        <v>Rhys Beasley</v>
      </c>
      <c r="C240" s="16">
        <f t="shared" si="6"/>
        <v>0</v>
      </c>
      <c r="D240" s="9">
        <f>'SLT 1'!M240</f>
        <v>0</v>
      </c>
      <c r="E240" s="9">
        <f>'SLT 2'!M240</f>
        <v>0</v>
      </c>
      <c r="F240" s="9">
        <f>'SLT 3'!M240</f>
        <v>0</v>
      </c>
      <c r="G240" s="9">
        <f>'SLT 4'!M240</f>
        <v>0</v>
      </c>
      <c r="H240" s="9">
        <f>'SLT 5'!M240</f>
        <v>0</v>
      </c>
      <c r="I240" s="9">
        <f>'WK1'!M240</f>
        <v>0</v>
      </c>
      <c r="J240" s="9">
        <f>'WK2'!M240</f>
        <v>0</v>
      </c>
      <c r="K240" s="9">
        <f>'WK3'!M240</f>
        <v>0</v>
      </c>
      <c r="L240" s="9">
        <f>'WK4'!M240</f>
        <v>0</v>
      </c>
      <c r="M240" s="9">
        <f>'WK5'!M240</f>
        <v>0</v>
      </c>
      <c r="N240" s="9">
        <f>'WK6'!M240</f>
        <v>0</v>
      </c>
      <c r="O240" s="9">
        <f>'WK7'!M240</f>
        <v>0</v>
      </c>
      <c r="P240" s="9">
        <f>'WK8'!M240</f>
        <v>0</v>
      </c>
      <c r="Q240" s="9">
        <f>'WK9'!M240</f>
        <v>0</v>
      </c>
      <c r="R240" s="9">
        <f>'WK10'!M240</f>
        <v>0</v>
      </c>
      <c r="S240" s="9">
        <f>'WK11'!M240</f>
        <v>0</v>
      </c>
      <c r="T240" s="9">
        <f>'WK12'!M240</f>
        <v>0</v>
      </c>
      <c r="U240" s="9">
        <f>'WK13'!M240</f>
        <v>0</v>
      </c>
      <c r="V240" s="9">
        <f>'WK14'!M240</f>
        <v>0</v>
      </c>
      <c r="W240" s="6">
        <f>'WK15'!M240</f>
        <v>0</v>
      </c>
    </row>
    <row r="241" spans="1:23">
      <c r="A241" s="2">
        <f t="shared" si="7"/>
        <v>238</v>
      </c>
      <c r="B241" s="1" t="str">
        <f>'1 DAve'!B241</f>
        <v>Chris Wilson</v>
      </c>
      <c r="C241" s="16">
        <f t="shared" si="6"/>
        <v>20</v>
      </c>
      <c r="D241" s="9">
        <f>'SLT 1'!M241</f>
        <v>0</v>
      </c>
      <c r="E241" s="9">
        <f>'SLT 2'!M241</f>
        <v>0</v>
      </c>
      <c r="F241" s="9">
        <f>'SLT 3'!M241</f>
        <v>0</v>
      </c>
      <c r="G241" s="9">
        <f>'SLT 4'!M241</f>
        <v>0</v>
      </c>
      <c r="H241" s="9">
        <f>'SLT 5'!M241</f>
        <v>0</v>
      </c>
      <c r="I241" s="9">
        <f>'WK1'!M241</f>
        <v>0</v>
      </c>
      <c r="J241" s="9">
        <f>'WK2'!M241</f>
        <v>0</v>
      </c>
      <c r="K241" s="9">
        <f>'WK3'!M241</f>
        <v>20</v>
      </c>
      <c r="L241" s="9">
        <f>'WK4'!M241</f>
        <v>0</v>
      </c>
      <c r="M241" s="9">
        <f>'WK5'!M241</f>
        <v>0</v>
      </c>
      <c r="N241" s="9">
        <f>'WK6'!M241</f>
        <v>0</v>
      </c>
      <c r="O241" s="9">
        <f>'WK7'!M241</f>
        <v>0</v>
      </c>
      <c r="P241" s="9">
        <f>'WK8'!M241</f>
        <v>0</v>
      </c>
      <c r="Q241" s="9">
        <f>'WK9'!M241</f>
        <v>0</v>
      </c>
      <c r="R241" s="9">
        <f>'WK10'!M241</f>
        <v>0</v>
      </c>
      <c r="S241" s="9">
        <f>'WK11'!M241</f>
        <v>0</v>
      </c>
      <c r="T241" s="9">
        <f>'WK12'!M241</f>
        <v>0</v>
      </c>
      <c r="U241" s="9">
        <f>'WK13'!M241</f>
        <v>0</v>
      </c>
      <c r="V241" s="9">
        <f>'WK14'!M241</f>
        <v>0</v>
      </c>
      <c r="W241" s="6">
        <f>'WK15'!M241</f>
        <v>0</v>
      </c>
    </row>
    <row r="242" spans="1:23">
      <c r="A242" s="2">
        <f t="shared" si="7"/>
        <v>239</v>
      </c>
      <c r="B242" s="1" t="str">
        <f>'1 DAve'!B242</f>
        <v>Leyton Neal</v>
      </c>
      <c r="C242" s="16">
        <f t="shared" si="6"/>
        <v>52</v>
      </c>
      <c r="D242" s="9">
        <f>'SLT 1'!M242</f>
        <v>0</v>
      </c>
      <c r="E242" s="9">
        <f>'SLT 2'!M242</f>
        <v>0</v>
      </c>
      <c r="F242" s="9">
        <f>'SLT 3'!M242</f>
        <v>0</v>
      </c>
      <c r="G242" s="9">
        <f>'SLT 4'!M242</f>
        <v>0</v>
      </c>
      <c r="H242" s="9">
        <f>'SLT 5'!M242</f>
        <v>0</v>
      </c>
      <c r="I242" s="9">
        <f>'WK1'!M242</f>
        <v>0</v>
      </c>
      <c r="J242" s="9">
        <f>'WK2'!M242</f>
        <v>0</v>
      </c>
      <c r="K242" s="9">
        <f>'WK3'!M242</f>
        <v>52</v>
      </c>
      <c r="L242" s="9">
        <f>'WK4'!M242</f>
        <v>0</v>
      </c>
      <c r="M242" s="9">
        <f>'WK5'!M242</f>
        <v>0</v>
      </c>
      <c r="N242" s="9">
        <f>'WK6'!M242</f>
        <v>0</v>
      </c>
      <c r="O242" s="9">
        <f>'WK7'!M242</f>
        <v>0</v>
      </c>
      <c r="P242" s="9">
        <f>'WK8'!M242</f>
        <v>0</v>
      </c>
      <c r="Q242" s="9">
        <f>'WK9'!M242</f>
        <v>0</v>
      </c>
      <c r="R242" s="9">
        <f>'WK10'!M242</f>
        <v>0</v>
      </c>
      <c r="S242" s="9">
        <f>'WK11'!M242</f>
        <v>0</v>
      </c>
      <c r="T242" s="9">
        <f>'WK12'!M242</f>
        <v>0</v>
      </c>
      <c r="U242" s="9">
        <f>'WK13'!M242</f>
        <v>0</v>
      </c>
      <c r="V242" s="9">
        <f>'WK14'!M242</f>
        <v>0</v>
      </c>
      <c r="W242" s="6">
        <f>'WK15'!M242</f>
        <v>0</v>
      </c>
    </row>
    <row r="243" spans="1:23">
      <c r="A243" s="2">
        <f t="shared" si="7"/>
        <v>240</v>
      </c>
      <c r="B243" s="1" t="str">
        <f>'1 DAve'!B243</f>
        <v>Jake Lord</v>
      </c>
      <c r="C243" s="16">
        <f t="shared" si="6"/>
        <v>10</v>
      </c>
      <c r="D243" s="9">
        <f>'SLT 1'!M243</f>
        <v>0</v>
      </c>
      <c r="E243" s="9">
        <f>'SLT 2'!M243</f>
        <v>0</v>
      </c>
      <c r="F243" s="9">
        <f>'SLT 3'!M243</f>
        <v>0</v>
      </c>
      <c r="G243" s="9">
        <f>'SLT 4'!M243</f>
        <v>0</v>
      </c>
      <c r="H243" s="9">
        <f>'SLT 5'!M243</f>
        <v>0</v>
      </c>
      <c r="I243" s="9">
        <f>'WK1'!M243</f>
        <v>0</v>
      </c>
      <c r="J243" s="9">
        <f>'WK2'!M243</f>
        <v>0</v>
      </c>
      <c r="K243" s="9">
        <f>'WK3'!M243</f>
        <v>10</v>
      </c>
      <c r="L243" s="9">
        <f>'WK4'!M243</f>
        <v>0</v>
      </c>
      <c r="M243" s="9">
        <f>'WK5'!M243</f>
        <v>0</v>
      </c>
      <c r="N243" s="9">
        <f>'WK6'!M243</f>
        <v>0</v>
      </c>
      <c r="O243" s="9">
        <f>'WK7'!M243</f>
        <v>0</v>
      </c>
      <c r="P243" s="9">
        <f>'WK8'!M243</f>
        <v>0</v>
      </c>
      <c r="Q243" s="9">
        <f>'WK9'!M243</f>
        <v>0</v>
      </c>
      <c r="R243" s="9">
        <f>'WK10'!M243</f>
        <v>0</v>
      </c>
      <c r="S243" s="9">
        <f>'WK11'!M243</f>
        <v>0</v>
      </c>
      <c r="T243" s="9">
        <f>'WK12'!M243</f>
        <v>0</v>
      </c>
      <c r="U243" s="9">
        <f>'WK13'!M243</f>
        <v>0</v>
      </c>
      <c r="V243" s="9">
        <f>'WK14'!M243</f>
        <v>0</v>
      </c>
      <c r="W243" s="6">
        <f>'WK15'!M243</f>
        <v>0</v>
      </c>
    </row>
    <row r="244" spans="1:23">
      <c r="A244" s="2">
        <f t="shared" si="7"/>
        <v>241</v>
      </c>
      <c r="B244" s="1" t="str">
        <f>'1 DAve'!B244</f>
        <v>Noah Scotting</v>
      </c>
      <c r="C244" s="16">
        <f t="shared" si="6"/>
        <v>52</v>
      </c>
      <c r="D244" s="9">
        <f>'SLT 1'!M244</f>
        <v>0</v>
      </c>
      <c r="E244" s="9">
        <f>'SLT 2'!M244</f>
        <v>0</v>
      </c>
      <c r="F244" s="9">
        <f>'SLT 3'!M244</f>
        <v>0</v>
      </c>
      <c r="G244" s="9">
        <f>'SLT 4'!M244</f>
        <v>0</v>
      </c>
      <c r="H244" s="9">
        <f>'SLT 5'!M244</f>
        <v>0</v>
      </c>
      <c r="I244" s="9">
        <f>'WK1'!M244</f>
        <v>0</v>
      </c>
      <c r="J244" s="9">
        <f>'WK2'!M244</f>
        <v>0</v>
      </c>
      <c r="K244" s="9">
        <f>'WK3'!M244</f>
        <v>52</v>
      </c>
      <c r="L244" s="9">
        <f>'WK4'!M244</f>
        <v>0</v>
      </c>
      <c r="M244" s="9">
        <f>'WK5'!M244</f>
        <v>0</v>
      </c>
      <c r="N244" s="9">
        <f>'WK6'!M244</f>
        <v>0</v>
      </c>
      <c r="O244" s="9">
        <f>'WK7'!M244</f>
        <v>0</v>
      </c>
      <c r="P244" s="9">
        <f>'WK8'!M244</f>
        <v>0</v>
      </c>
      <c r="Q244" s="9">
        <f>'WK9'!M244</f>
        <v>0</v>
      </c>
      <c r="R244" s="9">
        <f>'WK10'!M244</f>
        <v>0</v>
      </c>
      <c r="S244" s="9">
        <f>'WK11'!M244</f>
        <v>0</v>
      </c>
      <c r="T244" s="9">
        <f>'WK12'!M244</f>
        <v>0</v>
      </c>
      <c r="U244" s="9">
        <f>'WK13'!M244</f>
        <v>0</v>
      </c>
      <c r="V244" s="9">
        <f>'WK14'!M244</f>
        <v>0</v>
      </c>
      <c r="W244" s="6">
        <f>'WK15'!M244</f>
        <v>0</v>
      </c>
    </row>
    <row r="245" spans="1:23">
      <c r="A245" s="2">
        <f t="shared" si="7"/>
        <v>242</v>
      </c>
      <c r="B245" s="1" t="str">
        <f>'1 DAve'!B245</f>
        <v>Haiden Bowes</v>
      </c>
      <c r="C245" s="16">
        <f t="shared" si="6"/>
        <v>0</v>
      </c>
      <c r="D245" s="9">
        <f>'SLT 1'!M245</f>
        <v>0</v>
      </c>
      <c r="E245" s="9">
        <f>'SLT 2'!M245</f>
        <v>0</v>
      </c>
      <c r="F245" s="9">
        <f>'SLT 3'!M245</f>
        <v>0</v>
      </c>
      <c r="G245" s="9">
        <f>'SLT 4'!M245</f>
        <v>0</v>
      </c>
      <c r="H245" s="9">
        <f>'SLT 5'!M245</f>
        <v>0</v>
      </c>
      <c r="I245" s="9">
        <f>'WK1'!M245</f>
        <v>0</v>
      </c>
      <c r="J245" s="9">
        <f>'WK2'!M245</f>
        <v>0</v>
      </c>
      <c r="K245" s="9">
        <f>'WK3'!M245</f>
        <v>0</v>
      </c>
      <c r="L245" s="9">
        <f>'WK4'!M245</f>
        <v>0</v>
      </c>
      <c r="M245" s="9">
        <f>'WK5'!M245</f>
        <v>0</v>
      </c>
      <c r="N245" s="9">
        <f>'WK6'!M245</f>
        <v>0</v>
      </c>
      <c r="O245" s="9">
        <f>'WK7'!M245</f>
        <v>0</v>
      </c>
      <c r="P245" s="9">
        <f>'WK8'!M245</f>
        <v>0</v>
      </c>
      <c r="Q245" s="9">
        <f>'WK9'!M245</f>
        <v>0</v>
      </c>
      <c r="R245" s="9">
        <f>'WK10'!M245</f>
        <v>0</v>
      </c>
      <c r="S245" s="9">
        <f>'WK11'!M245</f>
        <v>0</v>
      </c>
      <c r="T245" s="9">
        <f>'WK12'!M245</f>
        <v>0</v>
      </c>
      <c r="U245" s="9">
        <f>'WK13'!M245</f>
        <v>0</v>
      </c>
      <c r="V245" s="9">
        <f>'WK14'!M245</f>
        <v>0</v>
      </c>
      <c r="W245" s="6">
        <f>'WK15'!M245</f>
        <v>0</v>
      </c>
    </row>
    <row r="246" spans="1:23">
      <c r="A246" s="2">
        <f t="shared" si="7"/>
        <v>243</v>
      </c>
      <c r="B246" s="1" t="str">
        <f>'1 DAve'!B246</f>
        <v>n/a</v>
      </c>
      <c r="C246" s="16">
        <f t="shared" si="6"/>
        <v>0</v>
      </c>
      <c r="D246" s="9">
        <f>'SLT 1'!M246</f>
        <v>0</v>
      </c>
      <c r="E246" s="9">
        <f>'SLT 2'!M246</f>
        <v>0</v>
      </c>
      <c r="F246" s="9">
        <f>'SLT 3'!M246</f>
        <v>0</v>
      </c>
      <c r="G246" s="9">
        <f>'SLT 4'!M246</f>
        <v>0</v>
      </c>
      <c r="H246" s="9">
        <f>'SLT 5'!M246</f>
        <v>0</v>
      </c>
      <c r="I246" s="9">
        <f>'WK1'!M246</f>
        <v>0</v>
      </c>
      <c r="J246" s="9">
        <f>'WK2'!M246</f>
        <v>0</v>
      </c>
      <c r="K246" s="9">
        <f>'WK3'!M246</f>
        <v>0</v>
      </c>
      <c r="L246" s="9">
        <f>'WK4'!M246</f>
        <v>0</v>
      </c>
      <c r="M246" s="9">
        <f>'WK5'!M246</f>
        <v>0</v>
      </c>
      <c r="N246" s="9">
        <f>'WK6'!M246</f>
        <v>0</v>
      </c>
      <c r="O246" s="9">
        <f>'WK7'!M246</f>
        <v>0</v>
      </c>
      <c r="P246" s="9">
        <f>'WK8'!M246</f>
        <v>0</v>
      </c>
      <c r="Q246" s="9">
        <f>'WK9'!M246</f>
        <v>0</v>
      </c>
      <c r="R246" s="9">
        <f>'WK10'!M246</f>
        <v>0</v>
      </c>
      <c r="S246" s="9">
        <f>'WK11'!M246</f>
        <v>0</v>
      </c>
      <c r="T246" s="9">
        <f>'WK12'!M246</f>
        <v>0</v>
      </c>
      <c r="U246" s="9">
        <f>'WK13'!M246</f>
        <v>0</v>
      </c>
      <c r="V246" s="9">
        <f>'WK14'!M246</f>
        <v>0</v>
      </c>
      <c r="W246" s="6">
        <f>'WK15'!M246</f>
        <v>0</v>
      </c>
    </row>
    <row r="247" spans="1:23">
      <c r="A247" s="2">
        <f t="shared" si="7"/>
        <v>244</v>
      </c>
      <c r="B247" s="1" t="str">
        <f>'1 DAve'!B247</f>
        <v>n/a</v>
      </c>
      <c r="C247" s="16">
        <f t="shared" si="6"/>
        <v>0</v>
      </c>
      <c r="D247" s="9">
        <f>'SLT 1'!M247</f>
        <v>0</v>
      </c>
      <c r="E247" s="9">
        <f>'SLT 2'!M247</f>
        <v>0</v>
      </c>
      <c r="F247" s="9">
        <f>'SLT 3'!M247</f>
        <v>0</v>
      </c>
      <c r="G247" s="9">
        <f>'SLT 4'!M247</f>
        <v>0</v>
      </c>
      <c r="H247" s="9">
        <f>'SLT 5'!M247</f>
        <v>0</v>
      </c>
      <c r="I247" s="9">
        <f>'WK1'!M247</f>
        <v>0</v>
      </c>
      <c r="J247" s="9">
        <f>'WK2'!M247</f>
        <v>0</v>
      </c>
      <c r="K247" s="9">
        <f>'WK3'!M247</f>
        <v>0</v>
      </c>
      <c r="L247" s="9">
        <f>'WK4'!M247</f>
        <v>0</v>
      </c>
      <c r="M247" s="9">
        <f>'WK5'!M247</f>
        <v>0</v>
      </c>
      <c r="N247" s="9">
        <f>'WK6'!M247</f>
        <v>0</v>
      </c>
      <c r="O247" s="9">
        <f>'WK7'!M247</f>
        <v>0</v>
      </c>
      <c r="P247" s="9">
        <f>'WK8'!M247</f>
        <v>0</v>
      </c>
      <c r="Q247" s="9">
        <f>'WK9'!M247</f>
        <v>0</v>
      </c>
      <c r="R247" s="9">
        <f>'WK10'!M247</f>
        <v>0</v>
      </c>
      <c r="S247" s="9">
        <f>'WK11'!M247</f>
        <v>0</v>
      </c>
      <c r="T247" s="9">
        <f>'WK12'!M247</f>
        <v>0</v>
      </c>
      <c r="U247" s="9">
        <f>'WK13'!M247</f>
        <v>0</v>
      </c>
      <c r="V247" s="9">
        <f>'WK14'!M247</f>
        <v>0</v>
      </c>
      <c r="W247" s="6">
        <f>'WK15'!M247</f>
        <v>0</v>
      </c>
    </row>
    <row r="248" spans="1:23">
      <c r="A248" s="2">
        <f t="shared" si="7"/>
        <v>245</v>
      </c>
      <c r="B248" s="1" t="str">
        <f>'1 DAve'!B248</f>
        <v>n/a</v>
      </c>
      <c r="C248" s="16">
        <f t="shared" si="6"/>
        <v>0</v>
      </c>
      <c r="D248" s="9">
        <f>'SLT 1'!M248</f>
        <v>0</v>
      </c>
      <c r="E248" s="9">
        <f>'SLT 2'!M248</f>
        <v>0</v>
      </c>
      <c r="F248" s="9">
        <f>'SLT 3'!M248</f>
        <v>0</v>
      </c>
      <c r="G248" s="9">
        <f>'SLT 4'!M248</f>
        <v>0</v>
      </c>
      <c r="H248" s="9">
        <f>'SLT 5'!M248</f>
        <v>0</v>
      </c>
      <c r="I248" s="9">
        <f>'WK1'!M248</f>
        <v>0</v>
      </c>
      <c r="J248" s="9">
        <f>'WK2'!M248</f>
        <v>0</v>
      </c>
      <c r="K248" s="9">
        <f>'WK3'!M248</f>
        <v>0</v>
      </c>
      <c r="L248" s="9">
        <f>'WK4'!M248</f>
        <v>0</v>
      </c>
      <c r="M248" s="9">
        <f>'WK5'!M248</f>
        <v>0</v>
      </c>
      <c r="N248" s="9">
        <f>'WK6'!M248</f>
        <v>0</v>
      </c>
      <c r="O248" s="9">
        <f>'WK7'!M248</f>
        <v>0</v>
      </c>
      <c r="P248" s="9">
        <f>'WK8'!M248</f>
        <v>0</v>
      </c>
      <c r="Q248" s="9">
        <f>'WK9'!M248</f>
        <v>0</v>
      </c>
      <c r="R248" s="9">
        <f>'WK10'!M248</f>
        <v>0</v>
      </c>
      <c r="S248" s="9">
        <f>'WK11'!M248</f>
        <v>0</v>
      </c>
      <c r="T248" s="9">
        <f>'WK12'!M248</f>
        <v>0</v>
      </c>
      <c r="U248" s="9">
        <f>'WK13'!M248</f>
        <v>0</v>
      </c>
      <c r="V248" s="9">
        <f>'WK14'!M248</f>
        <v>0</v>
      </c>
      <c r="W248" s="6">
        <f>'WK15'!M248</f>
        <v>0</v>
      </c>
    </row>
    <row r="249" spans="1:23">
      <c r="A249" s="2">
        <f t="shared" si="7"/>
        <v>246</v>
      </c>
      <c r="B249" s="1" t="str">
        <f>'1 DAve'!B249</f>
        <v>n/a</v>
      </c>
      <c r="C249" s="16">
        <f t="shared" si="6"/>
        <v>0</v>
      </c>
      <c r="D249" s="9">
        <f>'SLT 1'!M249</f>
        <v>0</v>
      </c>
      <c r="E249" s="9">
        <f>'SLT 2'!M249</f>
        <v>0</v>
      </c>
      <c r="F249" s="9">
        <f>'SLT 3'!M249</f>
        <v>0</v>
      </c>
      <c r="G249" s="9">
        <f>'SLT 4'!M249</f>
        <v>0</v>
      </c>
      <c r="H249" s="9">
        <f>'SLT 5'!M249</f>
        <v>0</v>
      </c>
      <c r="I249" s="9">
        <f>'WK1'!M249</f>
        <v>0</v>
      </c>
      <c r="J249" s="9">
        <f>'WK2'!M249</f>
        <v>0</v>
      </c>
      <c r="K249" s="9">
        <f>'WK3'!M249</f>
        <v>0</v>
      </c>
      <c r="L249" s="9">
        <f>'WK4'!M249</f>
        <v>0</v>
      </c>
      <c r="M249" s="9">
        <f>'WK5'!M249</f>
        <v>0</v>
      </c>
      <c r="N249" s="9">
        <f>'WK6'!M249</f>
        <v>0</v>
      </c>
      <c r="O249" s="9">
        <f>'WK7'!M249</f>
        <v>0</v>
      </c>
      <c r="P249" s="9">
        <f>'WK8'!M249</f>
        <v>0</v>
      </c>
      <c r="Q249" s="9">
        <f>'WK9'!M249</f>
        <v>0</v>
      </c>
      <c r="R249" s="9">
        <f>'WK10'!M249</f>
        <v>0</v>
      </c>
      <c r="S249" s="9">
        <f>'WK11'!M249</f>
        <v>0</v>
      </c>
      <c r="T249" s="9">
        <f>'WK12'!M249</f>
        <v>0</v>
      </c>
      <c r="U249" s="9">
        <f>'WK13'!M249</f>
        <v>0</v>
      </c>
      <c r="V249" s="9">
        <f>'WK14'!M249</f>
        <v>0</v>
      </c>
      <c r="W249" s="6">
        <f>'WK15'!M249</f>
        <v>0</v>
      </c>
    </row>
    <row r="250" spans="1:23">
      <c r="A250" s="2">
        <f t="shared" si="7"/>
        <v>247</v>
      </c>
      <c r="B250" s="1" t="str">
        <f>'1 DAve'!B250</f>
        <v>n/a</v>
      </c>
      <c r="C250" s="16">
        <f t="shared" si="6"/>
        <v>0</v>
      </c>
      <c r="D250" s="9">
        <f>'SLT 1'!M250</f>
        <v>0</v>
      </c>
      <c r="E250" s="9">
        <f>'SLT 2'!M250</f>
        <v>0</v>
      </c>
      <c r="F250" s="9">
        <f>'SLT 3'!M250</f>
        <v>0</v>
      </c>
      <c r="G250" s="9">
        <f>'SLT 4'!M250</f>
        <v>0</v>
      </c>
      <c r="H250" s="9">
        <f>'SLT 5'!M250</f>
        <v>0</v>
      </c>
      <c r="I250" s="9">
        <f>'WK1'!M250</f>
        <v>0</v>
      </c>
      <c r="J250" s="9">
        <f>'WK2'!M250</f>
        <v>0</v>
      </c>
      <c r="K250" s="9">
        <f>'WK3'!M250</f>
        <v>0</v>
      </c>
      <c r="L250" s="9">
        <f>'WK4'!M250</f>
        <v>0</v>
      </c>
      <c r="M250" s="9">
        <f>'WK5'!M250</f>
        <v>0</v>
      </c>
      <c r="N250" s="9">
        <f>'WK6'!M250</f>
        <v>0</v>
      </c>
      <c r="O250" s="9">
        <f>'WK7'!M250</f>
        <v>0</v>
      </c>
      <c r="P250" s="9">
        <f>'WK8'!M250</f>
        <v>0</v>
      </c>
      <c r="Q250" s="9">
        <f>'WK9'!M250</f>
        <v>0</v>
      </c>
      <c r="R250" s="9">
        <f>'WK10'!M250</f>
        <v>0</v>
      </c>
      <c r="S250" s="9">
        <f>'WK11'!M250</f>
        <v>0</v>
      </c>
      <c r="T250" s="9">
        <f>'WK12'!M250</f>
        <v>0</v>
      </c>
      <c r="U250" s="9">
        <f>'WK13'!M250</f>
        <v>0</v>
      </c>
      <c r="V250" s="9">
        <f>'WK14'!M250</f>
        <v>0</v>
      </c>
      <c r="W250" s="6">
        <f>'WK15'!M250</f>
        <v>0</v>
      </c>
    </row>
    <row r="251" spans="1:23">
      <c r="A251" s="2">
        <f t="shared" si="7"/>
        <v>248</v>
      </c>
      <c r="B251" s="1" t="str">
        <f>'1 DAve'!B251</f>
        <v>n/a</v>
      </c>
      <c r="C251" s="16">
        <f t="shared" si="6"/>
        <v>0</v>
      </c>
      <c r="D251" s="9">
        <f>'SLT 1'!M251</f>
        <v>0</v>
      </c>
      <c r="E251" s="9">
        <f>'SLT 2'!M251</f>
        <v>0</v>
      </c>
      <c r="F251" s="9">
        <f>'SLT 3'!M251</f>
        <v>0</v>
      </c>
      <c r="G251" s="9">
        <f>'SLT 4'!M251</f>
        <v>0</v>
      </c>
      <c r="H251" s="9">
        <f>'SLT 5'!M251</f>
        <v>0</v>
      </c>
      <c r="I251" s="9">
        <f>'WK1'!M251</f>
        <v>0</v>
      </c>
      <c r="J251" s="9">
        <f>'WK2'!M251</f>
        <v>0</v>
      </c>
      <c r="K251" s="9">
        <f>'WK3'!M251</f>
        <v>0</v>
      </c>
      <c r="L251" s="9">
        <f>'WK4'!M251</f>
        <v>0</v>
      </c>
      <c r="M251" s="9">
        <f>'WK5'!M251</f>
        <v>0</v>
      </c>
      <c r="N251" s="9">
        <f>'WK6'!M251</f>
        <v>0</v>
      </c>
      <c r="O251" s="9">
        <f>'WK7'!M251</f>
        <v>0</v>
      </c>
      <c r="P251" s="9">
        <f>'WK8'!M251</f>
        <v>0</v>
      </c>
      <c r="Q251" s="9">
        <f>'WK9'!M251</f>
        <v>0</v>
      </c>
      <c r="R251" s="9">
        <f>'WK10'!M251</f>
        <v>0</v>
      </c>
      <c r="S251" s="9">
        <f>'WK11'!M251</f>
        <v>0</v>
      </c>
      <c r="T251" s="9">
        <f>'WK12'!M251</f>
        <v>0</v>
      </c>
      <c r="U251" s="9">
        <f>'WK13'!M251</f>
        <v>0</v>
      </c>
      <c r="V251" s="9">
        <f>'WK14'!M251</f>
        <v>0</v>
      </c>
      <c r="W251" s="6">
        <f>'WK15'!M251</f>
        <v>0</v>
      </c>
    </row>
    <row r="252" spans="1:23">
      <c r="A252" s="2">
        <f t="shared" si="7"/>
        <v>249</v>
      </c>
      <c r="B252" s="1" t="str">
        <f>'1 DAve'!B252</f>
        <v>n/a</v>
      </c>
      <c r="C252" s="16">
        <f t="shared" si="6"/>
        <v>0</v>
      </c>
      <c r="D252" s="9">
        <f>'SLT 1'!M252</f>
        <v>0</v>
      </c>
      <c r="E252" s="9">
        <f>'SLT 2'!M252</f>
        <v>0</v>
      </c>
      <c r="F252" s="9">
        <f>'SLT 3'!M252</f>
        <v>0</v>
      </c>
      <c r="G252" s="9">
        <f>'SLT 4'!M252</f>
        <v>0</v>
      </c>
      <c r="H252" s="9">
        <f>'SLT 5'!M252</f>
        <v>0</v>
      </c>
      <c r="I252" s="9">
        <f>'WK1'!M252</f>
        <v>0</v>
      </c>
      <c r="J252" s="9">
        <f>'WK2'!M252</f>
        <v>0</v>
      </c>
      <c r="K252" s="9">
        <f>'WK3'!M252</f>
        <v>0</v>
      </c>
      <c r="L252" s="9">
        <f>'WK4'!M252</f>
        <v>0</v>
      </c>
      <c r="M252" s="9">
        <f>'WK5'!M252</f>
        <v>0</v>
      </c>
      <c r="N252" s="9">
        <f>'WK6'!M252</f>
        <v>0</v>
      </c>
      <c r="O252" s="9">
        <f>'WK7'!M252</f>
        <v>0</v>
      </c>
      <c r="P252" s="9">
        <f>'WK8'!M252</f>
        <v>0</v>
      </c>
      <c r="Q252" s="9">
        <f>'WK9'!M252</f>
        <v>0</v>
      </c>
      <c r="R252" s="9">
        <f>'WK10'!M252</f>
        <v>0</v>
      </c>
      <c r="S252" s="9">
        <f>'WK11'!M252</f>
        <v>0</v>
      </c>
      <c r="T252" s="9">
        <f>'WK12'!M252</f>
        <v>0</v>
      </c>
      <c r="U252" s="9">
        <f>'WK13'!M252</f>
        <v>0</v>
      </c>
      <c r="V252" s="9">
        <f>'WK14'!M252</f>
        <v>0</v>
      </c>
      <c r="W252" s="6">
        <f>'WK15'!M252</f>
        <v>0</v>
      </c>
    </row>
    <row r="253" spans="1:23">
      <c r="A253" s="2">
        <f t="shared" si="7"/>
        <v>250</v>
      </c>
      <c r="B253" s="1" t="str">
        <f>'1 DAve'!B253</f>
        <v>n/a</v>
      </c>
      <c r="C253" s="16">
        <f t="shared" si="6"/>
        <v>0</v>
      </c>
      <c r="D253" s="9">
        <f>'SLT 1'!M253</f>
        <v>0</v>
      </c>
      <c r="E253" s="9">
        <f>'SLT 2'!M253</f>
        <v>0</v>
      </c>
      <c r="F253" s="9">
        <f>'SLT 3'!M253</f>
        <v>0</v>
      </c>
      <c r="G253" s="9">
        <f>'SLT 4'!M253</f>
        <v>0</v>
      </c>
      <c r="H253" s="9">
        <f>'SLT 5'!M253</f>
        <v>0</v>
      </c>
      <c r="I253" s="9">
        <f>'WK1'!M253</f>
        <v>0</v>
      </c>
      <c r="J253" s="9">
        <f>'WK2'!M253</f>
        <v>0</v>
      </c>
      <c r="K253" s="9">
        <f>'WK3'!M253</f>
        <v>0</v>
      </c>
      <c r="L253" s="9">
        <f>'WK4'!M253</f>
        <v>0</v>
      </c>
      <c r="M253" s="9">
        <f>'WK5'!M253</f>
        <v>0</v>
      </c>
      <c r="N253" s="9">
        <f>'WK6'!M253</f>
        <v>0</v>
      </c>
      <c r="O253" s="9">
        <f>'WK7'!M253</f>
        <v>0</v>
      </c>
      <c r="P253" s="9">
        <f>'WK8'!M253</f>
        <v>0</v>
      </c>
      <c r="Q253" s="9">
        <f>'WK9'!M253</f>
        <v>0</v>
      </c>
      <c r="R253" s="9">
        <f>'WK10'!M253</f>
        <v>0</v>
      </c>
      <c r="S253" s="9">
        <f>'WK11'!M253</f>
        <v>0</v>
      </c>
      <c r="T253" s="9">
        <f>'WK12'!M253</f>
        <v>0</v>
      </c>
      <c r="U253" s="9">
        <f>'WK13'!M253</f>
        <v>0</v>
      </c>
      <c r="V253" s="9">
        <f>'WK14'!M253</f>
        <v>0</v>
      </c>
      <c r="W253" s="6">
        <f>'WK15'!M253</f>
        <v>0</v>
      </c>
    </row>
    <row r="254" spans="1:23">
      <c r="A254" s="2">
        <f t="shared" si="7"/>
        <v>251</v>
      </c>
      <c r="B254" s="1" t="str">
        <f>'1 DAve'!B254</f>
        <v>n/a</v>
      </c>
      <c r="C254" s="16">
        <f t="shared" si="6"/>
        <v>0</v>
      </c>
      <c r="D254" s="9">
        <f>'SLT 1'!M254</f>
        <v>0</v>
      </c>
      <c r="E254" s="9">
        <f>'SLT 2'!M254</f>
        <v>0</v>
      </c>
      <c r="F254" s="9">
        <f>'SLT 3'!M254</f>
        <v>0</v>
      </c>
      <c r="G254" s="9">
        <f>'SLT 4'!M254</f>
        <v>0</v>
      </c>
      <c r="H254" s="9">
        <f>'SLT 5'!M254</f>
        <v>0</v>
      </c>
      <c r="I254" s="9">
        <f>'WK1'!M254</f>
        <v>0</v>
      </c>
      <c r="J254" s="9">
        <f>'WK2'!M254</f>
        <v>0</v>
      </c>
      <c r="K254" s="9">
        <f>'WK3'!M254</f>
        <v>0</v>
      </c>
      <c r="L254" s="9">
        <f>'WK4'!M254</f>
        <v>0</v>
      </c>
      <c r="M254" s="9">
        <f>'WK5'!M254</f>
        <v>0</v>
      </c>
      <c r="N254" s="9">
        <f>'WK6'!M254</f>
        <v>0</v>
      </c>
      <c r="O254" s="9">
        <f>'WK7'!M254</f>
        <v>0</v>
      </c>
      <c r="P254" s="9">
        <f>'WK8'!M254</f>
        <v>0</v>
      </c>
      <c r="Q254" s="9">
        <f>'WK9'!M254</f>
        <v>0</v>
      </c>
      <c r="R254" s="9">
        <f>'WK10'!M254</f>
        <v>0</v>
      </c>
      <c r="S254" s="9">
        <f>'WK11'!M254</f>
        <v>0</v>
      </c>
      <c r="T254" s="9">
        <f>'WK12'!M254</f>
        <v>0</v>
      </c>
      <c r="U254" s="9">
        <f>'WK13'!M254</f>
        <v>0</v>
      </c>
      <c r="V254" s="9">
        <f>'WK14'!M254</f>
        <v>0</v>
      </c>
      <c r="W254" s="6">
        <f>'WK15'!M254</f>
        <v>0</v>
      </c>
    </row>
    <row r="255" spans="1:23">
      <c r="A255" s="2">
        <f t="shared" si="7"/>
        <v>252</v>
      </c>
      <c r="B255" s="1" t="str">
        <f>'1 DAve'!B255</f>
        <v>n/a</v>
      </c>
      <c r="C255" s="16">
        <f t="shared" si="6"/>
        <v>0</v>
      </c>
      <c r="D255" s="9">
        <f>'SLT 1'!M255</f>
        <v>0</v>
      </c>
      <c r="E255" s="9">
        <f>'SLT 2'!M255</f>
        <v>0</v>
      </c>
      <c r="F255" s="9">
        <f>'SLT 3'!M255</f>
        <v>0</v>
      </c>
      <c r="G255" s="9">
        <f>'SLT 4'!M255</f>
        <v>0</v>
      </c>
      <c r="H255" s="9">
        <f>'SLT 5'!M255</f>
        <v>0</v>
      </c>
      <c r="I255" s="9">
        <f>'WK1'!M255</f>
        <v>0</v>
      </c>
      <c r="J255" s="9">
        <f>'WK2'!M255</f>
        <v>0</v>
      </c>
      <c r="K255" s="9">
        <f>'WK3'!M255</f>
        <v>0</v>
      </c>
      <c r="L255" s="9">
        <f>'WK4'!M255</f>
        <v>0</v>
      </c>
      <c r="M255" s="9">
        <f>'WK5'!M255</f>
        <v>0</v>
      </c>
      <c r="N255" s="9">
        <f>'WK6'!M255</f>
        <v>0</v>
      </c>
      <c r="O255" s="9">
        <f>'WK7'!M255</f>
        <v>0</v>
      </c>
      <c r="P255" s="9">
        <f>'WK8'!M255</f>
        <v>0</v>
      </c>
      <c r="Q255" s="9">
        <f>'WK9'!M255</f>
        <v>0</v>
      </c>
      <c r="R255" s="9">
        <f>'WK10'!M255</f>
        <v>0</v>
      </c>
      <c r="S255" s="9">
        <f>'WK11'!M255</f>
        <v>0</v>
      </c>
      <c r="T255" s="9">
        <f>'WK12'!M255</f>
        <v>0</v>
      </c>
      <c r="U255" s="9">
        <f>'WK13'!M255</f>
        <v>0</v>
      </c>
      <c r="V255" s="9">
        <f>'WK14'!M255</f>
        <v>0</v>
      </c>
      <c r="W255" s="6">
        <f>'WK15'!M255</f>
        <v>0</v>
      </c>
    </row>
    <row r="256" spans="1:23">
      <c r="A256" s="2">
        <f t="shared" si="7"/>
        <v>253</v>
      </c>
      <c r="B256" s="1" t="str">
        <f>'1 DAve'!B256</f>
        <v>n/a</v>
      </c>
      <c r="C256" s="16">
        <f t="shared" si="6"/>
        <v>0</v>
      </c>
      <c r="D256" s="9">
        <f>'SLT 1'!M256</f>
        <v>0</v>
      </c>
      <c r="E256" s="9">
        <f>'SLT 2'!M256</f>
        <v>0</v>
      </c>
      <c r="F256" s="9">
        <f>'SLT 3'!M256</f>
        <v>0</v>
      </c>
      <c r="G256" s="9">
        <f>'SLT 4'!M256</f>
        <v>0</v>
      </c>
      <c r="H256" s="9">
        <f>'SLT 5'!M256</f>
        <v>0</v>
      </c>
      <c r="I256" s="9">
        <f>'WK1'!M256</f>
        <v>0</v>
      </c>
      <c r="J256" s="9">
        <f>'WK2'!M256</f>
        <v>0</v>
      </c>
      <c r="K256" s="9">
        <f>'WK3'!M256</f>
        <v>0</v>
      </c>
      <c r="L256" s="9">
        <f>'WK4'!M256</f>
        <v>0</v>
      </c>
      <c r="M256" s="9">
        <f>'WK5'!M256</f>
        <v>0</v>
      </c>
      <c r="N256" s="9">
        <f>'WK6'!M256</f>
        <v>0</v>
      </c>
      <c r="O256" s="9">
        <f>'WK7'!M256</f>
        <v>0</v>
      </c>
      <c r="P256" s="9">
        <f>'WK8'!M256</f>
        <v>0</v>
      </c>
      <c r="Q256" s="9">
        <f>'WK9'!M256</f>
        <v>0</v>
      </c>
      <c r="R256" s="9">
        <f>'WK10'!M256</f>
        <v>0</v>
      </c>
      <c r="S256" s="9">
        <f>'WK11'!M256</f>
        <v>0</v>
      </c>
      <c r="T256" s="9">
        <f>'WK12'!M256</f>
        <v>0</v>
      </c>
      <c r="U256" s="9">
        <f>'WK13'!M256</f>
        <v>0</v>
      </c>
      <c r="V256" s="9">
        <f>'WK14'!M256</f>
        <v>0</v>
      </c>
      <c r="W256" s="6">
        <f>'WK15'!M256</f>
        <v>0</v>
      </c>
    </row>
    <row r="257" spans="1:23">
      <c r="A257" s="2">
        <f t="shared" si="7"/>
        <v>254</v>
      </c>
      <c r="B257" s="1" t="str">
        <f>'1 DAve'!B257</f>
        <v>n/a</v>
      </c>
      <c r="C257" s="16">
        <f t="shared" si="6"/>
        <v>0</v>
      </c>
      <c r="D257" s="9">
        <f>'SLT 1'!M257</f>
        <v>0</v>
      </c>
      <c r="E257" s="9">
        <f>'SLT 2'!M257</f>
        <v>0</v>
      </c>
      <c r="F257" s="9">
        <f>'SLT 3'!M257</f>
        <v>0</v>
      </c>
      <c r="G257" s="9">
        <f>'SLT 4'!M257</f>
        <v>0</v>
      </c>
      <c r="H257" s="9">
        <f>'SLT 5'!M257</f>
        <v>0</v>
      </c>
      <c r="I257" s="9">
        <f>'WK1'!M257</f>
        <v>0</v>
      </c>
      <c r="J257" s="9">
        <f>'WK2'!M257</f>
        <v>0</v>
      </c>
      <c r="K257" s="9">
        <f>'WK3'!M257</f>
        <v>0</v>
      </c>
      <c r="L257" s="9">
        <f>'WK4'!M257</f>
        <v>0</v>
      </c>
      <c r="M257" s="9">
        <f>'WK5'!M257</f>
        <v>0</v>
      </c>
      <c r="N257" s="9">
        <f>'WK6'!M257</f>
        <v>0</v>
      </c>
      <c r="O257" s="9">
        <f>'WK7'!M257</f>
        <v>0</v>
      </c>
      <c r="P257" s="9">
        <f>'WK8'!M257</f>
        <v>0</v>
      </c>
      <c r="Q257" s="9">
        <f>'WK9'!M257</f>
        <v>0</v>
      </c>
      <c r="R257" s="9">
        <f>'WK10'!M257</f>
        <v>0</v>
      </c>
      <c r="S257" s="9">
        <f>'WK11'!M257</f>
        <v>0</v>
      </c>
      <c r="T257" s="9">
        <f>'WK12'!M257</f>
        <v>0</v>
      </c>
      <c r="U257" s="9">
        <f>'WK13'!M257</f>
        <v>0</v>
      </c>
      <c r="V257" s="9">
        <f>'WK14'!M257</f>
        <v>0</v>
      </c>
      <c r="W257" s="6">
        <f>'WK15'!M257</f>
        <v>0</v>
      </c>
    </row>
    <row r="258" spans="1:23">
      <c r="A258" s="2">
        <f t="shared" si="7"/>
        <v>255</v>
      </c>
      <c r="B258" s="1" t="str">
        <f>'1 DAve'!B258</f>
        <v>n/a</v>
      </c>
      <c r="C258" s="16">
        <f t="shared" si="6"/>
        <v>0</v>
      </c>
      <c r="D258" s="9">
        <f>'SLT 1'!M258</f>
        <v>0</v>
      </c>
      <c r="E258" s="9">
        <f>'SLT 2'!M258</f>
        <v>0</v>
      </c>
      <c r="F258" s="9">
        <f>'SLT 3'!M258</f>
        <v>0</v>
      </c>
      <c r="G258" s="9">
        <f>'SLT 4'!M258</f>
        <v>0</v>
      </c>
      <c r="H258" s="9">
        <f>'SLT 5'!M258</f>
        <v>0</v>
      </c>
      <c r="I258" s="9">
        <f>'WK1'!M258</f>
        <v>0</v>
      </c>
      <c r="J258" s="9">
        <f>'WK2'!M258</f>
        <v>0</v>
      </c>
      <c r="K258" s="9">
        <f>'WK3'!M258</f>
        <v>0</v>
      </c>
      <c r="L258" s="9">
        <f>'WK4'!M258</f>
        <v>0</v>
      </c>
      <c r="M258" s="9">
        <f>'WK5'!M258</f>
        <v>0</v>
      </c>
      <c r="N258" s="9">
        <f>'WK6'!M258</f>
        <v>0</v>
      </c>
      <c r="O258" s="9">
        <f>'WK7'!M258</f>
        <v>0</v>
      </c>
      <c r="P258" s="9">
        <f>'WK8'!M258</f>
        <v>0</v>
      </c>
      <c r="Q258" s="9">
        <f>'WK9'!M258</f>
        <v>0</v>
      </c>
      <c r="R258" s="9">
        <f>'WK10'!M258</f>
        <v>0</v>
      </c>
      <c r="S258" s="9">
        <f>'WK11'!M258</f>
        <v>0</v>
      </c>
      <c r="T258" s="9">
        <f>'WK12'!M258</f>
        <v>0</v>
      </c>
      <c r="U258" s="9">
        <f>'WK13'!M258</f>
        <v>0</v>
      </c>
      <c r="V258" s="9">
        <f>'WK14'!M258</f>
        <v>0</v>
      </c>
      <c r="W258" s="6">
        <f>'WK15'!M258</f>
        <v>0</v>
      </c>
    </row>
    <row r="259" spans="1:23">
      <c r="A259" s="2">
        <f t="shared" si="7"/>
        <v>256</v>
      </c>
      <c r="B259" s="1" t="str">
        <f>'1 DAve'!B259</f>
        <v>n/a</v>
      </c>
      <c r="C259" s="16">
        <f t="shared" si="6"/>
        <v>0</v>
      </c>
      <c r="D259" s="9">
        <f>'SLT 1'!M259</f>
        <v>0</v>
      </c>
      <c r="E259" s="9">
        <f>'SLT 2'!M259</f>
        <v>0</v>
      </c>
      <c r="F259" s="9">
        <f>'SLT 3'!M259</f>
        <v>0</v>
      </c>
      <c r="G259" s="9">
        <f>'SLT 4'!M259</f>
        <v>0</v>
      </c>
      <c r="H259" s="9">
        <f>'SLT 5'!M259</f>
        <v>0</v>
      </c>
      <c r="I259" s="9">
        <f>'WK1'!M259</f>
        <v>0</v>
      </c>
      <c r="J259" s="9">
        <f>'WK2'!M259</f>
        <v>0</v>
      </c>
      <c r="K259" s="9">
        <f>'WK3'!M259</f>
        <v>0</v>
      </c>
      <c r="L259" s="9">
        <f>'WK4'!M259</f>
        <v>0</v>
      </c>
      <c r="M259" s="9">
        <f>'WK5'!M259</f>
        <v>0</v>
      </c>
      <c r="N259" s="9">
        <f>'WK6'!M259</f>
        <v>0</v>
      </c>
      <c r="O259" s="9">
        <f>'WK7'!M259</f>
        <v>0</v>
      </c>
      <c r="P259" s="9">
        <f>'WK8'!M259</f>
        <v>0</v>
      </c>
      <c r="Q259" s="9">
        <f>'WK9'!M259</f>
        <v>0</v>
      </c>
      <c r="R259" s="9">
        <f>'WK10'!M259</f>
        <v>0</v>
      </c>
      <c r="S259" s="9">
        <f>'WK11'!M259</f>
        <v>0</v>
      </c>
      <c r="T259" s="9">
        <f>'WK12'!M259</f>
        <v>0</v>
      </c>
      <c r="U259" s="9">
        <f>'WK13'!M259</f>
        <v>0</v>
      </c>
      <c r="V259" s="9">
        <f>'WK14'!M259</f>
        <v>0</v>
      </c>
      <c r="W259" s="6">
        <f>'WK15'!M259</f>
        <v>0</v>
      </c>
    </row>
    <row r="260" spans="1:23">
      <c r="A260" s="2">
        <f t="shared" si="7"/>
        <v>257</v>
      </c>
      <c r="B260" s="1" t="str">
        <f>'1 DAve'!B260</f>
        <v>n/a</v>
      </c>
      <c r="C260" s="16">
        <f t="shared" si="6"/>
        <v>0</v>
      </c>
      <c r="D260" s="9">
        <f>'SLT 1'!M260</f>
        <v>0</v>
      </c>
      <c r="E260" s="9">
        <f>'SLT 2'!M260</f>
        <v>0</v>
      </c>
      <c r="F260" s="9">
        <f>'SLT 3'!M260</f>
        <v>0</v>
      </c>
      <c r="G260" s="9">
        <f>'SLT 4'!M260</f>
        <v>0</v>
      </c>
      <c r="H260" s="9">
        <f>'SLT 5'!M260</f>
        <v>0</v>
      </c>
      <c r="I260" s="9">
        <f>'WK1'!M260</f>
        <v>0</v>
      </c>
      <c r="J260" s="9">
        <f>'WK2'!M260</f>
        <v>0</v>
      </c>
      <c r="K260" s="9">
        <f>'WK3'!M260</f>
        <v>0</v>
      </c>
      <c r="L260" s="9">
        <f>'WK4'!M260</f>
        <v>0</v>
      </c>
      <c r="M260" s="9">
        <f>'WK5'!M260</f>
        <v>0</v>
      </c>
      <c r="N260" s="9">
        <f>'WK6'!M260</f>
        <v>0</v>
      </c>
      <c r="O260" s="9">
        <f>'WK7'!M260</f>
        <v>0</v>
      </c>
      <c r="P260" s="9">
        <f>'WK8'!M260</f>
        <v>0</v>
      </c>
      <c r="Q260" s="9">
        <f>'WK9'!M260</f>
        <v>0</v>
      </c>
      <c r="R260" s="9">
        <f>'WK10'!M260</f>
        <v>0</v>
      </c>
      <c r="S260" s="9">
        <f>'WK11'!M260</f>
        <v>0</v>
      </c>
      <c r="T260" s="9">
        <f>'WK12'!M260</f>
        <v>0</v>
      </c>
      <c r="U260" s="9">
        <f>'WK13'!M260</f>
        <v>0</v>
      </c>
      <c r="V260" s="9">
        <f>'WK14'!M260</f>
        <v>0</v>
      </c>
      <c r="W260" s="6">
        <f>'WK15'!M260</f>
        <v>0</v>
      </c>
    </row>
    <row r="261" spans="1:23">
      <c r="A261" s="2">
        <f t="shared" si="7"/>
        <v>258</v>
      </c>
      <c r="B261" s="1" t="str">
        <f>'1 DAve'!B261</f>
        <v>n/a</v>
      </c>
      <c r="C261" s="16">
        <f t="shared" ref="C261:C303" si="8">MAX(D261:W261)</f>
        <v>0</v>
      </c>
      <c r="D261" s="9">
        <f>'SLT 1'!M261</f>
        <v>0</v>
      </c>
      <c r="E261" s="9">
        <f>'SLT 2'!M261</f>
        <v>0</v>
      </c>
      <c r="F261" s="9">
        <f>'SLT 3'!M261</f>
        <v>0</v>
      </c>
      <c r="G261" s="9">
        <f>'SLT 4'!M261</f>
        <v>0</v>
      </c>
      <c r="H261" s="9">
        <f>'SLT 5'!M261</f>
        <v>0</v>
      </c>
      <c r="I261" s="9">
        <f>'WK1'!M261</f>
        <v>0</v>
      </c>
      <c r="J261" s="9">
        <f>'WK2'!M261</f>
        <v>0</v>
      </c>
      <c r="K261" s="9">
        <f>'WK3'!M261</f>
        <v>0</v>
      </c>
      <c r="L261" s="9">
        <f>'WK4'!M261</f>
        <v>0</v>
      </c>
      <c r="M261" s="9">
        <f>'WK5'!M261</f>
        <v>0</v>
      </c>
      <c r="N261" s="9">
        <f>'WK6'!M261</f>
        <v>0</v>
      </c>
      <c r="O261" s="9">
        <f>'WK7'!M261</f>
        <v>0</v>
      </c>
      <c r="P261" s="9">
        <f>'WK8'!M261</f>
        <v>0</v>
      </c>
      <c r="Q261" s="9">
        <f>'WK9'!M261</f>
        <v>0</v>
      </c>
      <c r="R261" s="9">
        <f>'WK10'!M261</f>
        <v>0</v>
      </c>
      <c r="S261" s="9">
        <f>'WK11'!M261</f>
        <v>0</v>
      </c>
      <c r="T261" s="9">
        <f>'WK12'!M261</f>
        <v>0</v>
      </c>
      <c r="U261" s="9">
        <f>'WK13'!M261</f>
        <v>0</v>
      </c>
      <c r="V261" s="9">
        <f>'WK14'!M261</f>
        <v>0</v>
      </c>
      <c r="W261" s="6">
        <f>'WK15'!M261</f>
        <v>0</v>
      </c>
    </row>
    <row r="262" spans="1:23">
      <c r="A262" s="2">
        <f t="shared" ref="A262:A303" si="9">A261+1</f>
        <v>259</v>
      </c>
      <c r="B262" s="1" t="str">
        <f>'1 DAve'!B262</f>
        <v>n/a</v>
      </c>
      <c r="C262" s="16">
        <f t="shared" si="8"/>
        <v>0</v>
      </c>
      <c r="D262" s="9">
        <f>'SLT 1'!M262</f>
        <v>0</v>
      </c>
      <c r="E262" s="9">
        <f>'SLT 2'!M262</f>
        <v>0</v>
      </c>
      <c r="F262" s="9">
        <f>'SLT 3'!M262</f>
        <v>0</v>
      </c>
      <c r="G262" s="9">
        <f>'SLT 4'!M262</f>
        <v>0</v>
      </c>
      <c r="H262" s="9">
        <f>'SLT 5'!M262</f>
        <v>0</v>
      </c>
      <c r="I262" s="9">
        <f>'WK1'!M262</f>
        <v>0</v>
      </c>
      <c r="J262" s="9">
        <f>'WK2'!M262</f>
        <v>0</v>
      </c>
      <c r="K262" s="9">
        <f>'WK3'!M262</f>
        <v>0</v>
      </c>
      <c r="L262" s="9">
        <f>'WK4'!M262</f>
        <v>0</v>
      </c>
      <c r="M262" s="9">
        <f>'WK5'!M262</f>
        <v>0</v>
      </c>
      <c r="N262" s="9">
        <f>'WK6'!M262</f>
        <v>0</v>
      </c>
      <c r="O262" s="9">
        <f>'WK7'!M262</f>
        <v>0</v>
      </c>
      <c r="P262" s="9">
        <f>'WK8'!M262</f>
        <v>0</v>
      </c>
      <c r="Q262" s="9">
        <f>'WK9'!M262</f>
        <v>0</v>
      </c>
      <c r="R262" s="9">
        <f>'WK10'!M262</f>
        <v>0</v>
      </c>
      <c r="S262" s="9">
        <f>'WK11'!M262</f>
        <v>0</v>
      </c>
      <c r="T262" s="9">
        <f>'WK12'!M262</f>
        <v>0</v>
      </c>
      <c r="U262" s="9">
        <f>'WK13'!M262</f>
        <v>0</v>
      </c>
      <c r="V262" s="9">
        <f>'WK14'!M262</f>
        <v>0</v>
      </c>
      <c r="W262" s="6">
        <f>'WK15'!M262</f>
        <v>0</v>
      </c>
    </row>
    <row r="263" spans="1:23">
      <c r="A263" s="2">
        <f t="shared" si="9"/>
        <v>260</v>
      </c>
      <c r="B263" s="1" t="str">
        <f>'1 DAve'!B263</f>
        <v>n/a</v>
      </c>
      <c r="C263" s="16">
        <f t="shared" si="8"/>
        <v>0</v>
      </c>
      <c r="D263" s="9">
        <f>'SLT 1'!M263</f>
        <v>0</v>
      </c>
      <c r="E263" s="9">
        <f>'SLT 2'!M263</f>
        <v>0</v>
      </c>
      <c r="F263" s="9">
        <f>'SLT 3'!M263</f>
        <v>0</v>
      </c>
      <c r="G263" s="9">
        <f>'SLT 4'!M263</f>
        <v>0</v>
      </c>
      <c r="H263" s="9">
        <f>'SLT 5'!M263</f>
        <v>0</v>
      </c>
      <c r="I263" s="9">
        <f>'WK1'!M263</f>
        <v>0</v>
      </c>
      <c r="J263" s="9">
        <f>'WK2'!M263</f>
        <v>0</v>
      </c>
      <c r="K263" s="9">
        <f>'WK3'!M263</f>
        <v>0</v>
      </c>
      <c r="L263" s="9">
        <f>'WK4'!M263</f>
        <v>0</v>
      </c>
      <c r="M263" s="9">
        <f>'WK5'!M263</f>
        <v>0</v>
      </c>
      <c r="N263" s="9">
        <f>'WK6'!M263</f>
        <v>0</v>
      </c>
      <c r="O263" s="9">
        <f>'WK7'!M263</f>
        <v>0</v>
      </c>
      <c r="P263" s="9">
        <f>'WK8'!M263</f>
        <v>0</v>
      </c>
      <c r="Q263" s="9">
        <f>'WK9'!M263</f>
        <v>0</v>
      </c>
      <c r="R263" s="9">
        <f>'WK10'!M263</f>
        <v>0</v>
      </c>
      <c r="S263" s="9">
        <f>'WK11'!M263</f>
        <v>0</v>
      </c>
      <c r="T263" s="9">
        <f>'WK12'!M263</f>
        <v>0</v>
      </c>
      <c r="U263" s="9">
        <f>'WK13'!M263</f>
        <v>0</v>
      </c>
      <c r="V263" s="9">
        <f>'WK14'!M263</f>
        <v>0</v>
      </c>
      <c r="W263" s="6">
        <f>'WK15'!M263</f>
        <v>0</v>
      </c>
    </row>
    <row r="264" spans="1:23">
      <c r="A264" s="2">
        <f t="shared" si="9"/>
        <v>261</v>
      </c>
      <c r="B264" s="1" t="str">
        <f>'1 DAve'!B264</f>
        <v>n/a</v>
      </c>
      <c r="C264" s="16">
        <f t="shared" si="8"/>
        <v>0</v>
      </c>
      <c r="D264" s="9">
        <f>'SLT 1'!M264</f>
        <v>0</v>
      </c>
      <c r="E264" s="9">
        <f>'SLT 2'!M264</f>
        <v>0</v>
      </c>
      <c r="F264" s="9">
        <f>'SLT 3'!M264</f>
        <v>0</v>
      </c>
      <c r="G264" s="9">
        <f>'SLT 4'!M264</f>
        <v>0</v>
      </c>
      <c r="H264" s="9">
        <f>'SLT 5'!M264</f>
        <v>0</v>
      </c>
      <c r="I264" s="9">
        <f>'WK1'!M264</f>
        <v>0</v>
      </c>
      <c r="J264" s="9">
        <f>'WK2'!M264</f>
        <v>0</v>
      </c>
      <c r="K264" s="9">
        <f>'WK3'!M264</f>
        <v>0</v>
      </c>
      <c r="L264" s="9">
        <f>'WK4'!M264</f>
        <v>0</v>
      </c>
      <c r="M264" s="9">
        <f>'WK5'!M264</f>
        <v>0</v>
      </c>
      <c r="N264" s="9">
        <f>'WK6'!M264</f>
        <v>0</v>
      </c>
      <c r="O264" s="9">
        <f>'WK7'!M264</f>
        <v>0</v>
      </c>
      <c r="P264" s="9">
        <f>'WK8'!M264</f>
        <v>0</v>
      </c>
      <c r="Q264" s="9">
        <f>'WK9'!M264</f>
        <v>0</v>
      </c>
      <c r="R264" s="9">
        <f>'WK10'!M264</f>
        <v>0</v>
      </c>
      <c r="S264" s="9">
        <f>'WK11'!M264</f>
        <v>0</v>
      </c>
      <c r="T264" s="9">
        <f>'WK12'!M264</f>
        <v>0</v>
      </c>
      <c r="U264" s="9">
        <f>'WK13'!M264</f>
        <v>0</v>
      </c>
      <c r="V264" s="9">
        <f>'WK14'!M264</f>
        <v>0</v>
      </c>
      <c r="W264" s="6">
        <f>'WK15'!M264</f>
        <v>0</v>
      </c>
    </row>
    <row r="265" spans="1:23">
      <c r="A265" s="2">
        <f t="shared" si="9"/>
        <v>262</v>
      </c>
      <c r="B265" s="1" t="str">
        <f>'1 DAve'!B265</f>
        <v>n/a</v>
      </c>
      <c r="C265" s="16">
        <f t="shared" si="8"/>
        <v>0</v>
      </c>
      <c r="D265" s="9">
        <f>'SLT 1'!M265</f>
        <v>0</v>
      </c>
      <c r="E265" s="9">
        <f>'SLT 2'!M265</f>
        <v>0</v>
      </c>
      <c r="F265" s="9">
        <f>'SLT 3'!M265</f>
        <v>0</v>
      </c>
      <c r="G265" s="9">
        <f>'SLT 4'!M265</f>
        <v>0</v>
      </c>
      <c r="H265" s="9">
        <f>'SLT 5'!M265</f>
        <v>0</v>
      </c>
      <c r="I265" s="9">
        <f>'WK1'!M265</f>
        <v>0</v>
      </c>
      <c r="J265" s="9">
        <f>'WK2'!M265</f>
        <v>0</v>
      </c>
      <c r="K265" s="9">
        <f>'WK3'!M265</f>
        <v>0</v>
      </c>
      <c r="L265" s="9">
        <f>'WK4'!M265</f>
        <v>0</v>
      </c>
      <c r="M265" s="9">
        <f>'WK5'!M265</f>
        <v>0</v>
      </c>
      <c r="N265" s="9">
        <f>'WK6'!M265</f>
        <v>0</v>
      </c>
      <c r="O265" s="9">
        <f>'WK7'!M265</f>
        <v>0</v>
      </c>
      <c r="P265" s="9">
        <f>'WK8'!M265</f>
        <v>0</v>
      </c>
      <c r="Q265" s="9">
        <f>'WK9'!M265</f>
        <v>0</v>
      </c>
      <c r="R265" s="9">
        <f>'WK10'!M265</f>
        <v>0</v>
      </c>
      <c r="S265" s="9">
        <f>'WK11'!M265</f>
        <v>0</v>
      </c>
      <c r="T265" s="9">
        <f>'WK12'!M265</f>
        <v>0</v>
      </c>
      <c r="U265" s="9">
        <f>'WK13'!M265</f>
        <v>0</v>
      </c>
      <c r="V265" s="9">
        <f>'WK14'!M265</f>
        <v>0</v>
      </c>
      <c r="W265" s="6">
        <f>'WK15'!M265</f>
        <v>0</v>
      </c>
    </row>
    <row r="266" spans="1:23">
      <c r="A266" s="2">
        <f t="shared" si="9"/>
        <v>263</v>
      </c>
      <c r="B266" s="1" t="str">
        <f>'1 DAve'!B266</f>
        <v>n/a</v>
      </c>
      <c r="C266" s="16">
        <f t="shared" si="8"/>
        <v>0</v>
      </c>
      <c r="D266" s="9">
        <f>'SLT 1'!M266</f>
        <v>0</v>
      </c>
      <c r="E266" s="9">
        <f>'SLT 2'!M266</f>
        <v>0</v>
      </c>
      <c r="F266" s="9">
        <f>'SLT 3'!M266</f>
        <v>0</v>
      </c>
      <c r="G266" s="9">
        <f>'SLT 4'!M266</f>
        <v>0</v>
      </c>
      <c r="H266" s="9">
        <f>'SLT 5'!M266</f>
        <v>0</v>
      </c>
      <c r="I266" s="9">
        <f>'WK1'!M266</f>
        <v>0</v>
      </c>
      <c r="J266" s="9">
        <f>'WK2'!M266</f>
        <v>0</v>
      </c>
      <c r="K266" s="9">
        <f>'WK3'!M266</f>
        <v>0</v>
      </c>
      <c r="L266" s="9">
        <f>'WK4'!M266</f>
        <v>0</v>
      </c>
      <c r="M266" s="9">
        <f>'WK5'!M266</f>
        <v>0</v>
      </c>
      <c r="N266" s="9">
        <f>'WK6'!M266</f>
        <v>0</v>
      </c>
      <c r="O266" s="9">
        <f>'WK7'!M266</f>
        <v>0</v>
      </c>
      <c r="P266" s="9">
        <f>'WK8'!M266</f>
        <v>0</v>
      </c>
      <c r="Q266" s="9">
        <f>'WK9'!M266</f>
        <v>0</v>
      </c>
      <c r="R266" s="9">
        <f>'WK10'!M266</f>
        <v>0</v>
      </c>
      <c r="S266" s="9">
        <f>'WK11'!M266</f>
        <v>0</v>
      </c>
      <c r="T266" s="9">
        <f>'WK12'!M266</f>
        <v>0</v>
      </c>
      <c r="U266" s="9">
        <f>'WK13'!M266</f>
        <v>0</v>
      </c>
      <c r="V266" s="9">
        <f>'WK14'!M266</f>
        <v>0</v>
      </c>
      <c r="W266" s="6">
        <f>'WK15'!M266</f>
        <v>0</v>
      </c>
    </row>
    <row r="267" spans="1:23">
      <c r="A267" s="2">
        <f t="shared" si="9"/>
        <v>264</v>
      </c>
      <c r="B267" s="1" t="str">
        <f>'1 DAve'!B267</f>
        <v>n/a</v>
      </c>
      <c r="C267" s="16">
        <f t="shared" si="8"/>
        <v>0</v>
      </c>
      <c r="D267" s="9">
        <f>'SLT 1'!M267</f>
        <v>0</v>
      </c>
      <c r="E267" s="9">
        <f>'SLT 2'!M267</f>
        <v>0</v>
      </c>
      <c r="F267" s="9">
        <f>'SLT 3'!M267</f>
        <v>0</v>
      </c>
      <c r="G267" s="9">
        <f>'SLT 4'!M267</f>
        <v>0</v>
      </c>
      <c r="H267" s="9">
        <f>'SLT 5'!M267</f>
        <v>0</v>
      </c>
      <c r="I267" s="9">
        <f>'WK1'!M267</f>
        <v>0</v>
      </c>
      <c r="J267" s="9">
        <f>'WK2'!M267</f>
        <v>0</v>
      </c>
      <c r="K267" s="9">
        <f>'WK3'!M267</f>
        <v>0</v>
      </c>
      <c r="L267" s="9">
        <f>'WK4'!M267</f>
        <v>0</v>
      </c>
      <c r="M267" s="9">
        <f>'WK5'!M267</f>
        <v>0</v>
      </c>
      <c r="N267" s="9">
        <f>'WK6'!M267</f>
        <v>0</v>
      </c>
      <c r="O267" s="9">
        <f>'WK7'!M267</f>
        <v>0</v>
      </c>
      <c r="P267" s="9">
        <f>'WK8'!M267</f>
        <v>0</v>
      </c>
      <c r="Q267" s="9">
        <f>'WK9'!M267</f>
        <v>0</v>
      </c>
      <c r="R267" s="9">
        <f>'WK10'!M267</f>
        <v>0</v>
      </c>
      <c r="S267" s="9">
        <f>'WK11'!M267</f>
        <v>0</v>
      </c>
      <c r="T267" s="9">
        <f>'WK12'!M267</f>
        <v>0</v>
      </c>
      <c r="U267" s="9">
        <f>'WK13'!M267</f>
        <v>0</v>
      </c>
      <c r="V267" s="9">
        <f>'WK14'!M267</f>
        <v>0</v>
      </c>
      <c r="W267" s="6">
        <f>'WK15'!M267</f>
        <v>0</v>
      </c>
    </row>
    <row r="268" spans="1:23">
      <c r="A268" s="2">
        <f t="shared" si="9"/>
        <v>265</v>
      </c>
      <c r="B268" s="1" t="str">
        <f>'1 DAve'!B268</f>
        <v>n/a</v>
      </c>
      <c r="C268" s="16">
        <f t="shared" si="8"/>
        <v>0</v>
      </c>
      <c r="D268" s="9">
        <f>'SLT 1'!M268</f>
        <v>0</v>
      </c>
      <c r="E268" s="9">
        <f>'SLT 2'!M268</f>
        <v>0</v>
      </c>
      <c r="F268" s="9">
        <f>'SLT 3'!M268</f>
        <v>0</v>
      </c>
      <c r="G268" s="9">
        <f>'SLT 4'!M268</f>
        <v>0</v>
      </c>
      <c r="H268" s="9">
        <f>'SLT 5'!M268</f>
        <v>0</v>
      </c>
      <c r="I268" s="9">
        <f>'WK1'!M268</f>
        <v>0</v>
      </c>
      <c r="J268" s="9">
        <f>'WK2'!M268</f>
        <v>0</v>
      </c>
      <c r="K268" s="9">
        <f>'WK3'!M268</f>
        <v>0</v>
      </c>
      <c r="L268" s="9">
        <f>'WK4'!M268</f>
        <v>0</v>
      </c>
      <c r="M268" s="9">
        <f>'WK5'!M268</f>
        <v>0</v>
      </c>
      <c r="N268" s="9">
        <f>'WK6'!M268</f>
        <v>0</v>
      </c>
      <c r="O268" s="9">
        <f>'WK7'!M268</f>
        <v>0</v>
      </c>
      <c r="P268" s="9">
        <f>'WK8'!M268</f>
        <v>0</v>
      </c>
      <c r="Q268" s="9">
        <f>'WK9'!M268</f>
        <v>0</v>
      </c>
      <c r="R268" s="9">
        <f>'WK10'!M268</f>
        <v>0</v>
      </c>
      <c r="S268" s="9">
        <f>'WK11'!M268</f>
        <v>0</v>
      </c>
      <c r="T268" s="9">
        <f>'WK12'!M268</f>
        <v>0</v>
      </c>
      <c r="U268" s="9">
        <f>'WK13'!M268</f>
        <v>0</v>
      </c>
      <c r="V268" s="9">
        <f>'WK14'!M268</f>
        <v>0</v>
      </c>
      <c r="W268" s="6">
        <f>'WK15'!M268</f>
        <v>0</v>
      </c>
    </row>
    <row r="269" spans="1:23">
      <c r="A269" s="2">
        <f t="shared" si="9"/>
        <v>266</v>
      </c>
      <c r="B269" s="1" t="str">
        <f>'1 DAve'!B269</f>
        <v>n/a</v>
      </c>
      <c r="C269" s="16">
        <f t="shared" si="8"/>
        <v>0</v>
      </c>
      <c r="D269" s="9">
        <f>'SLT 1'!M269</f>
        <v>0</v>
      </c>
      <c r="E269" s="9">
        <f>'SLT 2'!M269</f>
        <v>0</v>
      </c>
      <c r="F269" s="9">
        <f>'SLT 3'!M269</f>
        <v>0</v>
      </c>
      <c r="G269" s="9">
        <f>'SLT 4'!M269</f>
        <v>0</v>
      </c>
      <c r="H269" s="9">
        <f>'SLT 5'!M269</f>
        <v>0</v>
      </c>
      <c r="I269" s="9">
        <f>'WK1'!M269</f>
        <v>0</v>
      </c>
      <c r="J269" s="9">
        <f>'WK2'!M269</f>
        <v>0</v>
      </c>
      <c r="K269" s="9">
        <f>'WK3'!M269</f>
        <v>0</v>
      </c>
      <c r="L269" s="9">
        <f>'WK4'!M269</f>
        <v>0</v>
      </c>
      <c r="M269" s="9">
        <f>'WK5'!M269</f>
        <v>0</v>
      </c>
      <c r="N269" s="9">
        <f>'WK6'!M269</f>
        <v>0</v>
      </c>
      <c r="O269" s="9">
        <f>'WK7'!M269</f>
        <v>0</v>
      </c>
      <c r="P269" s="9">
        <f>'WK8'!M269</f>
        <v>0</v>
      </c>
      <c r="Q269" s="9">
        <f>'WK9'!M269</f>
        <v>0</v>
      </c>
      <c r="R269" s="9">
        <f>'WK10'!M269</f>
        <v>0</v>
      </c>
      <c r="S269" s="9">
        <f>'WK11'!M269</f>
        <v>0</v>
      </c>
      <c r="T269" s="9">
        <f>'WK12'!M269</f>
        <v>0</v>
      </c>
      <c r="U269" s="9">
        <f>'WK13'!M269</f>
        <v>0</v>
      </c>
      <c r="V269" s="9">
        <f>'WK14'!M269</f>
        <v>0</v>
      </c>
      <c r="W269" s="6">
        <f>'WK15'!M269</f>
        <v>0</v>
      </c>
    </row>
    <row r="270" spans="1:23">
      <c r="A270" s="2">
        <f t="shared" si="9"/>
        <v>267</v>
      </c>
      <c r="B270" s="1" t="str">
        <f>'1 DAve'!B270</f>
        <v>n/a</v>
      </c>
      <c r="C270" s="16">
        <f t="shared" si="8"/>
        <v>0</v>
      </c>
      <c r="D270" s="9">
        <f>'SLT 1'!M270</f>
        <v>0</v>
      </c>
      <c r="E270" s="9">
        <f>'SLT 2'!M270</f>
        <v>0</v>
      </c>
      <c r="F270" s="9">
        <f>'SLT 3'!M270</f>
        <v>0</v>
      </c>
      <c r="G270" s="9">
        <f>'SLT 4'!M270</f>
        <v>0</v>
      </c>
      <c r="H270" s="9">
        <f>'SLT 5'!M270</f>
        <v>0</v>
      </c>
      <c r="I270" s="9">
        <f>'WK1'!M270</f>
        <v>0</v>
      </c>
      <c r="J270" s="9">
        <f>'WK2'!M270</f>
        <v>0</v>
      </c>
      <c r="K270" s="9">
        <f>'WK3'!M270</f>
        <v>0</v>
      </c>
      <c r="L270" s="9">
        <f>'WK4'!M270</f>
        <v>0</v>
      </c>
      <c r="M270" s="9">
        <f>'WK5'!M270</f>
        <v>0</v>
      </c>
      <c r="N270" s="9">
        <f>'WK6'!M270</f>
        <v>0</v>
      </c>
      <c r="O270" s="9">
        <f>'WK7'!M270</f>
        <v>0</v>
      </c>
      <c r="P270" s="9">
        <f>'WK8'!M270</f>
        <v>0</v>
      </c>
      <c r="Q270" s="9">
        <f>'WK9'!M270</f>
        <v>0</v>
      </c>
      <c r="R270" s="9">
        <f>'WK10'!M270</f>
        <v>0</v>
      </c>
      <c r="S270" s="9">
        <f>'WK11'!M270</f>
        <v>0</v>
      </c>
      <c r="T270" s="9">
        <f>'WK12'!M270</f>
        <v>0</v>
      </c>
      <c r="U270" s="9">
        <f>'WK13'!M270</f>
        <v>0</v>
      </c>
      <c r="V270" s="9">
        <f>'WK14'!M270</f>
        <v>0</v>
      </c>
      <c r="W270" s="6">
        <f>'WK15'!M270</f>
        <v>0</v>
      </c>
    </row>
    <row r="271" spans="1:23">
      <c r="A271" s="2">
        <f t="shared" si="9"/>
        <v>268</v>
      </c>
      <c r="B271" s="1" t="str">
        <f>'1 DAve'!B271</f>
        <v>n/a</v>
      </c>
      <c r="C271" s="16">
        <f t="shared" si="8"/>
        <v>0</v>
      </c>
      <c r="D271" s="9">
        <f>'SLT 1'!M271</f>
        <v>0</v>
      </c>
      <c r="E271" s="9">
        <f>'SLT 2'!M271</f>
        <v>0</v>
      </c>
      <c r="F271" s="9">
        <f>'SLT 3'!M271</f>
        <v>0</v>
      </c>
      <c r="G271" s="9">
        <f>'SLT 4'!M271</f>
        <v>0</v>
      </c>
      <c r="H271" s="9">
        <f>'SLT 5'!M271</f>
        <v>0</v>
      </c>
      <c r="I271" s="9">
        <f>'WK1'!M271</f>
        <v>0</v>
      </c>
      <c r="J271" s="9">
        <f>'WK2'!M271</f>
        <v>0</v>
      </c>
      <c r="K271" s="9">
        <f>'WK3'!M271</f>
        <v>0</v>
      </c>
      <c r="L271" s="9">
        <f>'WK4'!M271</f>
        <v>0</v>
      </c>
      <c r="M271" s="9">
        <f>'WK5'!M271</f>
        <v>0</v>
      </c>
      <c r="N271" s="9">
        <f>'WK6'!M271</f>
        <v>0</v>
      </c>
      <c r="O271" s="9">
        <f>'WK7'!M271</f>
        <v>0</v>
      </c>
      <c r="P271" s="9">
        <f>'WK8'!M271</f>
        <v>0</v>
      </c>
      <c r="Q271" s="9">
        <f>'WK9'!M271</f>
        <v>0</v>
      </c>
      <c r="R271" s="9">
        <f>'WK10'!M271</f>
        <v>0</v>
      </c>
      <c r="S271" s="9">
        <f>'WK11'!M271</f>
        <v>0</v>
      </c>
      <c r="T271" s="9">
        <f>'WK12'!M271</f>
        <v>0</v>
      </c>
      <c r="U271" s="9">
        <f>'WK13'!M271</f>
        <v>0</v>
      </c>
      <c r="V271" s="9">
        <f>'WK14'!M271</f>
        <v>0</v>
      </c>
      <c r="W271" s="6">
        <f>'WK15'!M271</f>
        <v>0</v>
      </c>
    </row>
    <row r="272" spans="1:23">
      <c r="A272" s="2">
        <f t="shared" si="9"/>
        <v>269</v>
      </c>
      <c r="B272" s="1" t="str">
        <f>'1 DAve'!B272</f>
        <v>n/a</v>
      </c>
      <c r="C272" s="16">
        <f t="shared" si="8"/>
        <v>0</v>
      </c>
      <c r="D272" s="9">
        <f>'SLT 1'!M272</f>
        <v>0</v>
      </c>
      <c r="E272" s="9">
        <f>'SLT 2'!M272</f>
        <v>0</v>
      </c>
      <c r="F272" s="9">
        <f>'SLT 3'!M272</f>
        <v>0</v>
      </c>
      <c r="G272" s="9">
        <f>'SLT 4'!M272</f>
        <v>0</v>
      </c>
      <c r="H272" s="9">
        <f>'SLT 5'!M272</f>
        <v>0</v>
      </c>
      <c r="I272" s="9">
        <f>'WK1'!M272</f>
        <v>0</v>
      </c>
      <c r="J272" s="9">
        <f>'WK2'!M272</f>
        <v>0</v>
      </c>
      <c r="K272" s="9">
        <f>'WK3'!M272</f>
        <v>0</v>
      </c>
      <c r="L272" s="9">
        <f>'WK4'!M272</f>
        <v>0</v>
      </c>
      <c r="M272" s="9">
        <f>'WK5'!M272</f>
        <v>0</v>
      </c>
      <c r="N272" s="9">
        <f>'WK6'!M272</f>
        <v>0</v>
      </c>
      <c r="O272" s="9">
        <f>'WK7'!M272</f>
        <v>0</v>
      </c>
      <c r="P272" s="9">
        <f>'WK8'!M272</f>
        <v>0</v>
      </c>
      <c r="Q272" s="9">
        <f>'WK9'!M272</f>
        <v>0</v>
      </c>
      <c r="R272" s="9">
        <f>'WK10'!M272</f>
        <v>0</v>
      </c>
      <c r="S272" s="9">
        <f>'WK11'!M272</f>
        <v>0</v>
      </c>
      <c r="T272" s="9">
        <f>'WK12'!M272</f>
        <v>0</v>
      </c>
      <c r="U272" s="9">
        <f>'WK13'!M272</f>
        <v>0</v>
      </c>
      <c r="V272" s="9">
        <f>'WK14'!M272</f>
        <v>0</v>
      </c>
      <c r="W272" s="6">
        <f>'WK15'!M272</f>
        <v>0</v>
      </c>
    </row>
    <row r="273" spans="1:23">
      <c r="A273" s="2">
        <f t="shared" si="9"/>
        <v>270</v>
      </c>
      <c r="B273" s="1" t="str">
        <f>'1 DAve'!B273</f>
        <v>n/a</v>
      </c>
      <c r="C273" s="16">
        <f t="shared" si="8"/>
        <v>0</v>
      </c>
      <c r="D273" s="9">
        <f>'SLT 1'!M273</f>
        <v>0</v>
      </c>
      <c r="E273" s="9">
        <f>'SLT 2'!M273</f>
        <v>0</v>
      </c>
      <c r="F273" s="9">
        <f>'SLT 3'!M273</f>
        <v>0</v>
      </c>
      <c r="G273" s="9">
        <f>'SLT 4'!M273</f>
        <v>0</v>
      </c>
      <c r="H273" s="9">
        <f>'SLT 5'!M273</f>
        <v>0</v>
      </c>
      <c r="I273" s="9">
        <f>'WK1'!M273</f>
        <v>0</v>
      </c>
      <c r="J273" s="9">
        <f>'WK2'!M273</f>
        <v>0</v>
      </c>
      <c r="K273" s="9">
        <f>'WK3'!M273</f>
        <v>0</v>
      </c>
      <c r="L273" s="9">
        <f>'WK4'!M273</f>
        <v>0</v>
      </c>
      <c r="M273" s="9">
        <f>'WK5'!M273</f>
        <v>0</v>
      </c>
      <c r="N273" s="9">
        <f>'WK6'!M273</f>
        <v>0</v>
      </c>
      <c r="O273" s="9">
        <f>'WK7'!M273</f>
        <v>0</v>
      </c>
      <c r="P273" s="9">
        <f>'WK8'!M273</f>
        <v>0</v>
      </c>
      <c r="Q273" s="9">
        <f>'WK9'!M273</f>
        <v>0</v>
      </c>
      <c r="R273" s="9">
        <f>'WK10'!M273</f>
        <v>0</v>
      </c>
      <c r="S273" s="9">
        <f>'WK11'!M273</f>
        <v>0</v>
      </c>
      <c r="T273" s="9">
        <f>'WK12'!M273</f>
        <v>0</v>
      </c>
      <c r="U273" s="9">
        <f>'WK13'!M273</f>
        <v>0</v>
      </c>
      <c r="V273" s="9">
        <f>'WK14'!M273</f>
        <v>0</v>
      </c>
      <c r="W273" s="6">
        <f>'WK15'!M273</f>
        <v>0</v>
      </c>
    </row>
    <row r="274" spans="1:23">
      <c r="A274" s="2">
        <f t="shared" si="9"/>
        <v>271</v>
      </c>
      <c r="B274" s="1" t="str">
        <f>'1 DAve'!B274</f>
        <v>n/a</v>
      </c>
      <c r="C274" s="16">
        <f t="shared" si="8"/>
        <v>0</v>
      </c>
      <c r="D274" s="9">
        <f>'SLT 1'!M274</f>
        <v>0</v>
      </c>
      <c r="E274" s="9">
        <f>'SLT 2'!M274</f>
        <v>0</v>
      </c>
      <c r="F274" s="9">
        <f>'SLT 3'!M274</f>
        <v>0</v>
      </c>
      <c r="G274" s="9">
        <f>'SLT 4'!M274</f>
        <v>0</v>
      </c>
      <c r="H274" s="9">
        <f>'SLT 5'!M274</f>
        <v>0</v>
      </c>
      <c r="I274" s="9">
        <f>'WK1'!M274</f>
        <v>0</v>
      </c>
      <c r="J274" s="9">
        <f>'WK2'!M274</f>
        <v>0</v>
      </c>
      <c r="K274" s="9">
        <f>'WK3'!M274</f>
        <v>0</v>
      </c>
      <c r="L274" s="9">
        <f>'WK4'!M274</f>
        <v>0</v>
      </c>
      <c r="M274" s="9">
        <f>'WK5'!M274</f>
        <v>0</v>
      </c>
      <c r="N274" s="9">
        <f>'WK6'!M274</f>
        <v>0</v>
      </c>
      <c r="O274" s="9">
        <f>'WK7'!M274</f>
        <v>0</v>
      </c>
      <c r="P274" s="9">
        <f>'WK8'!M274</f>
        <v>0</v>
      </c>
      <c r="Q274" s="9">
        <f>'WK9'!M274</f>
        <v>0</v>
      </c>
      <c r="R274" s="9">
        <f>'WK10'!M274</f>
        <v>0</v>
      </c>
      <c r="S274" s="9">
        <f>'WK11'!M274</f>
        <v>0</v>
      </c>
      <c r="T274" s="9">
        <f>'WK12'!M274</f>
        <v>0</v>
      </c>
      <c r="U274" s="9">
        <f>'WK13'!M274</f>
        <v>0</v>
      </c>
      <c r="V274" s="9">
        <f>'WK14'!M274</f>
        <v>0</v>
      </c>
      <c r="W274" s="6">
        <f>'WK15'!M274</f>
        <v>0</v>
      </c>
    </row>
    <row r="275" spans="1:23">
      <c r="A275" s="2">
        <f t="shared" si="9"/>
        <v>272</v>
      </c>
      <c r="B275" s="1" t="str">
        <f>'1 DAve'!B275</f>
        <v>n/a</v>
      </c>
      <c r="C275" s="16">
        <f t="shared" si="8"/>
        <v>0</v>
      </c>
      <c r="D275" s="9">
        <f>'SLT 1'!M275</f>
        <v>0</v>
      </c>
      <c r="E275" s="9">
        <f>'SLT 2'!M275</f>
        <v>0</v>
      </c>
      <c r="F275" s="9">
        <f>'SLT 3'!M275</f>
        <v>0</v>
      </c>
      <c r="G275" s="9">
        <f>'SLT 4'!M275</f>
        <v>0</v>
      </c>
      <c r="H275" s="9">
        <f>'SLT 5'!M275</f>
        <v>0</v>
      </c>
      <c r="I275" s="9">
        <f>'WK1'!M275</f>
        <v>0</v>
      </c>
      <c r="J275" s="9">
        <f>'WK2'!M275</f>
        <v>0</v>
      </c>
      <c r="K275" s="9">
        <f>'WK3'!M275</f>
        <v>0</v>
      </c>
      <c r="L275" s="9">
        <f>'WK4'!M275</f>
        <v>0</v>
      </c>
      <c r="M275" s="9">
        <f>'WK5'!M275</f>
        <v>0</v>
      </c>
      <c r="N275" s="9">
        <f>'WK6'!M275</f>
        <v>0</v>
      </c>
      <c r="O275" s="9">
        <f>'WK7'!M275</f>
        <v>0</v>
      </c>
      <c r="P275" s="9">
        <f>'WK8'!M275</f>
        <v>0</v>
      </c>
      <c r="Q275" s="9">
        <f>'WK9'!M275</f>
        <v>0</v>
      </c>
      <c r="R275" s="9">
        <f>'WK10'!M275</f>
        <v>0</v>
      </c>
      <c r="S275" s="9">
        <f>'WK11'!M275</f>
        <v>0</v>
      </c>
      <c r="T275" s="9">
        <f>'WK12'!M275</f>
        <v>0</v>
      </c>
      <c r="U275" s="9">
        <f>'WK13'!M275</f>
        <v>0</v>
      </c>
      <c r="V275" s="9">
        <f>'WK14'!M275</f>
        <v>0</v>
      </c>
      <c r="W275" s="6">
        <f>'WK15'!M275</f>
        <v>0</v>
      </c>
    </row>
    <row r="276" spans="1:23">
      <c r="A276" s="2">
        <f t="shared" si="9"/>
        <v>273</v>
      </c>
      <c r="B276" s="1" t="str">
        <f>'1 DAve'!B276</f>
        <v>n/a</v>
      </c>
      <c r="C276" s="16">
        <f t="shared" si="8"/>
        <v>0</v>
      </c>
      <c r="D276" s="9">
        <f>'SLT 1'!M276</f>
        <v>0</v>
      </c>
      <c r="E276" s="9">
        <f>'SLT 2'!M276</f>
        <v>0</v>
      </c>
      <c r="F276" s="9">
        <f>'SLT 3'!M276</f>
        <v>0</v>
      </c>
      <c r="G276" s="9">
        <f>'SLT 4'!M276</f>
        <v>0</v>
      </c>
      <c r="H276" s="9">
        <f>'SLT 5'!M276</f>
        <v>0</v>
      </c>
      <c r="I276" s="9">
        <f>'WK1'!M276</f>
        <v>0</v>
      </c>
      <c r="J276" s="9">
        <f>'WK2'!M276</f>
        <v>0</v>
      </c>
      <c r="K276" s="9">
        <f>'WK3'!M276</f>
        <v>0</v>
      </c>
      <c r="L276" s="9">
        <f>'WK4'!M276</f>
        <v>0</v>
      </c>
      <c r="M276" s="9">
        <f>'WK5'!M276</f>
        <v>0</v>
      </c>
      <c r="N276" s="9">
        <f>'WK6'!M276</f>
        <v>0</v>
      </c>
      <c r="O276" s="9">
        <f>'WK7'!M276</f>
        <v>0</v>
      </c>
      <c r="P276" s="9">
        <f>'WK8'!M276</f>
        <v>0</v>
      </c>
      <c r="Q276" s="9">
        <f>'WK9'!M276</f>
        <v>0</v>
      </c>
      <c r="R276" s="9">
        <f>'WK10'!M276</f>
        <v>0</v>
      </c>
      <c r="S276" s="9">
        <f>'WK11'!M276</f>
        <v>0</v>
      </c>
      <c r="T276" s="9">
        <f>'WK12'!M276</f>
        <v>0</v>
      </c>
      <c r="U276" s="9">
        <f>'WK13'!M276</f>
        <v>0</v>
      </c>
      <c r="V276" s="9">
        <f>'WK14'!M276</f>
        <v>0</v>
      </c>
      <c r="W276" s="6">
        <f>'WK15'!M276</f>
        <v>0</v>
      </c>
    </row>
    <row r="277" spans="1:23">
      <c r="A277" s="2">
        <f t="shared" si="9"/>
        <v>274</v>
      </c>
      <c r="B277" s="1" t="str">
        <f>'1 DAve'!B277</f>
        <v>n/a</v>
      </c>
      <c r="C277" s="16">
        <f t="shared" si="8"/>
        <v>0</v>
      </c>
      <c r="D277" s="9">
        <f>'SLT 1'!M277</f>
        <v>0</v>
      </c>
      <c r="E277" s="9">
        <f>'SLT 2'!M277</f>
        <v>0</v>
      </c>
      <c r="F277" s="9">
        <f>'SLT 3'!M277</f>
        <v>0</v>
      </c>
      <c r="G277" s="9">
        <f>'SLT 4'!M277</f>
        <v>0</v>
      </c>
      <c r="H277" s="9">
        <f>'SLT 5'!M277</f>
        <v>0</v>
      </c>
      <c r="I277" s="9">
        <f>'WK1'!M277</f>
        <v>0</v>
      </c>
      <c r="J277" s="9">
        <f>'WK2'!M277</f>
        <v>0</v>
      </c>
      <c r="K277" s="9">
        <f>'WK3'!M277</f>
        <v>0</v>
      </c>
      <c r="L277" s="9">
        <f>'WK4'!M277</f>
        <v>0</v>
      </c>
      <c r="M277" s="9">
        <f>'WK5'!M277</f>
        <v>0</v>
      </c>
      <c r="N277" s="9">
        <f>'WK6'!M277</f>
        <v>0</v>
      </c>
      <c r="O277" s="9">
        <f>'WK7'!M277</f>
        <v>0</v>
      </c>
      <c r="P277" s="9">
        <f>'WK8'!M277</f>
        <v>0</v>
      </c>
      <c r="Q277" s="9">
        <f>'WK9'!M277</f>
        <v>0</v>
      </c>
      <c r="R277" s="9">
        <f>'WK10'!M277</f>
        <v>0</v>
      </c>
      <c r="S277" s="9">
        <f>'WK11'!M277</f>
        <v>0</v>
      </c>
      <c r="T277" s="9">
        <f>'WK12'!M277</f>
        <v>0</v>
      </c>
      <c r="U277" s="9">
        <f>'WK13'!M277</f>
        <v>0</v>
      </c>
      <c r="V277" s="9">
        <f>'WK14'!M277</f>
        <v>0</v>
      </c>
      <c r="W277" s="6">
        <f>'WK15'!M277</f>
        <v>0</v>
      </c>
    </row>
    <row r="278" spans="1:23">
      <c r="A278" s="2">
        <f t="shared" si="9"/>
        <v>275</v>
      </c>
      <c r="B278" s="1" t="str">
        <f>'1 DAve'!B278</f>
        <v>n/a</v>
      </c>
      <c r="C278" s="16">
        <f t="shared" si="8"/>
        <v>0</v>
      </c>
      <c r="D278" s="9">
        <f>'SLT 1'!M278</f>
        <v>0</v>
      </c>
      <c r="E278" s="9">
        <f>'SLT 2'!M278</f>
        <v>0</v>
      </c>
      <c r="F278" s="9">
        <f>'SLT 3'!M278</f>
        <v>0</v>
      </c>
      <c r="G278" s="9">
        <f>'SLT 4'!M278</f>
        <v>0</v>
      </c>
      <c r="H278" s="9">
        <f>'SLT 5'!M278</f>
        <v>0</v>
      </c>
      <c r="I278" s="9">
        <f>'WK1'!M278</f>
        <v>0</v>
      </c>
      <c r="J278" s="9">
        <f>'WK2'!M278</f>
        <v>0</v>
      </c>
      <c r="K278" s="9">
        <f>'WK3'!M278</f>
        <v>0</v>
      </c>
      <c r="L278" s="9">
        <f>'WK4'!M278</f>
        <v>0</v>
      </c>
      <c r="M278" s="9">
        <f>'WK5'!M278</f>
        <v>0</v>
      </c>
      <c r="N278" s="9">
        <f>'WK6'!M278</f>
        <v>0</v>
      </c>
      <c r="O278" s="9">
        <f>'WK7'!M278</f>
        <v>0</v>
      </c>
      <c r="P278" s="9">
        <f>'WK8'!M278</f>
        <v>0</v>
      </c>
      <c r="Q278" s="9">
        <f>'WK9'!M278</f>
        <v>0</v>
      </c>
      <c r="R278" s="9">
        <f>'WK10'!M278</f>
        <v>0</v>
      </c>
      <c r="S278" s="9">
        <f>'WK11'!M278</f>
        <v>0</v>
      </c>
      <c r="T278" s="9">
        <f>'WK12'!M278</f>
        <v>0</v>
      </c>
      <c r="U278" s="9">
        <f>'WK13'!M278</f>
        <v>0</v>
      </c>
      <c r="V278" s="9">
        <f>'WK14'!M278</f>
        <v>0</v>
      </c>
      <c r="W278" s="6">
        <f>'WK15'!M278</f>
        <v>0</v>
      </c>
    </row>
    <row r="279" spans="1:23">
      <c r="A279" s="2">
        <f t="shared" si="9"/>
        <v>276</v>
      </c>
      <c r="B279" s="1" t="str">
        <f>'1 DAve'!B279</f>
        <v>n/a</v>
      </c>
      <c r="C279" s="16">
        <f t="shared" si="8"/>
        <v>0</v>
      </c>
      <c r="D279" s="9">
        <f>'SLT 1'!M279</f>
        <v>0</v>
      </c>
      <c r="E279" s="9">
        <f>'SLT 2'!M279</f>
        <v>0</v>
      </c>
      <c r="F279" s="9">
        <f>'SLT 3'!M279</f>
        <v>0</v>
      </c>
      <c r="G279" s="9">
        <f>'SLT 4'!M279</f>
        <v>0</v>
      </c>
      <c r="H279" s="9">
        <f>'SLT 5'!M279</f>
        <v>0</v>
      </c>
      <c r="I279" s="9">
        <f>'WK1'!M279</f>
        <v>0</v>
      </c>
      <c r="J279" s="9">
        <f>'WK2'!M279</f>
        <v>0</v>
      </c>
      <c r="K279" s="9">
        <f>'WK3'!M279</f>
        <v>0</v>
      </c>
      <c r="L279" s="9">
        <f>'WK4'!M279</f>
        <v>0</v>
      </c>
      <c r="M279" s="9">
        <f>'WK5'!M279</f>
        <v>0</v>
      </c>
      <c r="N279" s="9">
        <f>'WK6'!M279</f>
        <v>0</v>
      </c>
      <c r="O279" s="9">
        <f>'WK7'!M279</f>
        <v>0</v>
      </c>
      <c r="P279" s="9">
        <f>'WK8'!M279</f>
        <v>0</v>
      </c>
      <c r="Q279" s="9">
        <f>'WK9'!M279</f>
        <v>0</v>
      </c>
      <c r="R279" s="9">
        <f>'WK10'!M279</f>
        <v>0</v>
      </c>
      <c r="S279" s="9">
        <f>'WK11'!M279</f>
        <v>0</v>
      </c>
      <c r="T279" s="9">
        <f>'WK12'!M279</f>
        <v>0</v>
      </c>
      <c r="U279" s="9">
        <f>'WK13'!M279</f>
        <v>0</v>
      </c>
      <c r="V279" s="9">
        <f>'WK14'!M279</f>
        <v>0</v>
      </c>
      <c r="W279" s="6">
        <f>'WK15'!M279</f>
        <v>0</v>
      </c>
    </row>
    <row r="280" spans="1:23">
      <c r="A280" s="2">
        <f t="shared" si="9"/>
        <v>277</v>
      </c>
      <c r="B280" s="1" t="str">
        <f>'1 DAve'!B280</f>
        <v>n/a</v>
      </c>
      <c r="C280" s="16">
        <f t="shared" si="8"/>
        <v>0</v>
      </c>
      <c r="D280" s="9">
        <f>'SLT 1'!M280</f>
        <v>0</v>
      </c>
      <c r="E280" s="9">
        <f>'SLT 2'!M280</f>
        <v>0</v>
      </c>
      <c r="F280" s="9">
        <f>'SLT 3'!M280</f>
        <v>0</v>
      </c>
      <c r="G280" s="9">
        <f>'SLT 4'!M280</f>
        <v>0</v>
      </c>
      <c r="H280" s="9">
        <f>'SLT 5'!M280</f>
        <v>0</v>
      </c>
      <c r="I280" s="9">
        <f>'WK1'!M280</f>
        <v>0</v>
      </c>
      <c r="J280" s="9">
        <f>'WK2'!M280</f>
        <v>0</v>
      </c>
      <c r="K280" s="9">
        <f>'WK3'!M280</f>
        <v>0</v>
      </c>
      <c r="L280" s="9">
        <f>'WK4'!M280</f>
        <v>0</v>
      </c>
      <c r="M280" s="9">
        <f>'WK5'!M280</f>
        <v>0</v>
      </c>
      <c r="N280" s="9">
        <f>'WK6'!M280</f>
        <v>0</v>
      </c>
      <c r="O280" s="9">
        <f>'WK7'!M280</f>
        <v>0</v>
      </c>
      <c r="P280" s="9">
        <f>'WK8'!M280</f>
        <v>0</v>
      </c>
      <c r="Q280" s="9">
        <f>'WK9'!M280</f>
        <v>0</v>
      </c>
      <c r="R280" s="9">
        <f>'WK10'!M280</f>
        <v>0</v>
      </c>
      <c r="S280" s="9">
        <f>'WK11'!M280</f>
        <v>0</v>
      </c>
      <c r="T280" s="9">
        <f>'WK12'!M280</f>
        <v>0</v>
      </c>
      <c r="U280" s="9">
        <f>'WK13'!M280</f>
        <v>0</v>
      </c>
      <c r="V280" s="9">
        <f>'WK14'!M280</f>
        <v>0</v>
      </c>
      <c r="W280" s="6">
        <f>'WK15'!M280</f>
        <v>0</v>
      </c>
    </row>
    <row r="281" spans="1:23">
      <c r="A281" s="2">
        <f t="shared" si="9"/>
        <v>278</v>
      </c>
      <c r="B281" s="1" t="str">
        <f>'1 DAve'!B281</f>
        <v>n/a</v>
      </c>
      <c r="C281" s="16">
        <f t="shared" si="8"/>
        <v>0</v>
      </c>
      <c r="D281" s="9">
        <f>'SLT 1'!M281</f>
        <v>0</v>
      </c>
      <c r="E281" s="9">
        <f>'SLT 2'!M281</f>
        <v>0</v>
      </c>
      <c r="F281" s="9">
        <f>'SLT 3'!M281</f>
        <v>0</v>
      </c>
      <c r="G281" s="9">
        <f>'SLT 4'!M281</f>
        <v>0</v>
      </c>
      <c r="H281" s="9">
        <f>'SLT 5'!M281</f>
        <v>0</v>
      </c>
      <c r="I281" s="9">
        <f>'WK1'!M281</f>
        <v>0</v>
      </c>
      <c r="J281" s="9">
        <f>'WK2'!M281</f>
        <v>0</v>
      </c>
      <c r="K281" s="9">
        <f>'WK3'!M281</f>
        <v>0</v>
      </c>
      <c r="L281" s="9">
        <f>'WK4'!M281</f>
        <v>0</v>
      </c>
      <c r="M281" s="9">
        <f>'WK5'!M281</f>
        <v>0</v>
      </c>
      <c r="N281" s="9">
        <f>'WK6'!M281</f>
        <v>0</v>
      </c>
      <c r="O281" s="9">
        <f>'WK7'!M281</f>
        <v>0</v>
      </c>
      <c r="P281" s="9">
        <f>'WK8'!M281</f>
        <v>0</v>
      </c>
      <c r="Q281" s="9">
        <f>'WK9'!M281</f>
        <v>0</v>
      </c>
      <c r="R281" s="9">
        <f>'WK10'!M281</f>
        <v>0</v>
      </c>
      <c r="S281" s="9">
        <f>'WK11'!M281</f>
        <v>0</v>
      </c>
      <c r="T281" s="9">
        <f>'WK12'!M281</f>
        <v>0</v>
      </c>
      <c r="U281" s="9">
        <f>'WK13'!M281</f>
        <v>0</v>
      </c>
      <c r="V281" s="9">
        <f>'WK14'!M281</f>
        <v>0</v>
      </c>
      <c r="W281" s="6">
        <f>'WK15'!M281</f>
        <v>0</v>
      </c>
    </row>
    <row r="282" spans="1:23">
      <c r="A282" s="2">
        <f t="shared" si="9"/>
        <v>279</v>
      </c>
      <c r="B282" s="1" t="str">
        <f>'1 DAve'!B282</f>
        <v>n/a</v>
      </c>
      <c r="C282" s="16">
        <f t="shared" si="8"/>
        <v>0</v>
      </c>
      <c r="D282" s="9">
        <f>'SLT 1'!M282</f>
        <v>0</v>
      </c>
      <c r="E282" s="9">
        <f>'SLT 2'!M282</f>
        <v>0</v>
      </c>
      <c r="F282" s="9">
        <f>'SLT 3'!M282</f>
        <v>0</v>
      </c>
      <c r="G282" s="9">
        <f>'SLT 4'!M282</f>
        <v>0</v>
      </c>
      <c r="H282" s="9">
        <f>'SLT 5'!M282</f>
        <v>0</v>
      </c>
      <c r="I282" s="9">
        <f>'WK1'!M282</f>
        <v>0</v>
      </c>
      <c r="J282" s="9">
        <f>'WK2'!M282</f>
        <v>0</v>
      </c>
      <c r="K282" s="9">
        <f>'WK3'!M282</f>
        <v>0</v>
      </c>
      <c r="L282" s="9">
        <f>'WK4'!M282</f>
        <v>0</v>
      </c>
      <c r="M282" s="9">
        <f>'WK5'!M282</f>
        <v>0</v>
      </c>
      <c r="N282" s="9">
        <f>'WK6'!M282</f>
        <v>0</v>
      </c>
      <c r="O282" s="9">
        <f>'WK7'!M282</f>
        <v>0</v>
      </c>
      <c r="P282" s="9">
        <f>'WK8'!M282</f>
        <v>0</v>
      </c>
      <c r="Q282" s="9">
        <f>'WK9'!M282</f>
        <v>0</v>
      </c>
      <c r="R282" s="9">
        <f>'WK10'!M282</f>
        <v>0</v>
      </c>
      <c r="S282" s="9">
        <f>'WK11'!M282</f>
        <v>0</v>
      </c>
      <c r="T282" s="9">
        <f>'WK12'!M282</f>
        <v>0</v>
      </c>
      <c r="U282" s="9">
        <f>'WK13'!M282</f>
        <v>0</v>
      </c>
      <c r="V282" s="9">
        <f>'WK14'!M282</f>
        <v>0</v>
      </c>
      <c r="W282" s="6">
        <f>'WK15'!M282</f>
        <v>0</v>
      </c>
    </row>
    <row r="283" spans="1:23">
      <c r="A283" s="2">
        <f t="shared" si="9"/>
        <v>280</v>
      </c>
      <c r="B283" s="1" t="str">
        <f>'1 DAve'!B283</f>
        <v>n/a</v>
      </c>
      <c r="C283" s="16">
        <f t="shared" si="8"/>
        <v>0</v>
      </c>
      <c r="D283" s="9">
        <f>'SLT 1'!M283</f>
        <v>0</v>
      </c>
      <c r="E283" s="9">
        <f>'SLT 2'!M283</f>
        <v>0</v>
      </c>
      <c r="F283" s="9">
        <f>'SLT 3'!M283</f>
        <v>0</v>
      </c>
      <c r="G283" s="9">
        <f>'SLT 4'!M283</f>
        <v>0</v>
      </c>
      <c r="H283" s="9">
        <f>'SLT 5'!M283</f>
        <v>0</v>
      </c>
      <c r="I283" s="9">
        <f>'WK1'!M283</f>
        <v>0</v>
      </c>
      <c r="J283" s="9">
        <f>'WK2'!M283</f>
        <v>0</v>
      </c>
      <c r="K283" s="9">
        <f>'WK3'!M283</f>
        <v>0</v>
      </c>
      <c r="L283" s="9">
        <f>'WK4'!M283</f>
        <v>0</v>
      </c>
      <c r="M283" s="9">
        <f>'WK5'!M283</f>
        <v>0</v>
      </c>
      <c r="N283" s="9">
        <f>'WK6'!M283</f>
        <v>0</v>
      </c>
      <c r="O283" s="9">
        <f>'WK7'!M283</f>
        <v>0</v>
      </c>
      <c r="P283" s="9">
        <f>'WK8'!M283</f>
        <v>0</v>
      </c>
      <c r="Q283" s="9">
        <f>'WK9'!M283</f>
        <v>0</v>
      </c>
      <c r="R283" s="9">
        <f>'WK10'!M283</f>
        <v>0</v>
      </c>
      <c r="S283" s="9">
        <f>'WK11'!M283</f>
        <v>0</v>
      </c>
      <c r="T283" s="9">
        <f>'WK12'!M283</f>
        <v>0</v>
      </c>
      <c r="U283" s="9">
        <f>'WK13'!M283</f>
        <v>0</v>
      </c>
      <c r="V283" s="9">
        <f>'WK14'!M283</f>
        <v>0</v>
      </c>
      <c r="W283" s="6">
        <f>'WK15'!M283</f>
        <v>0</v>
      </c>
    </row>
    <row r="284" spans="1:23">
      <c r="A284" s="2">
        <f t="shared" si="9"/>
        <v>281</v>
      </c>
      <c r="B284" s="1" t="str">
        <f>'1 DAve'!B284</f>
        <v>n/a</v>
      </c>
      <c r="C284" s="16">
        <f t="shared" si="8"/>
        <v>0</v>
      </c>
      <c r="D284" s="9">
        <f>'SLT 1'!M284</f>
        <v>0</v>
      </c>
      <c r="E284" s="9">
        <f>'SLT 2'!M284</f>
        <v>0</v>
      </c>
      <c r="F284" s="9">
        <f>'SLT 3'!M284</f>
        <v>0</v>
      </c>
      <c r="G284" s="9">
        <f>'SLT 4'!M284</f>
        <v>0</v>
      </c>
      <c r="H284" s="9">
        <f>'SLT 5'!M284</f>
        <v>0</v>
      </c>
      <c r="I284" s="9">
        <f>'WK1'!M284</f>
        <v>0</v>
      </c>
      <c r="J284" s="9">
        <f>'WK2'!M284</f>
        <v>0</v>
      </c>
      <c r="K284" s="9">
        <f>'WK3'!M284</f>
        <v>0</v>
      </c>
      <c r="L284" s="9">
        <f>'WK4'!M284</f>
        <v>0</v>
      </c>
      <c r="M284" s="9">
        <f>'WK5'!M284</f>
        <v>0</v>
      </c>
      <c r="N284" s="9">
        <f>'WK6'!M284</f>
        <v>0</v>
      </c>
      <c r="O284" s="9">
        <f>'WK7'!M284</f>
        <v>0</v>
      </c>
      <c r="P284" s="9">
        <f>'WK8'!M284</f>
        <v>0</v>
      </c>
      <c r="Q284" s="9">
        <f>'WK9'!M284</f>
        <v>0</v>
      </c>
      <c r="R284" s="9">
        <f>'WK10'!M284</f>
        <v>0</v>
      </c>
      <c r="S284" s="9">
        <f>'WK11'!M284</f>
        <v>0</v>
      </c>
      <c r="T284" s="9">
        <f>'WK12'!M284</f>
        <v>0</v>
      </c>
      <c r="U284" s="9">
        <f>'WK13'!M284</f>
        <v>0</v>
      </c>
      <c r="V284" s="9">
        <f>'WK14'!M284</f>
        <v>0</v>
      </c>
      <c r="W284" s="6">
        <f>'WK15'!M284</f>
        <v>0</v>
      </c>
    </row>
    <row r="285" spans="1:23">
      <c r="A285" s="2">
        <f t="shared" si="9"/>
        <v>282</v>
      </c>
      <c r="B285" s="1" t="str">
        <f>'1 DAve'!B285</f>
        <v>n/a</v>
      </c>
      <c r="C285" s="16">
        <f t="shared" si="8"/>
        <v>0</v>
      </c>
      <c r="D285" s="9">
        <f>'SLT 1'!M285</f>
        <v>0</v>
      </c>
      <c r="E285" s="9">
        <f>'SLT 2'!M285</f>
        <v>0</v>
      </c>
      <c r="F285" s="9">
        <f>'SLT 3'!M285</f>
        <v>0</v>
      </c>
      <c r="G285" s="9">
        <f>'SLT 4'!M285</f>
        <v>0</v>
      </c>
      <c r="H285" s="9">
        <f>'SLT 5'!M285</f>
        <v>0</v>
      </c>
      <c r="I285" s="9">
        <f>'WK1'!M285</f>
        <v>0</v>
      </c>
      <c r="J285" s="9">
        <f>'WK2'!M285</f>
        <v>0</v>
      </c>
      <c r="K285" s="9">
        <f>'WK3'!M285</f>
        <v>0</v>
      </c>
      <c r="L285" s="9">
        <f>'WK4'!M285</f>
        <v>0</v>
      </c>
      <c r="M285" s="9">
        <f>'WK5'!M285</f>
        <v>0</v>
      </c>
      <c r="N285" s="9">
        <f>'WK6'!M285</f>
        <v>0</v>
      </c>
      <c r="O285" s="9">
        <f>'WK7'!M285</f>
        <v>0</v>
      </c>
      <c r="P285" s="9">
        <f>'WK8'!M285</f>
        <v>0</v>
      </c>
      <c r="Q285" s="9">
        <f>'WK9'!M285</f>
        <v>0</v>
      </c>
      <c r="R285" s="9">
        <f>'WK10'!M285</f>
        <v>0</v>
      </c>
      <c r="S285" s="9">
        <f>'WK11'!M285</f>
        <v>0</v>
      </c>
      <c r="T285" s="9">
        <f>'WK12'!M285</f>
        <v>0</v>
      </c>
      <c r="U285" s="9">
        <f>'WK13'!M285</f>
        <v>0</v>
      </c>
      <c r="V285" s="9">
        <f>'WK14'!M285</f>
        <v>0</v>
      </c>
      <c r="W285" s="6">
        <f>'WK15'!M285</f>
        <v>0</v>
      </c>
    </row>
    <row r="286" spans="1:23">
      <c r="A286" s="2">
        <f t="shared" si="9"/>
        <v>283</v>
      </c>
      <c r="B286" s="1" t="str">
        <f>'1 DAve'!B286</f>
        <v>n/a</v>
      </c>
      <c r="C286" s="16">
        <f t="shared" si="8"/>
        <v>0</v>
      </c>
      <c r="D286" s="9">
        <f>'SLT 1'!M286</f>
        <v>0</v>
      </c>
      <c r="E286" s="9">
        <f>'SLT 2'!M286</f>
        <v>0</v>
      </c>
      <c r="F286" s="9">
        <f>'SLT 3'!M286</f>
        <v>0</v>
      </c>
      <c r="G286" s="9">
        <f>'SLT 4'!M286</f>
        <v>0</v>
      </c>
      <c r="H286" s="9">
        <f>'SLT 5'!M286</f>
        <v>0</v>
      </c>
      <c r="I286" s="9">
        <f>'WK1'!M286</f>
        <v>0</v>
      </c>
      <c r="J286" s="9">
        <f>'WK2'!M286</f>
        <v>0</v>
      </c>
      <c r="K286" s="9">
        <f>'WK3'!M286</f>
        <v>0</v>
      </c>
      <c r="L286" s="9">
        <f>'WK4'!M286</f>
        <v>0</v>
      </c>
      <c r="M286" s="9">
        <f>'WK5'!M286</f>
        <v>0</v>
      </c>
      <c r="N286" s="9">
        <f>'WK6'!M286</f>
        <v>0</v>
      </c>
      <c r="O286" s="9">
        <f>'WK7'!M286</f>
        <v>0</v>
      </c>
      <c r="P286" s="9">
        <f>'WK8'!M286</f>
        <v>0</v>
      </c>
      <c r="Q286" s="9">
        <f>'WK9'!M286</f>
        <v>0</v>
      </c>
      <c r="R286" s="9">
        <f>'WK10'!M286</f>
        <v>0</v>
      </c>
      <c r="S286" s="9">
        <f>'WK11'!M286</f>
        <v>0</v>
      </c>
      <c r="T286" s="9">
        <f>'WK12'!M286</f>
        <v>0</v>
      </c>
      <c r="U286" s="9">
        <f>'WK13'!M286</f>
        <v>0</v>
      </c>
      <c r="V286" s="9">
        <f>'WK14'!M286</f>
        <v>0</v>
      </c>
      <c r="W286" s="6">
        <f>'WK15'!M286</f>
        <v>0</v>
      </c>
    </row>
    <row r="287" spans="1:23">
      <c r="A287" s="2">
        <f t="shared" si="9"/>
        <v>284</v>
      </c>
      <c r="B287" s="1" t="str">
        <f>'1 DAve'!B287</f>
        <v>n/a</v>
      </c>
      <c r="C287" s="16">
        <f t="shared" si="8"/>
        <v>0</v>
      </c>
      <c r="D287" s="9">
        <f>'SLT 1'!M287</f>
        <v>0</v>
      </c>
      <c r="E287" s="9">
        <f>'SLT 2'!M287</f>
        <v>0</v>
      </c>
      <c r="F287" s="9">
        <f>'SLT 3'!M287</f>
        <v>0</v>
      </c>
      <c r="G287" s="9">
        <f>'SLT 4'!M287</f>
        <v>0</v>
      </c>
      <c r="H287" s="9">
        <f>'SLT 5'!M287</f>
        <v>0</v>
      </c>
      <c r="I287" s="9">
        <f>'WK1'!M287</f>
        <v>0</v>
      </c>
      <c r="J287" s="9">
        <f>'WK2'!M287</f>
        <v>0</v>
      </c>
      <c r="K287" s="9">
        <f>'WK3'!M287</f>
        <v>0</v>
      </c>
      <c r="L287" s="9">
        <f>'WK4'!M287</f>
        <v>0</v>
      </c>
      <c r="M287" s="9">
        <f>'WK5'!M287</f>
        <v>0</v>
      </c>
      <c r="N287" s="9">
        <f>'WK6'!M287</f>
        <v>0</v>
      </c>
      <c r="O287" s="9">
        <f>'WK7'!M287</f>
        <v>0</v>
      </c>
      <c r="P287" s="9">
        <f>'WK8'!M287</f>
        <v>0</v>
      </c>
      <c r="Q287" s="9">
        <f>'WK9'!M287</f>
        <v>0</v>
      </c>
      <c r="R287" s="9">
        <f>'WK10'!M287</f>
        <v>0</v>
      </c>
      <c r="S287" s="9">
        <f>'WK11'!M287</f>
        <v>0</v>
      </c>
      <c r="T287" s="9">
        <f>'WK12'!M287</f>
        <v>0</v>
      </c>
      <c r="U287" s="9">
        <f>'WK13'!M287</f>
        <v>0</v>
      </c>
      <c r="V287" s="9">
        <f>'WK14'!M287</f>
        <v>0</v>
      </c>
      <c r="W287" s="6">
        <f>'WK15'!M287</f>
        <v>0</v>
      </c>
    </row>
    <row r="288" spans="1:23">
      <c r="A288" s="2">
        <f t="shared" si="9"/>
        <v>285</v>
      </c>
      <c r="B288" s="1" t="str">
        <f>'1 DAve'!B288</f>
        <v>n/a</v>
      </c>
      <c r="C288" s="16">
        <f t="shared" si="8"/>
        <v>0</v>
      </c>
      <c r="D288" s="9">
        <f>'SLT 1'!M288</f>
        <v>0</v>
      </c>
      <c r="E288" s="9">
        <f>'SLT 2'!M288</f>
        <v>0</v>
      </c>
      <c r="F288" s="9">
        <f>'SLT 3'!M288</f>
        <v>0</v>
      </c>
      <c r="G288" s="9">
        <f>'SLT 4'!M288</f>
        <v>0</v>
      </c>
      <c r="H288" s="9">
        <f>'SLT 5'!M288</f>
        <v>0</v>
      </c>
      <c r="I288" s="9">
        <f>'WK1'!M288</f>
        <v>0</v>
      </c>
      <c r="J288" s="9">
        <f>'WK2'!M288</f>
        <v>0</v>
      </c>
      <c r="K288" s="9">
        <f>'WK3'!M288</f>
        <v>0</v>
      </c>
      <c r="L288" s="9">
        <f>'WK4'!M288</f>
        <v>0</v>
      </c>
      <c r="M288" s="9">
        <f>'WK5'!M288</f>
        <v>0</v>
      </c>
      <c r="N288" s="9">
        <f>'WK6'!M288</f>
        <v>0</v>
      </c>
      <c r="O288" s="9">
        <f>'WK7'!M288</f>
        <v>0</v>
      </c>
      <c r="P288" s="9">
        <f>'WK8'!M288</f>
        <v>0</v>
      </c>
      <c r="Q288" s="9">
        <f>'WK9'!M288</f>
        <v>0</v>
      </c>
      <c r="R288" s="9">
        <f>'WK10'!M288</f>
        <v>0</v>
      </c>
      <c r="S288" s="9">
        <f>'WK11'!M288</f>
        <v>0</v>
      </c>
      <c r="T288" s="9">
        <f>'WK12'!M288</f>
        <v>0</v>
      </c>
      <c r="U288" s="9">
        <f>'WK13'!M288</f>
        <v>0</v>
      </c>
      <c r="V288" s="9">
        <f>'WK14'!M288</f>
        <v>0</v>
      </c>
      <c r="W288" s="6">
        <f>'WK15'!M288</f>
        <v>0</v>
      </c>
    </row>
    <row r="289" spans="1:23">
      <c r="A289" s="2">
        <f t="shared" si="9"/>
        <v>286</v>
      </c>
      <c r="B289" s="1" t="str">
        <f>'1 DAve'!B289</f>
        <v>n/a</v>
      </c>
      <c r="C289" s="16">
        <f t="shared" si="8"/>
        <v>0</v>
      </c>
      <c r="D289" s="9">
        <f>'SLT 1'!M289</f>
        <v>0</v>
      </c>
      <c r="E289" s="9">
        <f>'SLT 2'!M289</f>
        <v>0</v>
      </c>
      <c r="F289" s="9">
        <f>'SLT 3'!M289</f>
        <v>0</v>
      </c>
      <c r="G289" s="9">
        <f>'SLT 4'!M289</f>
        <v>0</v>
      </c>
      <c r="H289" s="9">
        <f>'SLT 5'!M289</f>
        <v>0</v>
      </c>
      <c r="I289" s="9">
        <f>'WK1'!M289</f>
        <v>0</v>
      </c>
      <c r="J289" s="9">
        <f>'WK2'!M289</f>
        <v>0</v>
      </c>
      <c r="K289" s="9">
        <f>'WK3'!M289</f>
        <v>0</v>
      </c>
      <c r="L289" s="9">
        <f>'WK4'!M289</f>
        <v>0</v>
      </c>
      <c r="M289" s="9">
        <f>'WK5'!M289</f>
        <v>0</v>
      </c>
      <c r="N289" s="9">
        <f>'WK6'!M289</f>
        <v>0</v>
      </c>
      <c r="O289" s="9">
        <f>'WK7'!M289</f>
        <v>0</v>
      </c>
      <c r="P289" s="9">
        <f>'WK8'!M289</f>
        <v>0</v>
      </c>
      <c r="Q289" s="9">
        <f>'WK9'!M289</f>
        <v>0</v>
      </c>
      <c r="R289" s="9">
        <f>'WK10'!M289</f>
        <v>0</v>
      </c>
      <c r="S289" s="9">
        <f>'WK11'!M289</f>
        <v>0</v>
      </c>
      <c r="T289" s="9">
        <f>'WK12'!M289</f>
        <v>0</v>
      </c>
      <c r="U289" s="9">
        <f>'WK13'!M289</f>
        <v>0</v>
      </c>
      <c r="V289" s="9">
        <f>'WK14'!M289</f>
        <v>0</v>
      </c>
      <c r="W289" s="6">
        <f>'WK15'!M289</f>
        <v>0</v>
      </c>
    </row>
    <row r="290" spans="1:23">
      <c r="A290" s="2">
        <f t="shared" si="9"/>
        <v>287</v>
      </c>
      <c r="B290" s="1" t="str">
        <f>'1 DAve'!B290</f>
        <v>n/a</v>
      </c>
      <c r="C290" s="16">
        <f t="shared" si="8"/>
        <v>0</v>
      </c>
      <c r="D290" s="9">
        <f>'SLT 1'!M290</f>
        <v>0</v>
      </c>
      <c r="E290" s="9">
        <f>'SLT 2'!M290</f>
        <v>0</v>
      </c>
      <c r="F290" s="9">
        <f>'SLT 3'!M290</f>
        <v>0</v>
      </c>
      <c r="G290" s="9">
        <f>'SLT 4'!M290</f>
        <v>0</v>
      </c>
      <c r="H290" s="9">
        <f>'SLT 5'!M290</f>
        <v>0</v>
      </c>
      <c r="I290" s="9">
        <f>'WK1'!M290</f>
        <v>0</v>
      </c>
      <c r="J290" s="9">
        <f>'WK2'!M290</f>
        <v>0</v>
      </c>
      <c r="K290" s="9">
        <f>'WK3'!M290</f>
        <v>0</v>
      </c>
      <c r="L290" s="9">
        <f>'WK4'!M290</f>
        <v>0</v>
      </c>
      <c r="M290" s="9">
        <f>'WK5'!M290</f>
        <v>0</v>
      </c>
      <c r="N290" s="9">
        <f>'WK6'!M290</f>
        <v>0</v>
      </c>
      <c r="O290" s="9">
        <f>'WK7'!M290</f>
        <v>0</v>
      </c>
      <c r="P290" s="9">
        <f>'WK8'!M290</f>
        <v>0</v>
      </c>
      <c r="Q290" s="9">
        <f>'WK9'!M290</f>
        <v>0</v>
      </c>
      <c r="R290" s="9">
        <f>'WK10'!M290</f>
        <v>0</v>
      </c>
      <c r="S290" s="9">
        <f>'WK11'!M290</f>
        <v>0</v>
      </c>
      <c r="T290" s="9">
        <f>'WK12'!M290</f>
        <v>0</v>
      </c>
      <c r="U290" s="9">
        <f>'WK13'!M290</f>
        <v>0</v>
      </c>
      <c r="V290" s="9">
        <f>'WK14'!M290</f>
        <v>0</v>
      </c>
      <c r="W290" s="6">
        <f>'WK15'!M290</f>
        <v>0</v>
      </c>
    </row>
    <row r="291" spans="1:23">
      <c r="A291" s="2">
        <f t="shared" si="9"/>
        <v>288</v>
      </c>
      <c r="B291" s="1" t="str">
        <f>'1 DAve'!B291</f>
        <v>n/a</v>
      </c>
      <c r="C291" s="16">
        <f t="shared" si="8"/>
        <v>0</v>
      </c>
      <c r="D291" s="9">
        <f>'SLT 1'!M291</f>
        <v>0</v>
      </c>
      <c r="E291" s="9">
        <f>'SLT 2'!M291</f>
        <v>0</v>
      </c>
      <c r="F291" s="9">
        <f>'SLT 3'!M291</f>
        <v>0</v>
      </c>
      <c r="G291" s="9">
        <f>'SLT 4'!M291</f>
        <v>0</v>
      </c>
      <c r="H291" s="9">
        <f>'SLT 5'!M291</f>
        <v>0</v>
      </c>
      <c r="I291" s="9">
        <f>'WK1'!M291</f>
        <v>0</v>
      </c>
      <c r="J291" s="9">
        <f>'WK2'!M291</f>
        <v>0</v>
      </c>
      <c r="K291" s="9">
        <f>'WK3'!M291</f>
        <v>0</v>
      </c>
      <c r="L291" s="9">
        <f>'WK4'!M291</f>
        <v>0</v>
      </c>
      <c r="M291" s="9">
        <f>'WK5'!M291</f>
        <v>0</v>
      </c>
      <c r="N291" s="9">
        <f>'WK6'!M291</f>
        <v>0</v>
      </c>
      <c r="O291" s="9">
        <f>'WK7'!M291</f>
        <v>0</v>
      </c>
      <c r="P291" s="9">
        <f>'WK8'!M291</f>
        <v>0</v>
      </c>
      <c r="Q291" s="9">
        <f>'WK9'!M291</f>
        <v>0</v>
      </c>
      <c r="R291" s="9">
        <f>'WK10'!M291</f>
        <v>0</v>
      </c>
      <c r="S291" s="9">
        <f>'WK11'!M291</f>
        <v>0</v>
      </c>
      <c r="T291" s="9">
        <f>'WK12'!M291</f>
        <v>0</v>
      </c>
      <c r="U291" s="9">
        <f>'WK13'!M291</f>
        <v>0</v>
      </c>
      <c r="V291" s="9">
        <f>'WK14'!M291</f>
        <v>0</v>
      </c>
      <c r="W291" s="6">
        <f>'WK15'!M291</f>
        <v>0</v>
      </c>
    </row>
    <row r="292" spans="1:23">
      <c r="A292" s="2">
        <f t="shared" si="9"/>
        <v>289</v>
      </c>
      <c r="B292" s="1" t="str">
        <f>'1 DAve'!B292</f>
        <v>n/a</v>
      </c>
      <c r="C292" s="16">
        <f t="shared" si="8"/>
        <v>0</v>
      </c>
      <c r="D292" s="9">
        <f>'SLT 1'!M292</f>
        <v>0</v>
      </c>
      <c r="E292" s="9">
        <f>'SLT 2'!M292</f>
        <v>0</v>
      </c>
      <c r="F292" s="9">
        <f>'SLT 3'!M292</f>
        <v>0</v>
      </c>
      <c r="G292" s="9">
        <f>'SLT 4'!M292</f>
        <v>0</v>
      </c>
      <c r="H292" s="9">
        <f>'SLT 5'!M292</f>
        <v>0</v>
      </c>
      <c r="I292" s="9">
        <f>'WK1'!M292</f>
        <v>0</v>
      </c>
      <c r="J292" s="9">
        <f>'WK2'!M292</f>
        <v>0</v>
      </c>
      <c r="K292" s="9">
        <f>'WK3'!M292</f>
        <v>0</v>
      </c>
      <c r="L292" s="9">
        <f>'WK4'!M292</f>
        <v>0</v>
      </c>
      <c r="M292" s="9">
        <f>'WK5'!M292</f>
        <v>0</v>
      </c>
      <c r="N292" s="9">
        <f>'WK6'!M292</f>
        <v>0</v>
      </c>
      <c r="O292" s="9">
        <f>'WK7'!M292</f>
        <v>0</v>
      </c>
      <c r="P292" s="9">
        <f>'WK8'!M292</f>
        <v>0</v>
      </c>
      <c r="Q292" s="9">
        <f>'WK9'!M292</f>
        <v>0</v>
      </c>
      <c r="R292" s="9">
        <f>'WK10'!M292</f>
        <v>0</v>
      </c>
      <c r="S292" s="9">
        <f>'WK11'!M292</f>
        <v>0</v>
      </c>
      <c r="T292" s="9">
        <f>'WK12'!M292</f>
        <v>0</v>
      </c>
      <c r="U292" s="9">
        <f>'WK13'!M292</f>
        <v>0</v>
      </c>
      <c r="V292" s="9">
        <f>'WK14'!M292</f>
        <v>0</v>
      </c>
      <c r="W292" s="6">
        <f>'WK15'!M292</f>
        <v>0</v>
      </c>
    </row>
    <row r="293" spans="1:23">
      <c r="A293" s="2">
        <f t="shared" si="9"/>
        <v>290</v>
      </c>
      <c r="B293" s="1" t="str">
        <f>'1 DAve'!B293</f>
        <v>n/a</v>
      </c>
      <c r="C293" s="16">
        <f t="shared" si="8"/>
        <v>0</v>
      </c>
      <c r="D293" s="9">
        <f>'SLT 1'!M293</f>
        <v>0</v>
      </c>
      <c r="E293" s="9">
        <f>'SLT 2'!M293</f>
        <v>0</v>
      </c>
      <c r="F293" s="9">
        <f>'SLT 3'!M293</f>
        <v>0</v>
      </c>
      <c r="G293" s="9">
        <f>'SLT 4'!M293</f>
        <v>0</v>
      </c>
      <c r="H293" s="9">
        <f>'SLT 5'!M293</f>
        <v>0</v>
      </c>
      <c r="I293" s="9">
        <f>'WK1'!M293</f>
        <v>0</v>
      </c>
      <c r="J293" s="9">
        <f>'WK2'!M293</f>
        <v>0</v>
      </c>
      <c r="K293" s="9">
        <f>'WK3'!M293</f>
        <v>0</v>
      </c>
      <c r="L293" s="9">
        <f>'WK4'!M293</f>
        <v>0</v>
      </c>
      <c r="M293" s="9">
        <f>'WK5'!M293</f>
        <v>0</v>
      </c>
      <c r="N293" s="9">
        <f>'WK6'!M293</f>
        <v>0</v>
      </c>
      <c r="O293" s="9">
        <f>'WK7'!M293</f>
        <v>0</v>
      </c>
      <c r="P293" s="9">
        <f>'WK8'!M293</f>
        <v>0</v>
      </c>
      <c r="Q293" s="9">
        <f>'WK9'!M293</f>
        <v>0</v>
      </c>
      <c r="R293" s="9">
        <f>'WK10'!M293</f>
        <v>0</v>
      </c>
      <c r="S293" s="9">
        <f>'WK11'!M293</f>
        <v>0</v>
      </c>
      <c r="T293" s="9">
        <f>'WK12'!M293</f>
        <v>0</v>
      </c>
      <c r="U293" s="9">
        <f>'WK13'!M293</f>
        <v>0</v>
      </c>
      <c r="V293" s="9">
        <f>'WK14'!M293</f>
        <v>0</v>
      </c>
      <c r="W293" s="6">
        <f>'WK15'!M293</f>
        <v>0</v>
      </c>
    </row>
    <row r="294" spans="1:23">
      <c r="A294" s="2">
        <f t="shared" si="9"/>
        <v>291</v>
      </c>
      <c r="B294" s="1" t="str">
        <f>'1 DAve'!B294</f>
        <v>n/a</v>
      </c>
      <c r="C294" s="16">
        <f t="shared" si="8"/>
        <v>0</v>
      </c>
      <c r="D294" s="9">
        <f>'SLT 1'!M294</f>
        <v>0</v>
      </c>
      <c r="E294" s="9">
        <f>'SLT 2'!M294</f>
        <v>0</v>
      </c>
      <c r="F294" s="9">
        <f>'SLT 3'!M294</f>
        <v>0</v>
      </c>
      <c r="G294" s="9">
        <f>'SLT 4'!M294</f>
        <v>0</v>
      </c>
      <c r="H294" s="9">
        <f>'SLT 5'!M294</f>
        <v>0</v>
      </c>
      <c r="I294" s="9">
        <f>'WK1'!M294</f>
        <v>0</v>
      </c>
      <c r="J294" s="9">
        <f>'WK2'!M294</f>
        <v>0</v>
      </c>
      <c r="K294" s="9">
        <f>'WK3'!M294</f>
        <v>0</v>
      </c>
      <c r="L294" s="9">
        <f>'WK4'!M294</f>
        <v>0</v>
      </c>
      <c r="M294" s="9">
        <f>'WK5'!M294</f>
        <v>0</v>
      </c>
      <c r="N294" s="9">
        <f>'WK6'!M294</f>
        <v>0</v>
      </c>
      <c r="O294" s="9">
        <f>'WK7'!M294</f>
        <v>0</v>
      </c>
      <c r="P294" s="9">
        <f>'WK8'!M294</f>
        <v>0</v>
      </c>
      <c r="Q294" s="9">
        <f>'WK9'!M294</f>
        <v>0</v>
      </c>
      <c r="R294" s="9">
        <f>'WK10'!M294</f>
        <v>0</v>
      </c>
      <c r="S294" s="9">
        <f>'WK11'!M294</f>
        <v>0</v>
      </c>
      <c r="T294" s="9">
        <f>'WK12'!M294</f>
        <v>0</v>
      </c>
      <c r="U294" s="9">
        <f>'WK13'!M294</f>
        <v>0</v>
      </c>
      <c r="V294" s="9">
        <f>'WK14'!M294</f>
        <v>0</v>
      </c>
      <c r="W294" s="6">
        <f>'WK15'!M294</f>
        <v>0</v>
      </c>
    </row>
    <row r="295" spans="1:23">
      <c r="A295" s="2">
        <f t="shared" si="9"/>
        <v>292</v>
      </c>
      <c r="B295" s="1" t="str">
        <f>'1 DAve'!B295</f>
        <v>n/a</v>
      </c>
      <c r="C295" s="16">
        <f t="shared" si="8"/>
        <v>0</v>
      </c>
      <c r="D295" s="9">
        <f>'SLT 1'!M295</f>
        <v>0</v>
      </c>
      <c r="E295" s="9">
        <f>'SLT 2'!M295</f>
        <v>0</v>
      </c>
      <c r="F295" s="9">
        <f>'SLT 3'!M295</f>
        <v>0</v>
      </c>
      <c r="G295" s="9">
        <f>'SLT 4'!M295</f>
        <v>0</v>
      </c>
      <c r="H295" s="9">
        <f>'SLT 5'!M295</f>
        <v>0</v>
      </c>
      <c r="I295" s="9">
        <f>'WK1'!M295</f>
        <v>0</v>
      </c>
      <c r="J295" s="9">
        <f>'WK2'!M295</f>
        <v>0</v>
      </c>
      <c r="K295" s="9">
        <f>'WK3'!M295</f>
        <v>0</v>
      </c>
      <c r="L295" s="9">
        <f>'WK4'!M295</f>
        <v>0</v>
      </c>
      <c r="M295" s="9">
        <f>'WK5'!M295</f>
        <v>0</v>
      </c>
      <c r="N295" s="9">
        <f>'WK6'!M295</f>
        <v>0</v>
      </c>
      <c r="O295" s="9">
        <f>'WK7'!M295</f>
        <v>0</v>
      </c>
      <c r="P295" s="9">
        <f>'WK8'!M295</f>
        <v>0</v>
      </c>
      <c r="Q295" s="9">
        <f>'WK9'!M295</f>
        <v>0</v>
      </c>
      <c r="R295" s="9">
        <f>'WK10'!M295</f>
        <v>0</v>
      </c>
      <c r="S295" s="9">
        <f>'WK11'!M295</f>
        <v>0</v>
      </c>
      <c r="T295" s="9">
        <f>'WK12'!M295</f>
        <v>0</v>
      </c>
      <c r="U295" s="9">
        <f>'WK13'!M295</f>
        <v>0</v>
      </c>
      <c r="V295" s="9">
        <f>'WK14'!M295</f>
        <v>0</v>
      </c>
      <c r="W295" s="6">
        <f>'WK15'!M295</f>
        <v>0</v>
      </c>
    </row>
    <row r="296" spans="1:23">
      <c r="A296" s="2">
        <f t="shared" si="9"/>
        <v>293</v>
      </c>
      <c r="B296" s="1" t="str">
        <f>'1 DAve'!B296</f>
        <v>n/a</v>
      </c>
      <c r="C296" s="16">
        <f t="shared" si="8"/>
        <v>0</v>
      </c>
      <c r="D296" s="9">
        <f>'SLT 1'!M296</f>
        <v>0</v>
      </c>
      <c r="E296" s="9">
        <f>'SLT 2'!M296</f>
        <v>0</v>
      </c>
      <c r="F296" s="9">
        <f>'SLT 3'!M296</f>
        <v>0</v>
      </c>
      <c r="G296" s="9">
        <f>'SLT 4'!M296</f>
        <v>0</v>
      </c>
      <c r="H296" s="9">
        <f>'SLT 5'!M296</f>
        <v>0</v>
      </c>
      <c r="I296" s="9">
        <f>'WK1'!M296</f>
        <v>0</v>
      </c>
      <c r="J296" s="9">
        <f>'WK2'!M296</f>
        <v>0</v>
      </c>
      <c r="K296" s="9">
        <f>'WK3'!M296</f>
        <v>0</v>
      </c>
      <c r="L296" s="9">
        <f>'WK4'!M296</f>
        <v>0</v>
      </c>
      <c r="M296" s="9">
        <f>'WK5'!M296</f>
        <v>0</v>
      </c>
      <c r="N296" s="9">
        <f>'WK6'!M296</f>
        <v>0</v>
      </c>
      <c r="O296" s="9">
        <f>'WK7'!M296</f>
        <v>0</v>
      </c>
      <c r="P296" s="9">
        <f>'WK8'!M296</f>
        <v>0</v>
      </c>
      <c r="Q296" s="9">
        <f>'WK9'!M296</f>
        <v>0</v>
      </c>
      <c r="R296" s="9">
        <f>'WK10'!M296</f>
        <v>0</v>
      </c>
      <c r="S296" s="9">
        <f>'WK11'!M296</f>
        <v>0</v>
      </c>
      <c r="T296" s="9">
        <f>'WK12'!M296</f>
        <v>0</v>
      </c>
      <c r="U296" s="9">
        <f>'WK13'!M296</f>
        <v>0</v>
      </c>
      <c r="V296" s="9">
        <f>'WK14'!M296</f>
        <v>0</v>
      </c>
      <c r="W296" s="6">
        <f>'WK15'!M296</f>
        <v>0</v>
      </c>
    </row>
    <row r="297" spans="1:23">
      <c r="A297" s="2">
        <f t="shared" si="9"/>
        <v>294</v>
      </c>
      <c r="B297" s="1" t="str">
        <f>'1 DAve'!B297</f>
        <v>n/a</v>
      </c>
      <c r="C297" s="16">
        <f t="shared" si="8"/>
        <v>0</v>
      </c>
      <c r="D297" s="9">
        <f>'SLT 1'!M297</f>
        <v>0</v>
      </c>
      <c r="E297" s="9">
        <f>'SLT 2'!M297</f>
        <v>0</v>
      </c>
      <c r="F297" s="9">
        <f>'SLT 3'!M297</f>
        <v>0</v>
      </c>
      <c r="G297" s="9">
        <f>'SLT 4'!M297</f>
        <v>0</v>
      </c>
      <c r="H297" s="9">
        <f>'SLT 5'!M297</f>
        <v>0</v>
      </c>
      <c r="I297" s="9">
        <f>'WK1'!M297</f>
        <v>0</v>
      </c>
      <c r="J297" s="9">
        <f>'WK2'!M297</f>
        <v>0</v>
      </c>
      <c r="K297" s="9">
        <f>'WK3'!M297</f>
        <v>0</v>
      </c>
      <c r="L297" s="9">
        <f>'WK4'!M297</f>
        <v>0</v>
      </c>
      <c r="M297" s="9">
        <f>'WK5'!M297</f>
        <v>0</v>
      </c>
      <c r="N297" s="9">
        <f>'WK6'!M297</f>
        <v>0</v>
      </c>
      <c r="O297" s="9">
        <f>'WK7'!M297</f>
        <v>0</v>
      </c>
      <c r="P297" s="9">
        <f>'WK8'!M297</f>
        <v>0</v>
      </c>
      <c r="Q297" s="9">
        <f>'WK9'!M297</f>
        <v>0</v>
      </c>
      <c r="R297" s="9">
        <f>'WK10'!M297</f>
        <v>0</v>
      </c>
      <c r="S297" s="9">
        <f>'WK11'!M297</f>
        <v>0</v>
      </c>
      <c r="T297" s="9">
        <f>'WK12'!M297</f>
        <v>0</v>
      </c>
      <c r="U297" s="9">
        <f>'WK13'!M297</f>
        <v>0</v>
      </c>
      <c r="V297" s="9">
        <f>'WK14'!M297</f>
        <v>0</v>
      </c>
      <c r="W297" s="6">
        <f>'WK15'!M297</f>
        <v>0</v>
      </c>
    </row>
    <row r="298" spans="1:23">
      <c r="A298" s="2">
        <f t="shared" si="9"/>
        <v>295</v>
      </c>
      <c r="B298" s="1" t="str">
        <f>'1 DAve'!B298</f>
        <v>n/a</v>
      </c>
      <c r="C298" s="16">
        <f t="shared" si="8"/>
        <v>0</v>
      </c>
      <c r="D298" s="9">
        <f>'SLT 1'!M298</f>
        <v>0</v>
      </c>
      <c r="E298" s="9">
        <f>'SLT 2'!M298</f>
        <v>0</v>
      </c>
      <c r="F298" s="9">
        <f>'SLT 3'!M298</f>
        <v>0</v>
      </c>
      <c r="G298" s="9">
        <f>'SLT 4'!M298</f>
        <v>0</v>
      </c>
      <c r="H298" s="9">
        <f>'SLT 5'!M298</f>
        <v>0</v>
      </c>
      <c r="I298" s="9">
        <f>'WK1'!M298</f>
        <v>0</v>
      </c>
      <c r="J298" s="9">
        <f>'WK2'!M298</f>
        <v>0</v>
      </c>
      <c r="K298" s="9">
        <f>'WK3'!M298</f>
        <v>0</v>
      </c>
      <c r="L298" s="9">
        <f>'WK4'!M298</f>
        <v>0</v>
      </c>
      <c r="M298" s="9">
        <f>'WK5'!M298</f>
        <v>0</v>
      </c>
      <c r="N298" s="9">
        <f>'WK6'!M298</f>
        <v>0</v>
      </c>
      <c r="O298" s="9">
        <f>'WK7'!M298</f>
        <v>0</v>
      </c>
      <c r="P298" s="9">
        <f>'WK8'!M298</f>
        <v>0</v>
      </c>
      <c r="Q298" s="9">
        <f>'WK9'!M298</f>
        <v>0</v>
      </c>
      <c r="R298" s="9">
        <f>'WK10'!M298</f>
        <v>0</v>
      </c>
      <c r="S298" s="9">
        <f>'WK11'!M298</f>
        <v>0</v>
      </c>
      <c r="T298" s="9">
        <f>'WK12'!M298</f>
        <v>0</v>
      </c>
      <c r="U298" s="9">
        <f>'WK13'!M298</f>
        <v>0</v>
      </c>
      <c r="V298" s="9">
        <f>'WK14'!M298</f>
        <v>0</v>
      </c>
      <c r="W298" s="6">
        <f>'WK15'!M298</f>
        <v>0</v>
      </c>
    </row>
    <row r="299" spans="1:23">
      <c r="A299" s="2">
        <f t="shared" si="9"/>
        <v>296</v>
      </c>
      <c r="B299" s="1" t="str">
        <f>'1 DAve'!B299</f>
        <v>n/a</v>
      </c>
      <c r="C299" s="16">
        <f t="shared" si="8"/>
        <v>0</v>
      </c>
      <c r="D299" s="9">
        <f>'SLT 1'!M299</f>
        <v>0</v>
      </c>
      <c r="E299" s="9">
        <f>'SLT 2'!M299</f>
        <v>0</v>
      </c>
      <c r="F299" s="9">
        <f>'SLT 3'!M299</f>
        <v>0</v>
      </c>
      <c r="G299" s="9">
        <f>'SLT 4'!M299</f>
        <v>0</v>
      </c>
      <c r="H299" s="9">
        <f>'SLT 5'!M299</f>
        <v>0</v>
      </c>
      <c r="I299" s="9">
        <f>'WK1'!M299</f>
        <v>0</v>
      </c>
      <c r="J299" s="9">
        <f>'WK2'!M299</f>
        <v>0</v>
      </c>
      <c r="K299" s="9">
        <f>'WK3'!M299</f>
        <v>0</v>
      </c>
      <c r="L299" s="9">
        <f>'WK4'!M299</f>
        <v>0</v>
      </c>
      <c r="M299" s="9">
        <f>'WK5'!M299</f>
        <v>0</v>
      </c>
      <c r="N299" s="9">
        <f>'WK6'!M299</f>
        <v>0</v>
      </c>
      <c r="O299" s="9">
        <f>'WK7'!M299</f>
        <v>0</v>
      </c>
      <c r="P299" s="9">
        <f>'WK8'!M299</f>
        <v>0</v>
      </c>
      <c r="Q299" s="9">
        <f>'WK9'!M299</f>
        <v>0</v>
      </c>
      <c r="R299" s="9">
        <f>'WK10'!M299</f>
        <v>0</v>
      </c>
      <c r="S299" s="9">
        <f>'WK11'!M299</f>
        <v>0</v>
      </c>
      <c r="T299" s="9">
        <f>'WK12'!M299</f>
        <v>0</v>
      </c>
      <c r="U299" s="9">
        <f>'WK13'!M299</f>
        <v>0</v>
      </c>
      <c r="V299" s="9">
        <f>'WK14'!M299</f>
        <v>0</v>
      </c>
      <c r="W299" s="6">
        <f>'WK15'!M299</f>
        <v>0</v>
      </c>
    </row>
    <row r="300" spans="1:23">
      <c r="A300" s="2">
        <f t="shared" si="9"/>
        <v>297</v>
      </c>
      <c r="B300" s="1" t="str">
        <f>'1 DAve'!B300</f>
        <v>n/a</v>
      </c>
      <c r="C300" s="16">
        <f t="shared" si="8"/>
        <v>0</v>
      </c>
      <c r="D300" s="9">
        <f>'SLT 1'!M300</f>
        <v>0</v>
      </c>
      <c r="E300" s="9">
        <f>'SLT 2'!M300</f>
        <v>0</v>
      </c>
      <c r="F300" s="9">
        <f>'SLT 3'!M300</f>
        <v>0</v>
      </c>
      <c r="G300" s="9">
        <f>'SLT 4'!M300</f>
        <v>0</v>
      </c>
      <c r="H300" s="9">
        <f>'SLT 5'!M300</f>
        <v>0</v>
      </c>
      <c r="I300" s="9">
        <f>'WK1'!M300</f>
        <v>0</v>
      </c>
      <c r="J300" s="9">
        <f>'WK2'!M300</f>
        <v>0</v>
      </c>
      <c r="K300" s="9">
        <f>'WK3'!M300</f>
        <v>0</v>
      </c>
      <c r="L300" s="9">
        <f>'WK4'!M300</f>
        <v>0</v>
      </c>
      <c r="M300" s="9">
        <f>'WK5'!M300</f>
        <v>0</v>
      </c>
      <c r="N300" s="9">
        <f>'WK6'!M300</f>
        <v>0</v>
      </c>
      <c r="O300" s="9">
        <f>'WK7'!M300</f>
        <v>0</v>
      </c>
      <c r="P300" s="9">
        <f>'WK8'!M300</f>
        <v>0</v>
      </c>
      <c r="Q300" s="9">
        <f>'WK9'!M300</f>
        <v>0</v>
      </c>
      <c r="R300" s="9">
        <f>'WK10'!M300</f>
        <v>0</v>
      </c>
      <c r="S300" s="9">
        <f>'WK11'!M300</f>
        <v>0</v>
      </c>
      <c r="T300" s="9">
        <f>'WK12'!M300</f>
        <v>0</v>
      </c>
      <c r="U300" s="9">
        <f>'WK13'!M300</f>
        <v>0</v>
      </c>
      <c r="V300" s="9">
        <f>'WK14'!M300</f>
        <v>0</v>
      </c>
      <c r="W300" s="6">
        <f>'WK15'!M300</f>
        <v>0</v>
      </c>
    </row>
    <row r="301" spans="1:23">
      <c r="A301" s="2">
        <f t="shared" si="9"/>
        <v>298</v>
      </c>
      <c r="B301" s="1" t="str">
        <f>'1 DAve'!B301</f>
        <v>n/a</v>
      </c>
      <c r="C301" s="16">
        <f t="shared" si="8"/>
        <v>0</v>
      </c>
      <c r="D301" s="9">
        <f>'SLT 1'!M301</f>
        <v>0</v>
      </c>
      <c r="E301" s="9">
        <f>'SLT 2'!M301</f>
        <v>0</v>
      </c>
      <c r="F301" s="9">
        <f>'SLT 3'!M301</f>
        <v>0</v>
      </c>
      <c r="G301" s="9">
        <f>'SLT 4'!M301</f>
        <v>0</v>
      </c>
      <c r="H301" s="9">
        <f>'SLT 5'!M301</f>
        <v>0</v>
      </c>
      <c r="I301" s="9">
        <f>'WK1'!M301</f>
        <v>0</v>
      </c>
      <c r="J301" s="9">
        <f>'WK2'!M301</f>
        <v>0</v>
      </c>
      <c r="K301" s="9">
        <f>'WK3'!M301</f>
        <v>0</v>
      </c>
      <c r="L301" s="9">
        <f>'WK4'!M301</f>
        <v>0</v>
      </c>
      <c r="M301" s="9">
        <f>'WK5'!M301</f>
        <v>0</v>
      </c>
      <c r="N301" s="9">
        <f>'WK6'!M301</f>
        <v>0</v>
      </c>
      <c r="O301" s="9">
        <f>'WK7'!M301</f>
        <v>0</v>
      </c>
      <c r="P301" s="9">
        <f>'WK8'!M301</f>
        <v>0</v>
      </c>
      <c r="Q301" s="9">
        <f>'WK9'!M301</f>
        <v>0</v>
      </c>
      <c r="R301" s="9">
        <f>'WK10'!M301</f>
        <v>0</v>
      </c>
      <c r="S301" s="9">
        <f>'WK11'!M301</f>
        <v>0</v>
      </c>
      <c r="T301" s="9">
        <f>'WK12'!M301</f>
        <v>0</v>
      </c>
      <c r="U301" s="9">
        <f>'WK13'!M301</f>
        <v>0</v>
      </c>
      <c r="V301" s="9">
        <f>'WK14'!M301</f>
        <v>0</v>
      </c>
      <c r="W301" s="6">
        <f>'WK15'!M301</f>
        <v>0</v>
      </c>
    </row>
    <row r="302" spans="1:23">
      <c r="A302" s="2">
        <f t="shared" si="9"/>
        <v>299</v>
      </c>
      <c r="B302" s="1" t="str">
        <f>'1 DAve'!B302</f>
        <v>n/a</v>
      </c>
      <c r="C302" s="16">
        <f t="shared" si="8"/>
        <v>0</v>
      </c>
      <c r="D302" s="9">
        <f>'SLT 1'!M302</f>
        <v>0</v>
      </c>
      <c r="E302" s="9">
        <f>'SLT 2'!M302</f>
        <v>0</v>
      </c>
      <c r="F302" s="9">
        <f>'SLT 3'!M302</f>
        <v>0</v>
      </c>
      <c r="G302" s="9">
        <f>'SLT 4'!M302</f>
        <v>0</v>
      </c>
      <c r="H302" s="9">
        <f>'SLT 5'!M302</f>
        <v>0</v>
      </c>
      <c r="I302" s="9">
        <f>'WK1'!M302</f>
        <v>0</v>
      </c>
      <c r="J302" s="9">
        <f>'WK2'!M302</f>
        <v>0</v>
      </c>
      <c r="K302" s="9">
        <f>'WK3'!M302</f>
        <v>0</v>
      </c>
      <c r="L302" s="9">
        <f>'WK4'!M302</f>
        <v>0</v>
      </c>
      <c r="M302" s="9">
        <f>'WK5'!M302</f>
        <v>0</v>
      </c>
      <c r="N302" s="9">
        <f>'WK6'!M302</f>
        <v>0</v>
      </c>
      <c r="O302" s="9">
        <f>'WK7'!M302</f>
        <v>0</v>
      </c>
      <c r="P302" s="9">
        <f>'WK8'!M302</f>
        <v>0</v>
      </c>
      <c r="Q302" s="9">
        <f>'WK9'!M302</f>
        <v>0</v>
      </c>
      <c r="R302" s="9">
        <f>'WK10'!M302</f>
        <v>0</v>
      </c>
      <c r="S302" s="9">
        <f>'WK11'!M302</f>
        <v>0</v>
      </c>
      <c r="T302" s="9">
        <f>'WK12'!M302</f>
        <v>0</v>
      </c>
      <c r="U302" s="9">
        <f>'WK13'!M302</f>
        <v>0</v>
      </c>
      <c r="V302" s="9">
        <f>'WK14'!M302</f>
        <v>0</v>
      </c>
      <c r="W302" s="6">
        <f>'WK15'!M302</f>
        <v>0</v>
      </c>
    </row>
    <row r="303" spans="1:23">
      <c r="A303" s="2">
        <f t="shared" si="9"/>
        <v>300</v>
      </c>
      <c r="B303" s="1" t="str">
        <f>'1 DAve'!B303</f>
        <v>n/a</v>
      </c>
      <c r="C303" s="16">
        <f t="shared" si="8"/>
        <v>0</v>
      </c>
      <c r="D303" s="9">
        <f>'SLT 1'!M303</f>
        <v>0</v>
      </c>
      <c r="E303" s="9">
        <f>'SLT 2'!M303</f>
        <v>0</v>
      </c>
      <c r="F303" s="9">
        <f>'SLT 3'!M303</f>
        <v>0</v>
      </c>
      <c r="G303" s="9">
        <f>'SLT 4'!M303</f>
        <v>0</v>
      </c>
      <c r="H303" s="9">
        <f>'SLT 5'!M303</f>
        <v>0</v>
      </c>
      <c r="I303" s="9">
        <f>'WK1'!M303</f>
        <v>0</v>
      </c>
      <c r="J303" s="9">
        <f>'WK2'!M303</f>
        <v>0</v>
      </c>
      <c r="K303" s="9">
        <f>'WK3'!M303</f>
        <v>0</v>
      </c>
      <c r="L303" s="9">
        <f>'WK4'!M303</f>
        <v>0</v>
      </c>
      <c r="M303" s="9">
        <f>'WK5'!M303</f>
        <v>0</v>
      </c>
      <c r="N303" s="9">
        <f>'WK6'!M303</f>
        <v>0</v>
      </c>
      <c r="O303" s="9">
        <f>'WK7'!M303</f>
        <v>0</v>
      </c>
      <c r="P303" s="9">
        <f>'WK8'!M303</f>
        <v>0</v>
      </c>
      <c r="Q303" s="9">
        <f>'WK9'!M303</f>
        <v>0</v>
      </c>
      <c r="R303" s="9">
        <f>'WK10'!M303</f>
        <v>0</v>
      </c>
      <c r="S303" s="9">
        <f>'WK11'!M303</f>
        <v>0</v>
      </c>
      <c r="T303" s="9">
        <f>'WK12'!M303</f>
        <v>0</v>
      </c>
      <c r="U303" s="9">
        <f>'WK13'!M303</f>
        <v>0</v>
      </c>
      <c r="V303" s="9">
        <f>'WK14'!M303</f>
        <v>0</v>
      </c>
      <c r="W303" s="6">
        <f>'WK15'!M303</f>
        <v>0</v>
      </c>
    </row>
  </sheetData>
  <phoneticPr fontId="1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2B7A8-DAF3-4031-AE09-5F700754D7BD}">
  <sheetPr codeName="Sheet6" filterMode="1"/>
  <dimension ref="A1:N303"/>
  <sheetViews>
    <sheetView workbookViewId="0">
      <pane ySplit="1" topLeftCell="A2" activePane="bottomLeft" state="frozen"/>
      <selection pane="bottomLeft" activeCell="E304" sqref="E304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 hidden="1">
      <c r="A4" s="2">
        <v>1</v>
      </c>
      <c r="B4" s="1" t="str">
        <f>'1 DAve'!B4</f>
        <v>Ian Whittall</v>
      </c>
      <c r="C4" s="1" t="str">
        <f>'1 DAve'!C4</f>
        <v>Royal Oak</v>
      </c>
      <c r="D4" s="14">
        <v>1</v>
      </c>
      <c r="E4" s="4"/>
      <c r="F4" s="3">
        <v>4</v>
      </c>
      <c r="G4" s="3">
        <v>2</v>
      </c>
      <c r="H4" s="3">
        <v>5</v>
      </c>
      <c r="I4" s="3"/>
      <c r="J4" s="3">
        <v>1</v>
      </c>
      <c r="K4" s="3">
        <v>17.53</v>
      </c>
      <c r="L4" s="5"/>
      <c r="M4" s="3">
        <v>81</v>
      </c>
      <c r="N4" s="3"/>
    </row>
    <row r="5" spans="1:14" hidden="1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>
        <v>1</v>
      </c>
      <c r="E5" s="4"/>
      <c r="F5" s="3">
        <v>4</v>
      </c>
      <c r="G5" s="3"/>
      <c r="H5" s="3">
        <v>5</v>
      </c>
      <c r="I5" s="3"/>
      <c r="J5" s="3"/>
      <c r="K5" s="3">
        <v>20.04</v>
      </c>
      <c r="L5" s="5"/>
      <c r="M5" s="3">
        <v>40</v>
      </c>
      <c r="N5" s="3"/>
    </row>
    <row r="6" spans="1:14" hidden="1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>
        <v>1</v>
      </c>
      <c r="E6" s="4"/>
      <c r="F6" s="3">
        <v>4</v>
      </c>
      <c r="G6" s="3">
        <v>3</v>
      </c>
      <c r="H6" s="3">
        <v>5</v>
      </c>
      <c r="I6" s="3"/>
      <c r="J6" s="3"/>
      <c r="K6" s="3">
        <v>18.63</v>
      </c>
      <c r="L6" s="5"/>
      <c r="M6" s="3">
        <v>92</v>
      </c>
      <c r="N6" s="3"/>
    </row>
    <row r="7" spans="1:14" hidden="1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>
        <v>1</v>
      </c>
      <c r="E7" s="4"/>
      <c r="F7" s="3">
        <v>4</v>
      </c>
      <c r="G7" s="3">
        <v>3</v>
      </c>
      <c r="H7" s="3">
        <v>4</v>
      </c>
      <c r="I7" s="3"/>
      <c r="J7" s="3"/>
      <c r="K7" s="3">
        <v>16.649999999999999</v>
      </c>
      <c r="L7" s="5"/>
      <c r="M7" s="3">
        <v>60</v>
      </c>
      <c r="N7" s="3"/>
    </row>
    <row r="8" spans="1:14" hidden="1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1</v>
      </c>
      <c r="H8" s="3">
        <v>8</v>
      </c>
      <c r="I8" s="3"/>
      <c r="J8" s="3"/>
      <c r="K8" s="3">
        <v>20.12</v>
      </c>
      <c r="L8" s="5"/>
      <c r="M8" s="3">
        <v>110</v>
      </c>
      <c r="N8" s="3"/>
    </row>
    <row r="9" spans="1:14" hidden="1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2</v>
      </c>
      <c r="H9" s="3">
        <v>11</v>
      </c>
      <c r="I9" s="3"/>
      <c r="J9" s="3"/>
      <c r="K9" s="5">
        <v>20.9</v>
      </c>
      <c r="L9" s="5"/>
      <c r="M9" s="3">
        <v>32</v>
      </c>
      <c r="N9" s="3"/>
    </row>
    <row r="10" spans="1:14" hidden="1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/>
      <c r="H10" s="3">
        <v>6</v>
      </c>
      <c r="I10" s="3"/>
      <c r="J10" s="3">
        <v>1</v>
      </c>
      <c r="K10" s="3">
        <v>22.52</v>
      </c>
      <c r="L10" s="5"/>
      <c r="M10" s="3">
        <v>40</v>
      </c>
      <c r="N10" s="3"/>
    </row>
    <row r="11" spans="1:14" hidden="1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>
        <v>1</v>
      </c>
      <c r="E11" s="4"/>
      <c r="F11" s="3">
        <v>4</v>
      </c>
      <c r="G11" s="3">
        <v>3</v>
      </c>
      <c r="H11" s="3">
        <v>8</v>
      </c>
      <c r="I11" s="3"/>
      <c r="J11" s="3">
        <v>1</v>
      </c>
      <c r="K11" s="3">
        <v>15.17</v>
      </c>
      <c r="L11" s="5"/>
      <c r="M11" s="3">
        <v>56</v>
      </c>
      <c r="N11" s="3"/>
    </row>
    <row r="12" spans="1:14" hidden="1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/>
      <c r="H12" s="3">
        <v>6</v>
      </c>
      <c r="I12" s="3"/>
      <c r="J12" s="3"/>
      <c r="K12" s="3">
        <v>22.27</v>
      </c>
      <c r="L12" s="3"/>
      <c r="M12" s="3">
        <v>78</v>
      </c>
      <c r="N12" s="1"/>
    </row>
    <row r="13" spans="1:14" hidden="1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4"/>
      <c r="E13" s="4">
        <v>1</v>
      </c>
      <c r="F13" s="3">
        <v>2</v>
      </c>
      <c r="G13" s="3">
        <v>4</v>
      </c>
      <c r="H13" s="3">
        <v>6</v>
      </c>
      <c r="I13" s="3"/>
      <c r="J13" s="3"/>
      <c r="K13" s="3">
        <v>16.29</v>
      </c>
      <c r="L13" s="3"/>
      <c r="M13" s="3">
        <v>20</v>
      </c>
      <c r="N13" s="1"/>
    </row>
    <row r="14" spans="1:14" hidden="1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4">
        <v>1</v>
      </c>
      <c r="F14" s="3"/>
      <c r="G14" s="3">
        <v>4</v>
      </c>
      <c r="H14" s="3">
        <v>2</v>
      </c>
      <c r="I14" s="3"/>
      <c r="J14" s="3"/>
      <c r="K14" s="3">
        <v>16.71</v>
      </c>
      <c r="L14" s="3"/>
      <c r="M14" s="3"/>
      <c r="N14" s="1"/>
    </row>
    <row r="15" spans="1:14" hidden="1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>
        <v>3</v>
      </c>
      <c r="G15" s="3">
        <v>4</v>
      </c>
      <c r="H15" s="3">
        <v>6</v>
      </c>
      <c r="I15" s="3"/>
      <c r="J15" s="3"/>
      <c r="K15" s="3">
        <v>16.940000000000001</v>
      </c>
      <c r="L15" s="3"/>
      <c r="M15" s="3">
        <v>12</v>
      </c>
      <c r="N15" s="1"/>
    </row>
    <row r="16" spans="1:14" hidden="1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>
        <v>3</v>
      </c>
      <c r="G16" s="3">
        <v>4</v>
      </c>
      <c r="H16" s="3">
        <v>3</v>
      </c>
      <c r="I16" s="3"/>
      <c r="J16" s="3"/>
      <c r="K16" s="3">
        <v>15.61</v>
      </c>
      <c r="L16" s="3"/>
      <c r="M16" s="3">
        <v>38</v>
      </c>
      <c r="N16" s="1"/>
    </row>
    <row r="17" spans="1:14" hidden="1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1</v>
      </c>
      <c r="G17" s="3">
        <v>4</v>
      </c>
      <c r="H17" s="3">
        <v>2</v>
      </c>
      <c r="I17" s="3"/>
      <c r="J17" s="3"/>
      <c r="K17" s="3">
        <v>16.71</v>
      </c>
      <c r="L17" s="3"/>
      <c r="M17" s="3">
        <v>52</v>
      </c>
      <c r="N17" s="1"/>
    </row>
    <row r="18" spans="1:14" hidden="1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>
        <v>2</v>
      </c>
      <c r="G18" s="3">
        <v>4</v>
      </c>
      <c r="H18" s="3">
        <v>6</v>
      </c>
      <c r="I18" s="3"/>
      <c r="J18" s="3"/>
      <c r="K18" s="3">
        <v>18.88</v>
      </c>
      <c r="L18" s="3"/>
      <c r="M18" s="3">
        <v>72</v>
      </c>
      <c r="N18" s="1"/>
    </row>
    <row r="19" spans="1:14" hidden="1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>
        <v>1</v>
      </c>
      <c r="F19" s="3"/>
      <c r="G19" s="3">
        <v>4</v>
      </c>
      <c r="H19" s="3">
        <v>4</v>
      </c>
      <c r="I19" s="3"/>
      <c r="J19" s="3"/>
      <c r="K19" s="3">
        <v>16.329999999999998</v>
      </c>
      <c r="L19" s="3"/>
      <c r="M19" s="3"/>
      <c r="N19" s="1"/>
    </row>
    <row r="20" spans="1:14" hidden="1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>
        <v>1</v>
      </c>
      <c r="F20" s="3">
        <v>3</v>
      </c>
      <c r="G20" s="3">
        <v>4</v>
      </c>
      <c r="H20" s="3">
        <v>4</v>
      </c>
      <c r="I20" s="3"/>
      <c r="J20" s="3">
        <v>1</v>
      </c>
      <c r="K20" s="3">
        <v>14.63</v>
      </c>
      <c r="L20" s="5"/>
      <c r="M20" s="3">
        <v>40</v>
      </c>
      <c r="N20" s="1"/>
    </row>
    <row r="21" spans="1:14" hidden="1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>
        <v>1</v>
      </c>
      <c r="F21" s="3"/>
      <c r="G21" s="3">
        <v>4</v>
      </c>
      <c r="H21" s="3">
        <v>3</v>
      </c>
      <c r="I21" s="3"/>
      <c r="J21" s="3"/>
      <c r="K21" s="5">
        <v>17.100000000000001</v>
      </c>
      <c r="L21" s="3"/>
      <c r="M21" s="3"/>
      <c r="N21" s="1"/>
    </row>
    <row r="22" spans="1:14" hidden="1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>
        <v>1</v>
      </c>
      <c r="F22" s="3">
        <v>2</v>
      </c>
      <c r="G22" s="3">
        <v>4</v>
      </c>
      <c r="H22" s="3">
        <v>4</v>
      </c>
      <c r="I22" s="3"/>
      <c r="J22" s="3">
        <v>1</v>
      </c>
      <c r="K22" s="3">
        <v>20.59</v>
      </c>
      <c r="L22" s="3"/>
      <c r="M22" s="3">
        <v>90</v>
      </c>
      <c r="N22" s="1"/>
    </row>
    <row r="23" spans="1:14" hidden="1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2</v>
      </c>
      <c r="G23" s="3">
        <v>4</v>
      </c>
      <c r="H23" s="3">
        <v>4</v>
      </c>
      <c r="I23" s="3"/>
      <c r="J23" s="3"/>
      <c r="K23" s="3">
        <v>17.75</v>
      </c>
      <c r="L23" s="3"/>
      <c r="M23" s="3">
        <v>40</v>
      </c>
      <c r="N23" s="1"/>
    </row>
    <row r="24" spans="1:14" hidden="1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>
        <v>1</v>
      </c>
      <c r="E24" s="4"/>
      <c r="F24" s="3">
        <v>4</v>
      </c>
      <c r="G24" s="3">
        <v>1</v>
      </c>
      <c r="H24" s="3">
        <v>8</v>
      </c>
      <c r="I24" s="3"/>
      <c r="J24" s="3"/>
      <c r="K24" s="3">
        <v>18.27</v>
      </c>
      <c r="L24" s="3"/>
      <c r="M24" s="3">
        <v>100</v>
      </c>
      <c r="N24" s="1"/>
    </row>
    <row r="25" spans="1:14" hidden="1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>
        <v>1</v>
      </c>
      <c r="E25" s="4"/>
      <c r="F25" s="3">
        <v>4</v>
      </c>
      <c r="G25" s="3">
        <v>1</v>
      </c>
      <c r="H25" s="3">
        <v>7</v>
      </c>
      <c r="I25" s="3"/>
      <c r="J25" s="3"/>
      <c r="K25" s="3">
        <v>21.29</v>
      </c>
      <c r="L25" s="3"/>
      <c r="M25" s="3">
        <v>40</v>
      </c>
      <c r="N25" s="1"/>
    </row>
    <row r="26" spans="1:14" hidden="1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/>
      <c r="G26" s="3">
        <v>4</v>
      </c>
      <c r="H26" s="3">
        <v>4</v>
      </c>
      <c r="I26" s="3"/>
      <c r="J26" s="3"/>
      <c r="K26" s="3">
        <v>21.24</v>
      </c>
      <c r="L26" s="3"/>
      <c r="M26" s="3"/>
      <c r="N26" s="1"/>
    </row>
    <row r="27" spans="1:14" hidden="1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>
        <v>3</v>
      </c>
      <c r="G27" s="3">
        <v>4</v>
      </c>
      <c r="H27" s="3">
        <v>6</v>
      </c>
      <c r="I27" s="3"/>
      <c r="J27" s="3">
        <v>1</v>
      </c>
      <c r="K27" s="5">
        <v>22.64</v>
      </c>
      <c r="L27" s="3"/>
      <c r="M27" s="3">
        <v>87</v>
      </c>
      <c r="N27" s="1"/>
    </row>
    <row r="28" spans="1:14" hidden="1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>
        <v>3</v>
      </c>
      <c r="G28" s="3">
        <v>4</v>
      </c>
      <c r="H28" s="3">
        <v>6</v>
      </c>
      <c r="I28" s="3"/>
      <c r="J28" s="3">
        <v>1</v>
      </c>
      <c r="K28" s="3">
        <v>18.95</v>
      </c>
      <c r="L28" s="3"/>
      <c r="M28" s="3">
        <v>79</v>
      </c>
      <c r="N28" s="1"/>
    </row>
    <row r="29" spans="1:14" hidden="1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/>
      <c r="G29" s="3">
        <v>4</v>
      </c>
      <c r="H29" s="3">
        <v>2</v>
      </c>
      <c r="I29" s="3"/>
      <c r="J29" s="3"/>
      <c r="K29" s="5">
        <v>17.8</v>
      </c>
      <c r="L29" s="3"/>
      <c r="M29" s="3"/>
      <c r="N29" s="1"/>
    </row>
    <row r="30" spans="1:14" hidden="1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>
        <v>2</v>
      </c>
      <c r="H30" s="3">
        <v>8</v>
      </c>
      <c r="I30" s="3"/>
      <c r="J30" s="3"/>
      <c r="K30" s="3">
        <v>19.03</v>
      </c>
      <c r="L30" s="3"/>
      <c r="M30" s="3">
        <v>66</v>
      </c>
      <c r="N30" s="1"/>
    </row>
    <row r="31" spans="1:14" hidden="1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2</v>
      </c>
      <c r="H31" s="3">
        <v>9</v>
      </c>
      <c r="I31" s="3"/>
      <c r="J31" s="3"/>
      <c r="K31" s="3">
        <v>23.12</v>
      </c>
      <c r="L31" s="3"/>
      <c r="M31" s="3">
        <v>72</v>
      </c>
      <c r="N31" s="1"/>
    </row>
    <row r="32" spans="1:14" hidden="1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>
        <v>1</v>
      </c>
      <c r="E32" s="4"/>
      <c r="F32" s="3">
        <v>4</v>
      </c>
      <c r="G32" s="3">
        <v>2</v>
      </c>
      <c r="H32" s="3">
        <v>7</v>
      </c>
      <c r="I32" s="3"/>
      <c r="J32" s="3"/>
      <c r="K32" s="3">
        <v>18.47</v>
      </c>
      <c r="L32" s="3"/>
      <c r="M32" s="3">
        <v>68</v>
      </c>
      <c r="N32" s="1"/>
    </row>
    <row r="33" spans="1:14" hidden="1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>
        <v>1</v>
      </c>
      <c r="F33" s="3">
        <v>1</v>
      </c>
      <c r="G33" s="3">
        <v>4</v>
      </c>
      <c r="H33" s="3">
        <v>4</v>
      </c>
      <c r="I33" s="3"/>
      <c r="J33" s="3"/>
      <c r="K33" s="3">
        <v>16.21</v>
      </c>
      <c r="L33" s="3"/>
      <c r="M33" s="3">
        <v>8</v>
      </c>
      <c r="N33" s="1"/>
    </row>
    <row r="34" spans="1:14" hidden="1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>
        <v>1</v>
      </c>
      <c r="F34" s="3">
        <v>1</v>
      </c>
      <c r="G34" s="3">
        <v>4</v>
      </c>
      <c r="H34" s="3">
        <v>1</v>
      </c>
      <c r="I34" s="3"/>
      <c r="J34" s="3">
        <v>2</v>
      </c>
      <c r="K34" s="3">
        <v>21.54</v>
      </c>
      <c r="L34" s="3"/>
      <c r="M34" s="3">
        <v>40</v>
      </c>
      <c r="N34" s="1"/>
    </row>
    <row r="35" spans="1:14" hidden="1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/>
      <c r="H35" s="3">
        <v>5</v>
      </c>
      <c r="I35" s="3"/>
      <c r="J35" s="3">
        <v>1</v>
      </c>
      <c r="K35" s="3">
        <v>26.03</v>
      </c>
      <c r="L35" s="3"/>
      <c r="M35" s="3">
        <v>68</v>
      </c>
      <c r="N35" s="1"/>
    </row>
    <row r="36" spans="1:14" hidden="1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3</v>
      </c>
      <c r="H36" s="3">
        <v>9</v>
      </c>
      <c r="I36" s="3"/>
      <c r="J36" s="3"/>
      <c r="K36" s="3">
        <v>23.21</v>
      </c>
      <c r="L36" s="3"/>
      <c r="M36" s="3">
        <v>90</v>
      </c>
      <c r="N36" s="1"/>
    </row>
    <row r="37" spans="1:14" hidden="1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>
        <v>1</v>
      </c>
      <c r="E37" s="4"/>
      <c r="F37" s="3">
        <v>4</v>
      </c>
      <c r="G37" s="3">
        <v>3</v>
      </c>
      <c r="H37" s="3">
        <v>9</v>
      </c>
      <c r="I37" s="3"/>
      <c r="J37" s="3"/>
      <c r="K37" s="5">
        <v>19.7</v>
      </c>
      <c r="L37" s="3"/>
      <c r="M37" s="3">
        <v>40</v>
      </c>
      <c r="N37" s="1"/>
    </row>
    <row r="38" spans="1:14" hidden="1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8</v>
      </c>
      <c r="I38" s="3"/>
      <c r="J38" s="3">
        <v>1</v>
      </c>
      <c r="K38" s="3">
        <v>29.04</v>
      </c>
      <c r="L38" s="3"/>
      <c r="M38" s="3">
        <v>80</v>
      </c>
      <c r="N38" s="1"/>
    </row>
    <row r="39" spans="1:14" hidden="1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>
        <v>1</v>
      </c>
      <c r="F39" s="3">
        <v>2</v>
      </c>
      <c r="G39" s="3">
        <v>4</v>
      </c>
      <c r="H39" s="3">
        <v>6</v>
      </c>
      <c r="I39" s="3"/>
      <c r="J39" s="3"/>
      <c r="K39" s="3">
        <v>18.510000000000002</v>
      </c>
      <c r="L39" s="3"/>
      <c r="M39" s="3">
        <v>32</v>
      </c>
      <c r="N39" s="1"/>
    </row>
    <row r="40" spans="1:14" hidden="1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1</v>
      </c>
      <c r="H40" s="3">
        <v>8</v>
      </c>
      <c r="I40" s="3"/>
      <c r="J40" s="3"/>
      <c r="K40" s="3">
        <v>24.43</v>
      </c>
      <c r="L40" s="3"/>
      <c r="M40" s="3">
        <v>70</v>
      </c>
      <c r="N40" s="1"/>
    </row>
    <row r="41" spans="1:14" hidden="1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>
        <v>1</v>
      </c>
      <c r="E41" s="4"/>
      <c r="F41" s="3">
        <v>4</v>
      </c>
      <c r="G41" s="3">
        <v>2</v>
      </c>
      <c r="H41" s="3">
        <v>6</v>
      </c>
      <c r="I41" s="3"/>
      <c r="J41" s="3"/>
      <c r="K41" s="3">
        <v>17.760000000000002</v>
      </c>
      <c r="L41" s="3"/>
      <c r="M41" s="3">
        <v>32</v>
      </c>
      <c r="N41" s="1"/>
    </row>
    <row r="42" spans="1:14" hidden="1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>
        <v>1</v>
      </c>
      <c r="F42" s="3">
        <v>1</v>
      </c>
      <c r="G42" s="3">
        <v>4</v>
      </c>
      <c r="H42" s="3">
        <v>5</v>
      </c>
      <c r="I42" s="3"/>
      <c r="J42" s="3">
        <v>1</v>
      </c>
      <c r="K42" s="3">
        <v>22.62</v>
      </c>
      <c r="L42" s="3"/>
      <c r="M42" s="3">
        <v>20</v>
      </c>
      <c r="N42" s="1"/>
    </row>
    <row r="43" spans="1:14" hidden="1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/>
      <c r="G43" s="3">
        <v>4</v>
      </c>
      <c r="H43" s="3">
        <v>4</v>
      </c>
      <c r="I43" s="3"/>
      <c r="J43" s="3">
        <v>1</v>
      </c>
      <c r="K43" s="3">
        <v>21.98</v>
      </c>
      <c r="L43" s="3"/>
      <c r="M43" s="3"/>
      <c r="N43" s="1"/>
    </row>
    <row r="44" spans="1:14" hidden="1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>
        <v>1</v>
      </c>
      <c r="E44" s="4"/>
      <c r="F44" s="3">
        <v>4</v>
      </c>
      <c r="G44" s="3">
        <v>2</v>
      </c>
      <c r="H44" s="3">
        <v>10</v>
      </c>
      <c r="I44" s="3"/>
      <c r="J44" s="3"/>
      <c r="K44" s="3">
        <v>22.41</v>
      </c>
      <c r="L44" s="3"/>
      <c r="M44" s="3">
        <v>73</v>
      </c>
      <c r="N44" s="1"/>
    </row>
    <row r="45" spans="1:14" hidden="1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>
        <v>2</v>
      </c>
      <c r="G45" s="3">
        <v>4</v>
      </c>
      <c r="H45" s="3">
        <v>7</v>
      </c>
      <c r="I45" s="3"/>
      <c r="J45" s="3"/>
      <c r="K45" s="3">
        <v>22.95</v>
      </c>
      <c r="L45" s="3"/>
      <c r="M45" s="3">
        <v>74</v>
      </c>
      <c r="N45" s="1"/>
    </row>
    <row r="46" spans="1:14" hidden="1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>
        <v>1</v>
      </c>
      <c r="E46" s="4"/>
      <c r="F46" s="3">
        <v>4</v>
      </c>
      <c r="G46" s="3">
        <v>3</v>
      </c>
      <c r="H46" s="3">
        <v>8</v>
      </c>
      <c r="I46" s="3"/>
      <c r="J46" s="3">
        <v>1</v>
      </c>
      <c r="K46" s="3">
        <v>22.65</v>
      </c>
      <c r="L46" s="3"/>
      <c r="M46" s="3">
        <v>52</v>
      </c>
      <c r="N46" s="1"/>
    </row>
    <row r="47" spans="1:14" hidden="1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3</v>
      </c>
      <c r="H47" s="3">
        <v>7</v>
      </c>
      <c r="I47" s="3"/>
      <c r="J47" s="3">
        <v>1</v>
      </c>
      <c r="K47" s="3">
        <v>22.66</v>
      </c>
      <c r="L47" s="3"/>
      <c r="M47" s="3">
        <v>76</v>
      </c>
      <c r="N47" s="1"/>
    </row>
    <row r="48" spans="1:14" hidden="1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>
        <v>1</v>
      </c>
      <c r="F48" s="3">
        <v>1</v>
      </c>
      <c r="G48" s="3">
        <v>4</v>
      </c>
      <c r="H48" s="3">
        <v>4</v>
      </c>
      <c r="I48" s="3"/>
      <c r="J48" s="3">
        <v>2</v>
      </c>
      <c r="K48" s="3">
        <v>25.84</v>
      </c>
      <c r="L48" s="3"/>
      <c r="M48" s="3">
        <v>44</v>
      </c>
      <c r="N48" s="1"/>
    </row>
    <row r="49" spans="1:14" hidden="1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>
        <v>1</v>
      </c>
      <c r="F49" s="3">
        <v>1</v>
      </c>
      <c r="G49" s="3">
        <v>4</v>
      </c>
      <c r="H49" s="3">
        <v>5</v>
      </c>
      <c r="I49" s="3"/>
      <c r="J49" s="3"/>
      <c r="K49" s="3">
        <v>21.01</v>
      </c>
      <c r="L49" s="3"/>
      <c r="M49" s="3">
        <v>32</v>
      </c>
      <c r="N49" s="1"/>
    </row>
    <row r="50" spans="1:14" hidden="1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>
        <v>2</v>
      </c>
      <c r="G50" s="3">
        <v>4</v>
      </c>
      <c r="H50" s="3">
        <v>5</v>
      </c>
      <c r="I50" s="3"/>
      <c r="J50" s="3"/>
      <c r="K50" s="3">
        <v>16.079999999999998</v>
      </c>
      <c r="L50" s="3"/>
      <c r="M50" s="3">
        <v>49</v>
      </c>
      <c r="N50" s="1"/>
    </row>
    <row r="51" spans="1:14" hidden="1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>
        <v>1</v>
      </c>
      <c r="E51" s="4"/>
      <c r="F51" s="3">
        <v>4</v>
      </c>
      <c r="G51" s="3">
        <v>1</v>
      </c>
      <c r="H51" s="3">
        <v>4</v>
      </c>
      <c r="I51" s="3"/>
      <c r="J51" s="3">
        <v>1</v>
      </c>
      <c r="K51" s="3">
        <v>22.91</v>
      </c>
      <c r="L51" s="3"/>
      <c r="M51" s="3">
        <v>50</v>
      </c>
      <c r="N51" s="1"/>
    </row>
    <row r="52" spans="1:14" hidden="1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>
        <v>1</v>
      </c>
      <c r="E52" s="4"/>
      <c r="F52" s="3">
        <v>4</v>
      </c>
      <c r="G52" s="3"/>
      <c r="H52" s="3">
        <v>6</v>
      </c>
      <c r="I52" s="3"/>
      <c r="J52" s="3"/>
      <c r="K52" s="3">
        <v>23.86</v>
      </c>
      <c r="L52" s="3"/>
      <c r="M52" s="3">
        <v>40</v>
      </c>
      <c r="N52" s="1"/>
    </row>
    <row r="53" spans="1:14" hidden="1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>
        <v>1</v>
      </c>
      <c r="F53" s="3">
        <v>2</v>
      </c>
      <c r="G53" s="3">
        <v>4</v>
      </c>
      <c r="H53" s="3">
        <v>5</v>
      </c>
      <c r="I53" s="3"/>
      <c r="J53" s="3"/>
      <c r="K53" s="3">
        <v>20.55</v>
      </c>
      <c r="L53" s="3"/>
      <c r="M53" s="3">
        <v>25</v>
      </c>
      <c r="N53" s="1"/>
    </row>
    <row r="54" spans="1:14" hidden="1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2</v>
      </c>
      <c r="H54" s="3">
        <v>11</v>
      </c>
      <c r="I54" s="3"/>
      <c r="J54" s="3">
        <v>3</v>
      </c>
      <c r="K54" s="3">
        <v>24.76</v>
      </c>
      <c r="L54" s="3"/>
      <c r="M54" s="3">
        <v>40</v>
      </c>
      <c r="N54" s="1"/>
    </row>
    <row r="55" spans="1:14" hidden="1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>
        <v>3</v>
      </c>
      <c r="G55" s="3">
        <v>4</v>
      </c>
      <c r="H55" s="3">
        <v>7</v>
      </c>
      <c r="I55" s="3"/>
      <c r="J55" s="3">
        <v>1</v>
      </c>
      <c r="K55" s="3">
        <v>21.16</v>
      </c>
      <c r="L55" s="3"/>
      <c r="M55" s="3">
        <v>90</v>
      </c>
      <c r="N55" s="1"/>
    </row>
    <row r="56" spans="1:14" hidden="1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>
        <v>1</v>
      </c>
      <c r="F56" s="3">
        <v>3</v>
      </c>
      <c r="G56" s="3">
        <v>4</v>
      </c>
      <c r="H56" s="3">
        <v>7</v>
      </c>
      <c r="I56" s="3"/>
      <c r="J56" s="3"/>
      <c r="K56" s="3">
        <v>21.12</v>
      </c>
      <c r="L56" s="3"/>
      <c r="M56" s="3">
        <v>60</v>
      </c>
      <c r="N56" s="1"/>
    </row>
    <row r="57" spans="1:14" hidden="1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13</v>
      </c>
      <c r="I57" s="3"/>
      <c r="J57" s="3"/>
      <c r="K57" s="3">
        <v>29.79</v>
      </c>
      <c r="L57" s="3"/>
      <c r="M57" s="3">
        <v>96</v>
      </c>
      <c r="N57" s="1"/>
    </row>
    <row r="58" spans="1:14" hidden="1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>
        <v>1</v>
      </c>
      <c r="F58" s="3"/>
      <c r="G58" s="3">
        <v>4</v>
      </c>
      <c r="H58" s="3"/>
      <c r="I58" s="3"/>
      <c r="J58" s="3"/>
      <c r="K58" s="3">
        <v>18.54</v>
      </c>
      <c r="L58" s="3"/>
      <c r="M58" s="3"/>
      <c r="N58" s="1"/>
    </row>
    <row r="59" spans="1:14" hidden="1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>
        <v>3</v>
      </c>
      <c r="H59" s="3">
        <v>13</v>
      </c>
      <c r="I59" s="3"/>
      <c r="J59" s="3">
        <v>3</v>
      </c>
      <c r="K59" s="3">
        <v>29.91</v>
      </c>
      <c r="L59" s="3"/>
      <c r="M59" s="3">
        <v>101</v>
      </c>
      <c r="N59" s="1"/>
    </row>
    <row r="60" spans="1:14" hidden="1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>
        <v>1</v>
      </c>
      <c r="F60" s="3">
        <v>1</v>
      </c>
      <c r="G60" s="3">
        <v>4</v>
      </c>
      <c r="H60" s="3">
        <v>4</v>
      </c>
      <c r="I60" s="3"/>
      <c r="J60" s="3"/>
      <c r="K60" s="3">
        <v>17.98</v>
      </c>
      <c r="L60" s="3"/>
      <c r="M60" s="3">
        <v>56</v>
      </c>
      <c r="N60" s="1"/>
    </row>
    <row r="61" spans="1:14" hidden="1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>
        <v>1</v>
      </c>
      <c r="E61" s="4"/>
      <c r="F61" s="3">
        <v>4</v>
      </c>
      <c r="G61" s="3">
        <v>2</v>
      </c>
      <c r="H61" s="3">
        <v>9</v>
      </c>
      <c r="I61" s="3"/>
      <c r="J61" s="3">
        <v>1</v>
      </c>
      <c r="K61" s="5">
        <v>24</v>
      </c>
      <c r="L61" s="3"/>
      <c r="M61" s="3">
        <v>100</v>
      </c>
      <c r="N61" s="1"/>
    </row>
    <row r="62" spans="1:14" hidden="1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3</v>
      </c>
      <c r="H62" s="3">
        <v>8</v>
      </c>
      <c r="I62" s="3"/>
      <c r="J62" s="3"/>
      <c r="K62" s="3">
        <v>22.45</v>
      </c>
      <c r="L62" s="3"/>
      <c r="M62" s="3">
        <v>95</v>
      </c>
      <c r="N62" s="1"/>
    </row>
    <row r="63" spans="1:14" hidden="1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3</v>
      </c>
      <c r="H63" s="3">
        <v>11</v>
      </c>
      <c r="I63" s="3"/>
      <c r="J63" s="3">
        <v>3</v>
      </c>
      <c r="K63" s="3">
        <v>27.17</v>
      </c>
      <c r="L63" s="3"/>
      <c r="M63" s="3">
        <v>112</v>
      </c>
      <c r="N63" s="1"/>
    </row>
    <row r="64" spans="1:14" hidden="1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>
        <v>1</v>
      </c>
      <c r="H64" s="3">
        <v>7</v>
      </c>
      <c r="I64" s="3"/>
      <c r="J64" s="3">
        <v>1</v>
      </c>
      <c r="K64" s="3">
        <v>25.1</v>
      </c>
      <c r="L64" s="3"/>
      <c r="M64" s="3">
        <v>121</v>
      </c>
      <c r="N64" s="1"/>
    </row>
    <row r="65" spans="1:14" hidden="1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/>
      <c r="H65" s="3">
        <v>7</v>
      </c>
      <c r="I65" s="3"/>
      <c r="J65" s="3"/>
      <c r="K65" s="3">
        <v>25.37</v>
      </c>
      <c r="L65" s="3"/>
      <c r="M65" s="3">
        <v>82</v>
      </c>
      <c r="N65" s="1"/>
    </row>
    <row r="66" spans="1:14" hidden="1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>
        <v>1</v>
      </c>
      <c r="F66" s="3">
        <v>1</v>
      </c>
      <c r="G66" s="3">
        <v>4</v>
      </c>
      <c r="H66" s="3">
        <v>7</v>
      </c>
      <c r="I66" s="3"/>
      <c r="J66" s="3"/>
      <c r="K66" s="3">
        <v>22.03</v>
      </c>
      <c r="L66" s="3"/>
      <c r="M66" s="3">
        <v>32</v>
      </c>
      <c r="N66" s="1"/>
    </row>
    <row r="67" spans="1:14" hidden="1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>
        <v>1</v>
      </c>
      <c r="E67" s="4"/>
      <c r="F67" s="3">
        <v>4</v>
      </c>
      <c r="G67" s="3"/>
      <c r="H67" s="3">
        <v>4</v>
      </c>
      <c r="I67" s="3"/>
      <c r="J67" s="3">
        <v>1</v>
      </c>
      <c r="K67" s="3">
        <v>22.77</v>
      </c>
      <c r="L67" s="3"/>
      <c r="M67" s="3">
        <v>68</v>
      </c>
      <c r="N67" s="1"/>
    </row>
    <row r="68" spans="1:14" hidden="1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>
        <v>1</v>
      </c>
      <c r="F68" s="3">
        <v>3</v>
      </c>
      <c r="G68" s="3">
        <v>4</v>
      </c>
      <c r="H68" s="3">
        <v>8</v>
      </c>
      <c r="I68" s="3"/>
      <c r="J68" s="3">
        <v>1</v>
      </c>
      <c r="K68" s="3">
        <v>26.83</v>
      </c>
      <c r="L68" s="3"/>
      <c r="M68" s="3">
        <v>40</v>
      </c>
      <c r="N68" s="1"/>
    </row>
    <row r="69" spans="1:14" hidden="1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>
        <v>1</v>
      </c>
      <c r="E69" s="4"/>
      <c r="F69" s="3">
        <v>4</v>
      </c>
      <c r="G69" s="3">
        <v>1</v>
      </c>
      <c r="H69" s="3">
        <v>12</v>
      </c>
      <c r="I69" s="3"/>
      <c r="J69" s="3">
        <v>1</v>
      </c>
      <c r="K69" s="5">
        <v>21.9</v>
      </c>
      <c r="L69" s="3"/>
      <c r="M69" s="3">
        <v>107</v>
      </c>
      <c r="N69" s="1"/>
    </row>
    <row r="70" spans="1:14" hidden="1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>
        <v>1</v>
      </c>
      <c r="F70" s="3">
        <v>2</v>
      </c>
      <c r="G70" s="3">
        <v>4</v>
      </c>
      <c r="H70" s="3">
        <v>11</v>
      </c>
      <c r="I70" s="3"/>
      <c r="J70" s="3">
        <v>1</v>
      </c>
      <c r="K70" s="3">
        <v>24.88</v>
      </c>
      <c r="L70" s="3"/>
      <c r="M70" s="3">
        <v>76</v>
      </c>
      <c r="N70" s="1"/>
    </row>
    <row r="71" spans="1:14" hidden="1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>
        <v>3</v>
      </c>
      <c r="G71" s="3">
        <v>4</v>
      </c>
      <c r="H71" s="3">
        <v>10</v>
      </c>
      <c r="I71" s="3"/>
      <c r="J71" s="3"/>
      <c r="K71" s="3">
        <v>21.41</v>
      </c>
      <c r="L71" s="3"/>
      <c r="M71" s="3">
        <v>69</v>
      </c>
      <c r="N71" s="1"/>
    </row>
    <row r="72" spans="1:14" hidden="1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>
        <v>1</v>
      </c>
      <c r="F72" s="3">
        <v>3</v>
      </c>
      <c r="G72" s="3">
        <v>4</v>
      </c>
      <c r="H72" s="3">
        <v>9</v>
      </c>
      <c r="I72" s="3"/>
      <c r="J72" s="3">
        <v>1</v>
      </c>
      <c r="K72" s="3">
        <v>24.38</v>
      </c>
      <c r="L72" s="3"/>
      <c r="M72" s="3">
        <v>20</v>
      </c>
      <c r="N72" s="1"/>
    </row>
    <row r="73" spans="1:14" hidden="1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>
        <v>1</v>
      </c>
      <c r="F73" s="3">
        <v>1</v>
      </c>
      <c r="G73" s="3">
        <v>4</v>
      </c>
      <c r="H73" s="3">
        <v>5</v>
      </c>
      <c r="I73" s="3"/>
      <c r="J73" s="3">
        <v>1</v>
      </c>
      <c r="K73" s="5">
        <v>21.8</v>
      </c>
      <c r="L73" s="3"/>
      <c r="M73" s="3">
        <v>10</v>
      </c>
      <c r="N73" s="1"/>
    </row>
    <row r="74" spans="1:14" hidden="1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>
        <v>1</v>
      </c>
      <c r="F74" s="3"/>
      <c r="G74" s="3">
        <v>4</v>
      </c>
      <c r="H74" s="3">
        <v>2</v>
      </c>
      <c r="I74" s="3"/>
      <c r="J74" s="3"/>
      <c r="K74" s="3">
        <v>18.79</v>
      </c>
      <c r="L74" s="3"/>
      <c r="M74" s="3"/>
      <c r="N74" s="1"/>
    </row>
    <row r="75" spans="1:14" hidden="1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>
        <v>1</v>
      </c>
      <c r="E75" s="4"/>
      <c r="F75" s="3">
        <v>4</v>
      </c>
      <c r="G75" s="3">
        <v>1</v>
      </c>
      <c r="H75" s="3">
        <v>9</v>
      </c>
      <c r="I75" s="3"/>
      <c r="J75" s="3">
        <v>1</v>
      </c>
      <c r="K75" s="3">
        <v>22.46</v>
      </c>
      <c r="L75" s="3"/>
      <c r="M75" s="3">
        <v>130</v>
      </c>
      <c r="N75" s="1"/>
    </row>
    <row r="76" spans="1:14" hidden="1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>
        <v>1</v>
      </c>
      <c r="E76" s="4"/>
      <c r="F76" s="3">
        <v>4</v>
      </c>
      <c r="G76" s="3"/>
      <c r="H76" s="3">
        <v>5</v>
      </c>
      <c r="I76" s="3"/>
      <c r="J76" s="3">
        <v>1</v>
      </c>
      <c r="K76" s="3">
        <v>23.86</v>
      </c>
      <c r="L76" s="3"/>
      <c r="M76" s="3">
        <v>76</v>
      </c>
      <c r="N76" s="1"/>
    </row>
    <row r="77" spans="1:14" hidden="1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>
        <v>1</v>
      </c>
      <c r="F77" s="3">
        <v>2</v>
      </c>
      <c r="G77" s="3">
        <v>4</v>
      </c>
      <c r="H77" s="3">
        <v>10</v>
      </c>
      <c r="I77" s="3"/>
      <c r="J77" s="3"/>
      <c r="K77" s="3">
        <v>22.25</v>
      </c>
      <c r="L77" s="3"/>
      <c r="M77" s="3">
        <v>52</v>
      </c>
      <c r="N77" s="1"/>
    </row>
    <row r="78" spans="1:14" hidden="1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>
        <v>1</v>
      </c>
      <c r="F78" s="3">
        <v>2</v>
      </c>
      <c r="G78" s="3">
        <v>4</v>
      </c>
      <c r="H78" s="3">
        <v>8</v>
      </c>
      <c r="I78" s="3"/>
      <c r="J78" s="3"/>
      <c r="K78" s="3">
        <v>24.51</v>
      </c>
      <c r="L78" s="3"/>
      <c r="M78" s="3">
        <v>66</v>
      </c>
      <c r="N78" s="1"/>
    </row>
    <row r="79" spans="1:14" hidden="1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>
        <v>2</v>
      </c>
      <c r="H79" s="3">
        <v>8</v>
      </c>
      <c r="I79" s="3"/>
      <c r="J79" s="3">
        <v>1</v>
      </c>
      <c r="K79" s="3">
        <v>22.18</v>
      </c>
      <c r="L79" s="3"/>
      <c r="M79" s="3">
        <v>84</v>
      </c>
      <c r="N79" s="1"/>
    </row>
    <row r="80" spans="1:14" hidden="1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>
        <v>1</v>
      </c>
      <c r="F80" s="3">
        <v>3</v>
      </c>
      <c r="G80" s="3">
        <v>4</v>
      </c>
      <c r="H80" s="3">
        <v>11</v>
      </c>
      <c r="I80" s="3"/>
      <c r="J80" s="3">
        <v>1</v>
      </c>
      <c r="K80" s="3">
        <v>28.53</v>
      </c>
      <c r="L80" s="3"/>
      <c r="M80" s="3">
        <v>139</v>
      </c>
      <c r="N80" s="1"/>
    </row>
    <row r="81" spans="1:14" hidden="1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11</v>
      </c>
      <c r="I81" s="3"/>
      <c r="J81" s="3"/>
      <c r="K81" s="3">
        <v>26.37</v>
      </c>
      <c r="L81" s="3"/>
      <c r="M81" s="3">
        <v>36</v>
      </c>
      <c r="N81" s="1"/>
    </row>
    <row r="82" spans="1:14" hidden="1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>
        <v>2</v>
      </c>
      <c r="H82" s="3">
        <v>13</v>
      </c>
      <c r="I82" s="3"/>
      <c r="J82" s="3"/>
      <c r="K82" s="3">
        <v>27.94</v>
      </c>
      <c r="L82" s="3"/>
      <c r="M82" s="3">
        <v>35</v>
      </c>
      <c r="N82" s="1"/>
    </row>
    <row r="83" spans="1:14" hidden="1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4</v>
      </c>
      <c r="I83" s="3"/>
      <c r="J83" s="3">
        <v>2</v>
      </c>
      <c r="K83" s="3">
        <v>28.63</v>
      </c>
      <c r="L83" s="3"/>
      <c r="M83" s="3">
        <v>36</v>
      </c>
      <c r="N83" s="1"/>
    </row>
    <row r="84" spans="1:14" hidden="1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>
        <v>1</v>
      </c>
      <c r="F84" s="3"/>
      <c r="G84" s="3">
        <v>4</v>
      </c>
      <c r="H84" s="3">
        <v>1</v>
      </c>
      <c r="I84" s="3"/>
      <c r="J84" s="3"/>
      <c r="K84" s="3">
        <v>15.64</v>
      </c>
      <c r="L84" s="3"/>
      <c r="M84" s="3"/>
      <c r="N84" s="1"/>
    </row>
    <row r="85" spans="1:14" hidden="1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>
        <v>1</v>
      </c>
      <c r="F85" s="3"/>
      <c r="G85" s="3">
        <v>4</v>
      </c>
      <c r="H85" s="3">
        <v>3</v>
      </c>
      <c r="I85" s="3"/>
      <c r="J85" s="3"/>
      <c r="K85" s="3">
        <v>19.350000000000001</v>
      </c>
      <c r="L85" s="3"/>
      <c r="M85" s="3"/>
      <c r="N85" s="1"/>
    </row>
    <row r="86" spans="1:14" hidden="1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>
        <v>2</v>
      </c>
      <c r="H86" s="3">
        <v>6</v>
      </c>
      <c r="I86" s="3"/>
      <c r="J86" s="3"/>
      <c r="K86" s="3">
        <v>22.67</v>
      </c>
      <c r="L86" s="3"/>
      <c r="M86" s="3">
        <v>100</v>
      </c>
      <c r="N86" s="1"/>
    </row>
    <row r="87" spans="1:14" hidden="1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>
        <v>1</v>
      </c>
      <c r="E87" s="4"/>
      <c r="F87" s="3">
        <v>4</v>
      </c>
      <c r="G87" s="3">
        <v>2</v>
      </c>
      <c r="H87" s="3">
        <v>7</v>
      </c>
      <c r="I87" s="3"/>
      <c r="J87" s="3">
        <v>2</v>
      </c>
      <c r="K87" s="3">
        <v>23.55</v>
      </c>
      <c r="L87" s="3"/>
      <c r="M87" s="3">
        <v>114</v>
      </c>
      <c r="N87" s="1"/>
    </row>
    <row r="88" spans="1:14" hidden="1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>
        <v>1</v>
      </c>
      <c r="F88" s="3">
        <v>2</v>
      </c>
      <c r="G88" s="3">
        <v>4</v>
      </c>
      <c r="H88" s="3">
        <v>4</v>
      </c>
      <c r="I88" s="3"/>
      <c r="J88" s="3"/>
      <c r="K88" s="5">
        <v>20.100000000000001</v>
      </c>
      <c r="L88" s="3"/>
      <c r="M88" s="3">
        <v>16</v>
      </c>
      <c r="N88" s="1"/>
    </row>
    <row r="89" spans="1:14" hidden="1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>
        <v>3</v>
      </c>
      <c r="H89" s="3">
        <v>9</v>
      </c>
      <c r="I89" s="3"/>
      <c r="J89" s="3">
        <v>2</v>
      </c>
      <c r="K89" s="3">
        <v>26.52</v>
      </c>
      <c r="L89" s="3"/>
      <c r="M89" s="3">
        <v>76</v>
      </c>
      <c r="N89" s="1"/>
    </row>
    <row r="90" spans="1:14" hidden="1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>
        <v>1</v>
      </c>
      <c r="F90" s="3"/>
      <c r="G90" s="3">
        <v>4</v>
      </c>
      <c r="H90" s="3">
        <v>2</v>
      </c>
      <c r="I90" s="3"/>
      <c r="J90" s="3"/>
      <c r="K90" s="3">
        <v>20.04</v>
      </c>
      <c r="L90" s="3"/>
      <c r="M90" s="3"/>
      <c r="N90" s="1"/>
    </row>
    <row r="91" spans="1:14" hidden="1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>
        <v>1</v>
      </c>
      <c r="F91" s="3">
        <v>2</v>
      </c>
      <c r="G91" s="3">
        <v>4</v>
      </c>
      <c r="H91" s="3">
        <v>11</v>
      </c>
      <c r="I91" s="3"/>
      <c r="J91" s="3"/>
      <c r="K91" s="3">
        <v>27.29</v>
      </c>
      <c r="L91" s="3"/>
      <c r="M91" s="3">
        <v>100</v>
      </c>
      <c r="N91" s="1"/>
    </row>
    <row r="92" spans="1:14" hidden="1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>
        <v>1</v>
      </c>
      <c r="F92" s="3"/>
      <c r="G92" s="3">
        <v>4</v>
      </c>
      <c r="H92" s="3">
        <v>5</v>
      </c>
      <c r="I92" s="3"/>
      <c r="J92" s="3"/>
      <c r="K92" s="3">
        <v>21.51</v>
      </c>
      <c r="L92" s="3"/>
      <c r="M92" s="3"/>
      <c r="N92" s="1"/>
    </row>
    <row r="93" spans="1:14" hidden="1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>
        <v>1</v>
      </c>
      <c r="E93" s="4"/>
      <c r="F93" s="3">
        <v>4</v>
      </c>
      <c r="G93" s="3"/>
      <c r="H93" s="3">
        <v>5</v>
      </c>
      <c r="I93" s="3"/>
      <c r="J93" s="3"/>
      <c r="K93" s="3">
        <v>19.649999999999999</v>
      </c>
      <c r="L93" s="3"/>
      <c r="M93" s="3">
        <v>40</v>
      </c>
      <c r="N93" s="1"/>
    </row>
    <row r="94" spans="1:14" hidden="1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1"/>
      <c r="G94" s="1"/>
      <c r="H94" s="1"/>
      <c r="I94" s="1"/>
      <c r="J94" s="1"/>
      <c r="K94" s="1"/>
      <c r="L94" s="1"/>
      <c r="M94" s="1"/>
      <c r="N94" s="1"/>
    </row>
    <row r="95" spans="1:14" hidden="1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1"/>
      <c r="G95" s="1"/>
      <c r="H95" s="1"/>
      <c r="I95" s="1"/>
      <c r="J95" s="1"/>
      <c r="K95" s="1"/>
      <c r="L95" s="1"/>
      <c r="M95" s="1"/>
      <c r="N95" s="1"/>
    </row>
    <row r="96" spans="1:14" hidden="1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1"/>
      <c r="G96" s="1"/>
      <c r="H96" s="1"/>
      <c r="I96" s="1"/>
      <c r="J96" s="1"/>
      <c r="K96" s="1"/>
      <c r="L96" s="1"/>
      <c r="M96" s="1"/>
      <c r="N96" s="1"/>
    </row>
    <row r="97" spans="1:14" hidden="1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1"/>
      <c r="G97" s="1"/>
      <c r="H97" s="1"/>
      <c r="I97" s="1"/>
      <c r="J97" s="1"/>
      <c r="K97" s="1"/>
      <c r="L97" s="1"/>
      <c r="M97" s="1"/>
      <c r="N97" s="1"/>
    </row>
    <row r="98" spans="1:14" hidden="1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1"/>
      <c r="G98" s="1"/>
      <c r="H98" s="1"/>
      <c r="I98" s="1"/>
      <c r="J98" s="1"/>
      <c r="K98" s="1"/>
      <c r="L98" s="1"/>
      <c r="M98" s="1"/>
      <c r="N98" s="1"/>
    </row>
    <row r="99" spans="1:14" hidden="1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1"/>
      <c r="G99" s="1"/>
      <c r="H99" s="1"/>
      <c r="I99" s="1"/>
      <c r="J99" s="1"/>
      <c r="K99" s="1"/>
      <c r="L99" s="1"/>
      <c r="M99" s="1"/>
      <c r="N99" s="1"/>
    </row>
    <row r="100" spans="1:14" hidden="1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1"/>
      <c r="G100" s="1"/>
      <c r="H100" s="1"/>
      <c r="I100" s="1"/>
      <c r="J100" s="1"/>
      <c r="K100" s="1"/>
      <c r="L100" s="1"/>
      <c r="M100" s="1"/>
      <c r="N100" s="1"/>
    </row>
    <row r="101" spans="1:14" hidden="1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1"/>
      <c r="G101" s="1"/>
      <c r="H101" s="1"/>
      <c r="I101" s="1"/>
      <c r="J101" s="1"/>
      <c r="K101" s="1"/>
      <c r="L101" s="1"/>
      <c r="M101" s="1"/>
      <c r="N101" s="1"/>
    </row>
    <row r="102" spans="1:14" hidden="1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1"/>
      <c r="G102" s="1"/>
      <c r="H102" s="1"/>
      <c r="I102" s="1"/>
      <c r="J102" s="1"/>
      <c r="K102" s="1"/>
      <c r="L102" s="1"/>
      <c r="M102" s="1"/>
      <c r="N102" s="1"/>
    </row>
    <row r="103" spans="1:14" hidden="1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1"/>
      <c r="G103" s="1"/>
      <c r="H103" s="1"/>
      <c r="I103" s="1"/>
      <c r="J103" s="1"/>
      <c r="K103" s="1"/>
      <c r="L103" s="1"/>
      <c r="M103" s="1"/>
      <c r="N103" s="1"/>
    </row>
    <row r="104" spans="1:14" hidden="1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/>
      <c r="F104" s="1"/>
      <c r="G104" s="1"/>
      <c r="H104" s="1"/>
      <c r="I104" s="1"/>
      <c r="J104" s="1"/>
      <c r="K104" s="1"/>
      <c r="L104" s="1"/>
      <c r="M104" s="1"/>
      <c r="N104" s="1"/>
    </row>
    <row r="105" spans="1:14" hidden="1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/>
      <c r="F105" s="1"/>
      <c r="G105" s="1"/>
      <c r="H105" s="1"/>
      <c r="I105" s="1"/>
      <c r="J105" s="1"/>
      <c r="K105" s="1"/>
      <c r="L105" s="1"/>
      <c r="M105" s="1"/>
      <c r="N105" s="1"/>
    </row>
    <row r="106" spans="1:14" hidden="1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1"/>
      <c r="G106" s="1"/>
      <c r="H106" s="1"/>
      <c r="I106" s="1"/>
      <c r="J106" s="1"/>
      <c r="K106" s="1"/>
      <c r="L106" s="1"/>
      <c r="M106" s="1"/>
      <c r="N106" s="1"/>
    </row>
    <row r="107" spans="1:14" hidden="1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1"/>
      <c r="G107" s="1"/>
      <c r="H107" s="1"/>
      <c r="I107" s="1"/>
      <c r="J107" s="1"/>
      <c r="K107" s="1"/>
      <c r="L107" s="1"/>
      <c r="M107" s="1"/>
      <c r="N107" s="1"/>
    </row>
    <row r="108" spans="1:14" hidden="1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1"/>
      <c r="G108" s="1"/>
      <c r="H108" s="1"/>
      <c r="I108" s="1"/>
      <c r="J108" s="1"/>
      <c r="K108" s="1"/>
      <c r="L108" s="1"/>
      <c r="M108" s="1"/>
      <c r="N108" s="1"/>
    </row>
    <row r="109" spans="1:14" hidden="1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/>
      <c r="F109" s="1"/>
      <c r="G109" s="1"/>
      <c r="H109" s="1"/>
      <c r="I109" s="1"/>
      <c r="J109" s="1"/>
      <c r="K109" s="1"/>
      <c r="L109" s="1"/>
      <c r="M109" s="1"/>
      <c r="N109" s="1"/>
    </row>
    <row r="110" spans="1:14" hidden="1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1"/>
      <c r="G110" s="1"/>
      <c r="H110" s="1"/>
      <c r="I110" s="1"/>
      <c r="J110" s="1"/>
      <c r="K110" s="1"/>
      <c r="L110" s="1"/>
      <c r="M110" s="1"/>
      <c r="N110" s="1"/>
    </row>
    <row r="111" spans="1:14" hidden="1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1"/>
      <c r="G111" s="1"/>
      <c r="H111" s="1"/>
      <c r="I111" s="1"/>
      <c r="J111" s="1"/>
      <c r="K111" s="1"/>
      <c r="L111" s="1"/>
      <c r="M111" s="1"/>
      <c r="N111" s="1"/>
    </row>
    <row r="112" spans="1:14" hidden="1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1"/>
      <c r="G112" s="1"/>
      <c r="H112" s="1"/>
      <c r="I112" s="1"/>
      <c r="J112" s="1"/>
      <c r="K112" s="1"/>
      <c r="L112" s="1"/>
      <c r="M112" s="1"/>
    </row>
    <row r="113" spans="1:13" hidden="1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1"/>
      <c r="G113" s="1"/>
      <c r="H113" s="1"/>
      <c r="I113" s="1"/>
      <c r="J113" s="1"/>
      <c r="K113" s="1"/>
      <c r="L113" s="1"/>
      <c r="M113" s="1"/>
    </row>
    <row r="114" spans="1:13" hidden="1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1"/>
      <c r="G114" s="1"/>
      <c r="H114" s="1"/>
      <c r="I114" s="1"/>
      <c r="J114" s="1"/>
      <c r="K114" s="1"/>
      <c r="L114" s="1"/>
      <c r="M114" s="1"/>
    </row>
    <row r="115" spans="1:13" hidden="1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/>
      <c r="E115" s="4"/>
      <c r="F115" s="1"/>
      <c r="G115" s="1"/>
      <c r="H115" s="1"/>
      <c r="I115" s="1"/>
      <c r="J115" s="1"/>
      <c r="K115" s="1"/>
      <c r="L115" s="1"/>
      <c r="M115" s="1"/>
    </row>
    <row r="116" spans="1:13" hidden="1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/>
      <c r="E116" s="4"/>
      <c r="F116" s="1"/>
      <c r="G116" s="1"/>
      <c r="H116" s="1"/>
      <c r="I116" s="1"/>
      <c r="J116" s="1"/>
      <c r="K116" s="1"/>
      <c r="L116" s="1"/>
      <c r="M116" s="1"/>
    </row>
    <row r="117" spans="1:13" hidden="1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/>
      <c r="F117" s="1"/>
      <c r="G117" s="1"/>
      <c r="H117" s="1"/>
      <c r="I117" s="1"/>
      <c r="J117" s="1"/>
      <c r="K117" s="1"/>
      <c r="L117" s="1"/>
      <c r="M117" s="1"/>
    </row>
    <row r="118" spans="1:13" hidden="1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1"/>
      <c r="G118" s="1"/>
      <c r="H118" s="1"/>
      <c r="I118" s="1"/>
      <c r="J118" s="1"/>
      <c r="K118" s="1"/>
      <c r="L118" s="1"/>
      <c r="M118" s="1"/>
    </row>
    <row r="119" spans="1:13" hidden="1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1"/>
      <c r="G119" s="1"/>
      <c r="H119" s="1"/>
      <c r="I119" s="1"/>
      <c r="J119" s="1"/>
      <c r="K119" s="1"/>
      <c r="L119" s="1"/>
      <c r="M119" s="1"/>
    </row>
    <row r="120" spans="1:13" hidden="1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1"/>
      <c r="G120" s="1"/>
      <c r="H120" s="1"/>
      <c r="I120" s="1"/>
      <c r="J120" s="1"/>
      <c r="K120" s="1"/>
      <c r="L120" s="1"/>
      <c r="M120" s="1"/>
    </row>
    <row r="121" spans="1:13" hidden="1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1"/>
      <c r="G121" s="1"/>
      <c r="H121" s="1"/>
      <c r="I121" s="1"/>
      <c r="J121" s="1"/>
      <c r="K121" s="1"/>
      <c r="L121" s="1"/>
      <c r="M121" s="1"/>
    </row>
    <row r="122" spans="1:13" hidden="1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1"/>
      <c r="G122" s="1"/>
      <c r="H122" s="1"/>
      <c r="I122" s="1"/>
      <c r="J122" s="1"/>
      <c r="K122" s="1"/>
      <c r="L122" s="1"/>
      <c r="M122" s="1"/>
    </row>
    <row r="123" spans="1:13" hidden="1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>
        <v>1</v>
      </c>
      <c r="F123" s="1">
        <v>3</v>
      </c>
      <c r="G123" s="1">
        <v>4</v>
      </c>
      <c r="H123" s="1">
        <v>13</v>
      </c>
      <c r="I123" s="1"/>
      <c r="J123" s="1"/>
      <c r="K123" s="1">
        <v>25.46</v>
      </c>
      <c r="L123" s="1"/>
      <c r="M123" s="1">
        <v>72</v>
      </c>
    </row>
    <row r="124" spans="1:13" hidden="1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>
        <v>1</v>
      </c>
      <c r="E124" s="4"/>
      <c r="F124" s="1">
        <v>4</v>
      </c>
      <c r="G124" s="1"/>
      <c r="H124" s="1">
        <v>4</v>
      </c>
      <c r="I124" s="1"/>
      <c r="J124" s="1">
        <v>1</v>
      </c>
      <c r="K124" s="1">
        <v>20.88</v>
      </c>
      <c r="L124" s="1"/>
      <c r="M124" s="1">
        <v>49</v>
      </c>
    </row>
    <row r="125" spans="1:13" hidden="1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1"/>
      <c r="G125" s="1"/>
      <c r="H125" s="1"/>
      <c r="I125" s="1"/>
      <c r="J125" s="1"/>
      <c r="K125" s="1"/>
      <c r="L125" s="1"/>
      <c r="M125" s="1"/>
    </row>
    <row r="126" spans="1:13" hidden="1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1"/>
      <c r="G126" s="1"/>
      <c r="H126" s="1"/>
      <c r="I126" s="1"/>
      <c r="J126" s="1"/>
      <c r="K126" s="1"/>
      <c r="L126" s="1"/>
      <c r="M126" s="1"/>
    </row>
    <row r="127" spans="1:13" hidden="1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>
        <v>1</v>
      </c>
      <c r="F127" s="1">
        <v>2</v>
      </c>
      <c r="G127" s="1">
        <v>4</v>
      </c>
      <c r="H127" s="1">
        <v>12</v>
      </c>
      <c r="I127" s="1"/>
      <c r="J127" s="1"/>
      <c r="K127" s="1">
        <v>24.58</v>
      </c>
      <c r="L127" s="1"/>
      <c r="M127" s="1">
        <v>25</v>
      </c>
    </row>
    <row r="128" spans="1:13" hidden="1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1"/>
      <c r="G128" s="1"/>
      <c r="H128" s="1"/>
      <c r="I128" s="1"/>
      <c r="J128" s="1"/>
      <c r="K128" s="1"/>
      <c r="L128" s="1"/>
      <c r="M128" s="1"/>
    </row>
    <row r="129" spans="1:13" hidden="1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1"/>
      <c r="G129" s="1"/>
      <c r="H129" s="1"/>
      <c r="I129" s="1"/>
      <c r="J129" s="1"/>
      <c r="K129" s="1"/>
      <c r="L129" s="1"/>
      <c r="M129" s="1"/>
    </row>
    <row r="130" spans="1:13" hidden="1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>
        <v>1</v>
      </c>
      <c r="F130" s="1"/>
      <c r="G130" s="1">
        <v>4</v>
      </c>
      <c r="H130" s="1">
        <v>7</v>
      </c>
      <c r="I130" s="1"/>
      <c r="J130" s="1"/>
      <c r="K130" s="1">
        <v>25.33</v>
      </c>
      <c r="L130" s="1"/>
      <c r="M130" s="1"/>
    </row>
    <row r="131" spans="1:13" hidden="1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1"/>
      <c r="G131" s="1"/>
      <c r="H131" s="1"/>
      <c r="I131" s="1"/>
      <c r="J131" s="1"/>
      <c r="K131" s="1"/>
      <c r="L131" s="1"/>
      <c r="M131" s="1"/>
    </row>
    <row r="132" spans="1:13" hidden="1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1"/>
      <c r="G132" s="1"/>
      <c r="H132" s="1"/>
      <c r="I132" s="1"/>
      <c r="J132" s="1"/>
      <c r="K132" s="1"/>
      <c r="L132" s="1"/>
      <c r="M132" s="1"/>
    </row>
    <row r="133" spans="1:13" hidden="1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1"/>
      <c r="G133" s="1"/>
      <c r="H133" s="1"/>
      <c r="I133" s="1"/>
      <c r="J133" s="1"/>
      <c r="K133" s="1"/>
      <c r="L133" s="1"/>
      <c r="M133" s="1"/>
    </row>
    <row r="134" spans="1:13" hidden="1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1"/>
      <c r="G134" s="1"/>
      <c r="H134" s="1"/>
      <c r="I134" s="1"/>
      <c r="J134" s="1"/>
      <c r="K134" s="1"/>
      <c r="L134" s="1"/>
      <c r="M134" s="1"/>
    </row>
    <row r="135" spans="1:13" hidden="1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/>
      <c r="F135" s="1"/>
      <c r="G135" s="1"/>
      <c r="H135" s="1"/>
      <c r="I135" s="1"/>
      <c r="J135" s="1"/>
      <c r="K135" s="1"/>
      <c r="L135" s="1"/>
      <c r="M135" s="1"/>
    </row>
    <row r="136" spans="1:13" hidden="1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1"/>
      <c r="G136" s="1"/>
      <c r="H136" s="1"/>
      <c r="I136" s="1"/>
      <c r="J136" s="1"/>
      <c r="K136" s="1"/>
      <c r="L136" s="1"/>
      <c r="M136" s="1"/>
    </row>
    <row r="137" spans="1:13" hidden="1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/>
      <c r="F137" s="1"/>
      <c r="G137" s="1"/>
      <c r="H137" s="1"/>
      <c r="I137" s="1"/>
      <c r="J137" s="1"/>
      <c r="K137" s="1"/>
      <c r="L137" s="1"/>
      <c r="M137" s="1"/>
    </row>
    <row r="138" spans="1:13" hidden="1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1"/>
      <c r="G138" s="1"/>
      <c r="H138" s="1"/>
      <c r="I138" s="1"/>
      <c r="J138" s="1"/>
      <c r="K138" s="1"/>
      <c r="L138" s="1"/>
      <c r="M138" s="1"/>
    </row>
    <row r="139" spans="1:13" hidden="1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1"/>
      <c r="G139" s="1"/>
      <c r="H139" s="1"/>
      <c r="I139" s="1"/>
      <c r="J139" s="1"/>
      <c r="K139" s="1"/>
      <c r="L139" s="1"/>
      <c r="M139" s="1"/>
    </row>
    <row r="140" spans="1:13" hidden="1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/>
      <c r="E140" s="4"/>
      <c r="F140" s="1"/>
      <c r="G140" s="1"/>
      <c r="H140" s="1"/>
      <c r="I140" s="1"/>
      <c r="J140" s="1"/>
      <c r="K140" s="1"/>
      <c r="L140" s="1"/>
      <c r="M140" s="1"/>
    </row>
    <row r="141" spans="1:13" hidden="1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1"/>
      <c r="G141" s="1"/>
      <c r="H141" s="1"/>
      <c r="I141" s="1"/>
      <c r="J141" s="1"/>
      <c r="K141" s="1"/>
      <c r="L141" s="1"/>
      <c r="M141" s="1"/>
    </row>
    <row r="142" spans="1:13" hidden="1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1"/>
      <c r="G142" s="1"/>
      <c r="H142" s="1"/>
      <c r="I142" s="1"/>
      <c r="J142" s="1"/>
      <c r="K142" s="1"/>
      <c r="L142" s="1"/>
      <c r="M142" s="1"/>
    </row>
    <row r="143" spans="1:13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>
        <v>1</v>
      </c>
      <c r="E143" s="4"/>
      <c r="F143" s="1">
        <v>4</v>
      </c>
      <c r="G143" s="1">
        <v>2</v>
      </c>
      <c r="H143" s="1">
        <v>9</v>
      </c>
      <c r="I143" s="1"/>
      <c r="J143" s="1"/>
      <c r="K143" s="1">
        <v>24.95</v>
      </c>
      <c r="L143" s="1"/>
      <c r="M143" s="1">
        <v>119</v>
      </c>
    </row>
    <row r="144" spans="1:13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>
        <v>1</v>
      </c>
      <c r="F144" s="1"/>
      <c r="G144" s="1">
        <v>4</v>
      </c>
      <c r="H144" s="1">
        <v>6</v>
      </c>
      <c r="I144" s="1"/>
      <c r="J144" s="1"/>
      <c r="K144" s="1">
        <v>20.74</v>
      </c>
      <c r="L144" s="1"/>
      <c r="M144" s="1"/>
    </row>
    <row r="145" spans="1:13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1">
        <v>4</v>
      </c>
      <c r="G145" s="1">
        <v>2</v>
      </c>
      <c r="H145" s="1">
        <v>8</v>
      </c>
      <c r="I145" s="1"/>
      <c r="J145" s="1"/>
      <c r="K145" s="1">
        <v>24.01</v>
      </c>
      <c r="L145" s="1"/>
      <c r="M145" s="1">
        <v>50</v>
      </c>
    </row>
    <row r="146" spans="1:13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1"/>
      <c r="G146" s="1"/>
      <c r="H146" s="1"/>
      <c r="I146" s="1"/>
      <c r="J146" s="1"/>
      <c r="K146" s="1"/>
      <c r="L146" s="1"/>
      <c r="M146" s="1"/>
    </row>
    <row r="147" spans="1:13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1"/>
      <c r="G147" s="1">
        <v>4</v>
      </c>
      <c r="H147" s="1">
        <v>3</v>
      </c>
      <c r="I147" s="1"/>
      <c r="J147" s="1"/>
      <c r="K147" s="1">
        <v>19.71</v>
      </c>
      <c r="L147" s="1"/>
      <c r="M147" s="1"/>
    </row>
    <row r="148" spans="1:13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1">
        <v>4</v>
      </c>
      <c r="G148" s="1">
        <v>2</v>
      </c>
      <c r="H148" s="1">
        <v>9</v>
      </c>
      <c r="I148" s="1"/>
      <c r="J148" s="1"/>
      <c r="K148" s="1">
        <v>21.85</v>
      </c>
      <c r="L148" s="1"/>
      <c r="M148" s="1">
        <v>32</v>
      </c>
    </row>
    <row r="149" spans="1:13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1">
        <v>4</v>
      </c>
      <c r="G149" s="1"/>
      <c r="H149" s="1">
        <v>8</v>
      </c>
      <c r="I149" s="1"/>
      <c r="J149" s="1">
        <v>1</v>
      </c>
      <c r="K149" s="1">
        <v>26.37</v>
      </c>
      <c r="L149" s="1"/>
      <c r="M149" s="1">
        <v>50</v>
      </c>
    </row>
    <row r="150" spans="1:13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1">
        <v>4</v>
      </c>
      <c r="G150" s="1">
        <v>2</v>
      </c>
      <c r="H150" s="1">
        <v>8</v>
      </c>
      <c r="I150" s="1"/>
      <c r="J150" s="1">
        <v>1</v>
      </c>
      <c r="K150" s="1">
        <v>26.97</v>
      </c>
      <c r="L150" s="1"/>
      <c r="M150" s="1">
        <v>84</v>
      </c>
    </row>
    <row r="151" spans="1:13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>
        <v>1</v>
      </c>
      <c r="E151" s="4"/>
      <c r="F151" s="1">
        <v>4</v>
      </c>
      <c r="G151" s="1">
        <v>3</v>
      </c>
      <c r="H151" s="1">
        <v>10</v>
      </c>
      <c r="I151" s="1"/>
      <c r="J151" s="1"/>
      <c r="K151" s="1">
        <v>23.99</v>
      </c>
      <c r="L151" s="1"/>
      <c r="M151" s="1">
        <v>99</v>
      </c>
    </row>
    <row r="152" spans="1:13" hidden="1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/>
      <c r="F152" s="1"/>
      <c r="G152" s="1"/>
      <c r="H152" s="1"/>
      <c r="I152" s="1"/>
      <c r="J152" s="1"/>
      <c r="K152" s="1"/>
      <c r="L152" s="1"/>
      <c r="M152" s="1"/>
    </row>
    <row r="153" spans="1:13" hidden="1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1"/>
      <c r="G153" s="1"/>
      <c r="H153" s="1"/>
      <c r="I153" s="1"/>
      <c r="J153" s="1"/>
      <c r="K153" s="1"/>
      <c r="L153" s="1"/>
      <c r="M153" s="1"/>
    </row>
    <row r="154" spans="1:13" hidden="1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1"/>
      <c r="G154" s="1"/>
      <c r="H154" s="1"/>
      <c r="I154" s="1"/>
      <c r="J154" s="1"/>
      <c r="K154" s="1"/>
      <c r="L154" s="1"/>
      <c r="M154" s="1"/>
    </row>
    <row r="155" spans="1:13" hidden="1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1"/>
      <c r="G155" s="1"/>
      <c r="H155" s="1"/>
      <c r="I155" s="1"/>
      <c r="J155" s="1"/>
      <c r="K155" s="1"/>
      <c r="L155" s="1"/>
      <c r="M155" s="1"/>
    </row>
    <row r="156" spans="1:13" hidden="1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1"/>
      <c r="G156" s="1"/>
      <c r="H156" s="1"/>
      <c r="I156" s="1"/>
      <c r="J156" s="1"/>
      <c r="K156" s="1"/>
      <c r="L156" s="1"/>
      <c r="M156" s="1"/>
    </row>
    <row r="157" spans="1:13" hidden="1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1"/>
      <c r="G157" s="1"/>
      <c r="H157" s="1"/>
      <c r="I157" s="1"/>
      <c r="J157" s="1"/>
      <c r="K157" s="1"/>
      <c r="L157" s="1"/>
      <c r="M157" s="1"/>
    </row>
    <row r="158" spans="1:13" hidden="1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1"/>
      <c r="G158" s="1"/>
      <c r="H158" s="1"/>
      <c r="I158" s="1"/>
      <c r="J158" s="1"/>
      <c r="K158" s="1"/>
      <c r="L158" s="1"/>
      <c r="M158" s="1"/>
    </row>
    <row r="159" spans="1:13" hidden="1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1"/>
      <c r="G159" s="1"/>
      <c r="H159" s="1"/>
      <c r="I159" s="1"/>
      <c r="J159" s="1"/>
      <c r="K159" s="1"/>
      <c r="L159" s="1"/>
      <c r="M159" s="1"/>
    </row>
    <row r="160" spans="1:13" hidden="1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1"/>
      <c r="G160" s="1"/>
      <c r="H160" s="1"/>
      <c r="I160" s="1"/>
      <c r="J160" s="1"/>
      <c r="K160" s="1"/>
      <c r="L160" s="1"/>
      <c r="M160" s="1"/>
    </row>
    <row r="161" spans="1:13" hidden="1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1"/>
      <c r="G161" s="1"/>
      <c r="H161" s="1"/>
      <c r="I161" s="1"/>
      <c r="J161" s="1"/>
      <c r="K161" s="1"/>
      <c r="L161" s="1"/>
      <c r="M161" s="1"/>
    </row>
    <row r="162" spans="1:13" hidden="1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1"/>
      <c r="G162" s="1"/>
      <c r="H162" s="1"/>
      <c r="I162" s="1"/>
      <c r="J162" s="1"/>
      <c r="K162" s="1"/>
      <c r="L162" s="1"/>
      <c r="M162" s="1"/>
    </row>
    <row r="163" spans="1:13" hidden="1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1"/>
      <c r="G163" s="1"/>
      <c r="H163" s="1"/>
      <c r="I163" s="1"/>
      <c r="J163" s="1"/>
      <c r="K163" s="1"/>
      <c r="L163" s="1"/>
      <c r="M163" s="1"/>
    </row>
    <row r="164" spans="1:13" hidden="1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1"/>
      <c r="G164" s="1"/>
      <c r="H164" s="1"/>
      <c r="I164" s="1"/>
      <c r="J164" s="1"/>
      <c r="K164" s="1"/>
      <c r="L164" s="1"/>
      <c r="M164" s="1"/>
    </row>
    <row r="165" spans="1:13" hidden="1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1"/>
      <c r="G165" s="1"/>
      <c r="H165" s="1"/>
      <c r="I165" s="1"/>
      <c r="J165" s="1"/>
      <c r="K165" s="1"/>
      <c r="L165" s="1"/>
      <c r="M165" s="1"/>
    </row>
    <row r="166" spans="1:13" hidden="1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1"/>
      <c r="G166" s="1"/>
      <c r="H166" s="1"/>
      <c r="I166" s="1"/>
      <c r="J166" s="1"/>
      <c r="K166" s="1"/>
      <c r="L166" s="1"/>
      <c r="M166" s="1"/>
    </row>
    <row r="167" spans="1:13" hidden="1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1"/>
      <c r="G167" s="1"/>
      <c r="H167" s="1"/>
      <c r="I167" s="1"/>
      <c r="J167" s="1"/>
      <c r="K167" s="1"/>
      <c r="L167" s="1"/>
      <c r="M167" s="1"/>
    </row>
    <row r="168" spans="1:13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1"/>
      <c r="G168" s="1"/>
      <c r="H168" s="1"/>
      <c r="I168" s="1"/>
      <c r="J168" s="1"/>
      <c r="K168" s="1"/>
      <c r="L168" s="1"/>
      <c r="M168" s="1"/>
    </row>
    <row r="169" spans="1:13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1"/>
      <c r="G169" s="1"/>
      <c r="H169" s="1"/>
      <c r="I169" s="1"/>
      <c r="J169" s="1"/>
      <c r="K169" s="1"/>
      <c r="L169" s="1"/>
      <c r="M169" s="1"/>
    </row>
    <row r="170" spans="1:13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>
        <v>1</v>
      </c>
      <c r="F170" s="1">
        <v>3</v>
      </c>
      <c r="G170" s="1">
        <v>4</v>
      </c>
      <c r="H170" s="1">
        <v>7</v>
      </c>
      <c r="I170" s="1"/>
      <c r="J170" s="1"/>
      <c r="K170" s="1">
        <v>20.79</v>
      </c>
      <c r="L170" s="1"/>
      <c r="M170" s="1">
        <v>92</v>
      </c>
    </row>
    <row r="171" spans="1:13" hidden="1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1"/>
      <c r="G171" s="1"/>
      <c r="H171" s="1"/>
      <c r="I171" s="1"/>
      <c r="J171" s="1"/>
      <c r="K171" s="1"/>
      <c r="L171" s="1"/>
      <c r="M171" s="1"/>
    </row>
    <row r="172" spans="1:13" hidden="1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1"/>
      <c r="G172" s="1"/>
      <c r="H172" s="1"/>
      <c r="I172" s="1"/>
      <c r="J172" s="1"/>
      <c r="K172" s="1"/>
      <c r="L172" s="1"/>
      <c r="M172" s="1"/>
    </row>
    <row r="173" spans="1:13" hidden="1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1"/>
      <c r="G173" s="1"/>
      <c r="H173" s="1"/>
      <c r="I173" s="1"/>
      <c r="J173" s="1"/>
      <c r="K173" s="1"/>
      <c r="L173" s="1"/>
      <c r="M173" s="1"/>
    </row>
    <row r="174" spans="1:13" hidden="1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1"/>
      <c r="G174" s="1"/>
      <c r="H174" s="1"/>
      <c r="I174" s="1"/>
      <c r="J174" s="1"/>
      <c r="K174" s="1"/>
      <c r="L174" s="1"/>
      <c r="M174" s="1"/>
    </row>
    <row r="175" spans="1:13" hidden="1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1"/>
      <c r="G175" s="1"/>
      <c r="H175" s="1"/>
      <c r="I175" s="1"/>
      <c r="J175" s="1"/>
      <c r="K175" s="1"/>
      <c r="L175" s="1"/>
      <c r="M175" s="1"/>
    </row>
    <row r="176" spans="1:13" hidden="1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1"/>
      <c r="G176" s="1"/>
      <c r="H176" s="1"/>
      <c r="I176" s="1"/>
      <c r="J176" s="1"/>
      <c r="K176" s="1"/>
      <c r="L176" s="1"/>
      <c r="M176" s="1"/>
    </row>
    <row r="177" spans="1:13" hidden="1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1"/>
      <c r="G177" s="1"/>
      <c r="H177" s="1"/>
      <c r="I177" s="1"/>
      <c r="J177" s="1"/>
      <c r="K177" s="1"/>
      <c r="L177" s="1"/>
      <c r="M177" s="1"/>
    </row>
    <row r="178" spans="1:13" hidden="1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1"/>
      <c r="G178" s="1"/>
      <c r="H178" s="1"/>
      <c r="I178" s="1"/>
      <c r="J178" s="1"/>
      <c r="K178" s="1"/>
      <c r="L178" s="1"/>
      <c r="M178" s="1"/>
    </row>
    <row r="179" spans="1:13" hidden="1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1"/>
      <c r="G179" s="1"/>
      <c r="H179" s="1"/>
      <c r="I179" s="1"/>
      <c r="J179" s="1"/>
      <c r="K179" s="1"/>
      <c r="L179" s="1"/>
      <c r="M179" s="1"/>
    </row>
    <row r="180" spans="1:13" hidden="1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1"/>
      <c r="G180" s="1"/>
      <c r="H180" s="1"/>
      <c r="I180" s="1"/>
      <c r="J180" s="1"/>
      <c r="K180" s="1"/>
      <c r="L180" s="1"/>
      <c r="M180" s="1"/>
    </row>
    <row r="181" spans="1:13" hidden="1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1"/>
      <c r="G181" s="1"/>
      <c r="H181" s="1"/>
      <c r="I181" s="1"/>
      <c r="J181" s="1"/>
      <c r="K181" s="1"/>
      <c r="L181" s="1"/>
      <c r="M181" s="1"/>
    </row>
    <row r="182" spans="1:13" hidden="1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>
        <v>1</v>
      </c>
      <c r="E182" s="4"/>
      <c r="F182" s="1">
        <v>4</v>
      </c>
      <c r="G182" s="1">
        <v>3</v>
      </c>
      <c r="H182" s="1">
        <v>11</v>
      </c>
      <c r="I182" s="1"/>
      <c r="J182" s="1"/>
      <c r="K182" s="1">
        <v>21.97</v>
      </c>
      <c r="L182" s="1"/>
      <c r="M182" s="1">
        <v>40</v>
      </c>
    </row>
    <row r="183" spans="1:13" hidden="1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1"/>
      <c r="G183" s="1"/>
      <c r="H183" s="1"/>
      <c r="I183" s="1"/>
      <c r="J183" s="1"/>
      <c r="K183" s="1"/>
      <c r="L183" s="1"/>
      <c r="M183" s="1"/>
    </row>
    <row r="184" spans="1:13" hidden="1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1"/>
      <c r="G184" s="1"/>
      <c r="H184" s="1"/>
      <c r="I184" s="1"/>
      <c r="J184" s="1"/>
      <c r="K184" s="1"/>
      <c r="L184" s="1"/>
      <c r="M184" s="1"/>
    </row>
    <row r="185" spans="1:13" hidden="1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1"/>
      <c r="G185" s="1"/>
      <c r="H185" s="1"/>
      <c r="I185" s="1"/>
      <c r="J185" s="1"/>
      <c r="K185" s="1"/>
      <c r="L185" s="1"/>
      <c r="M185" s="1"/>
    </row>
    <row r="186" spans="1:13" hidden="1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1"/>
      <c r="G186" s="1"/>
      <c r="H186" s="1"/>
      <c r="I186" s="1"/>
      <c r="J186" s="1"/>
      <c r="K186" s="1"/>
      <c r="L186" s="1"/>
      <c r="M186" s="1"/>
    </row>
    <row r="187" spans="1:13" hidden="1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1"/>
      <c r="G187" s="1"/>
      <c r="H187" s="1"/>
      <c r="I187" s="1"/>
      <c r="J187" s="1"/>
      <c r="K187" s="1"/>
      <c r="L187" s="1"/>
      <c r="M187" s="1"/>
    </row>
    <row r="188" spans="1:13" hidden="1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1"/>
      <c r="G188" s="1"/>
      <c r="H188" s="1"/>
      <c r="I188" s="1"/>
      <c r="J188" s="1"/>
      <c r="K188" s="1"/>
      <c r="L188" s="1"/>
      <c r="M188" s="1"/>
    </row>
    <row r="189" spans="1:13" hidden="1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1"/>
      <c r="G189" s="1"/>
      <c r="H189" s="1"/>
      <c r="I189" s="1"/>
      <c r="J189" s="1"/>
      <c r="K189" s="1"/>
      <c r="L189" s="1"/>
      <c r="M189" s="1"/>
    </row>
    <row r="190" spans="1:13" hidden="1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1"/>
      <c r="G190" s="1"/>
      <c r="H190" s="1"/>
      <c r="I190" s="1"/>
      <c r="J190" s="1"/>
      <c r="K190" s="1"/>
      <c r="L190" s="1"/>
      <c r="M190" s="1"/>
    </row>
    <row r="191" spans="1:13" hidden="1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1"/>
      <c r="G191" s="1"/>
      <c r="H191" s="1"/>
      <c r="I191" s="1"/>
      <c r="J191" s="1"/>
      <c r="K191" s="1"/>
      <c r="L191" s="1"/>
      <c r="M191" s="1"/>
    </row>
    <row r="192" spans="1:13" hidden="1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1"/>
      <c r="G192" s="1"/>
      <c r="H192" s="1"/>
      <c r="I192" s="1"/>
      <c r="J192" s="1"/>
      <c r="K192" s="1"/>
      <c r="L192" s="1"/>
      <c r="M192" s="1"/>
    </row>
    <row r="193" spans="1:13" hidden="1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1"/>
      <c r="G193" s="1"/>
      <c r="H193" s="1"/>
      <c r="I193" s="1"/>
      <c r="J193" s="1"/>
      <c r="K193" s="1"/>
      <c r="L193" s="1"/>
      <c r="M193" s="1"/>
    </row>
    <row r="194" spans="1:13" hidden="1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1"/>
      <c r="G194" s="1"/>
      <c r="H194" s="1"/>
      <c r="I194" s="1"/>
      <c r="J194" s="1"/>
      <c r="K194" s="1"/>
      <c r="L194" s="1"/>
      <c r="M194" s="1"/>
    </row>
    <row r="195" spans="1:13" hidden="1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1"/>
      <c r="G195" s="1"/>
      <c r="H195" s="1"/>
      <c r="I195" s="1"/>
      <c r="J195" s="1"/>
      <c r="K195" s="1"/>
      <c r="L195" s="1"/>
      <c r="M195" s="1"/>
    </row>
    <row r="196" spans="1:13" hidden="1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1"/>
      <c r="G196" s="1"/>
      <c r="H196" s="1"/>
      <c r="I196" s="1"/>
      <c r="J196" s="1"/>
      <c r="K196" s="1"/>
      <c r="L196" s="1"/>
      <c r="M196" s="1"/>
    </row>
    <row r="197" spans="1:13" hidden="1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1"/>
      <c r="G197" s="1"/>
      <c r="H197" s="1"/>
      <c r="I197" s="1"/>
      <c r="J197" s="1"/>
      <c r="K197" s="1"/>
      <c r="L197" s="1"/>
      <c r="M197" s="1"/>
    </row>
    <row r="198" spans="1:13" hidden="1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1"/>
      <c r="G198" s="1"/>
      <c r="H198" s="1"/>
      <c r="I198" s="1"/>
      <c r="J198" s="1"/>
      <c r="K198" s="1"/>
      <c r="L198" s="1"/>
      <c r="M198" s="1"/>
    </row>
    <row r="199" spans="1:13" hidden="1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1"/>
      <c r="G199" s="1"/>
      <c r="H199" s="1"/>
      <c r="I199" s="1"/>
      <c r="J199" s="1"/>
      <c r="K199" s="1"/>
      <c r="L199" s="1"/>
      <c r="M199" s="1"/>
    </row>
    <row r="200" spans="1:13" hidden="1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1"/>
      <c r="G200" s="1"/>
      <c r="H200" s="1"/>
      <c r="I200" s="1"/>
      <c r="J200" s="1"/>
      <c r="K200" s="1"/>
      <c r="L200" s="1"/>
      <c r="M200" s="1"/>
    </row>
    <row r="201" spans="1:13" hidden="1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>
        <v>1</v>
      </c>
      <c r="F201" s="1">
        <v>2</v>
      </c>
      <c r="G201" s="1">
        <v>4</v>
      </c>
      <c r="H201" s="1">
        <v>6</v>
      </c>
      <c r="I201" s="1"/>
      <c r="J201" s="1"/>
      <c r="K201" s="1">
        <v>19.54</v>
      </c>
      <c r="L201" s="1"/>
      <c r="M201" s="1">
        <v>32</v>
      </c>
    </row>
    <row r="202" spans="1:13" hidden="1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>
        <v>1</v>
      </c>
      <c r="F202" s="1">
        <v>2</v>
      </c>
      <c r="G202" s="1">
        <v>4</v>
      </c>
      <c r="H202" s="1">
        <v>14</v>
      </c>
      <c r="I202" s="1"/>
      <c r="J202" s="1">
        <v>1</v>
      </c>
      <c r="K202" s="1">
        <v>27.75</v>
      </c>
      <c r="L202" s="1"/>
      <c r="M202" s="1">
        <v>116</v>
      </c>
    </row>
    <row r="203" spans="1:13" hidden="1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>
        <v>1</v>
      </c>
      <c r="F203" s="1">
        <v>2</v>
      </c>
      <c r="G203" s="1">
        <v>4</v>
      </c>
      <c r="H203" s="1">
        <v>4</v>
      </c>
      <c r="I203" s="1"/>
      <c r="J203" s="1">
        <v>1</v>
      </c>
      <c r="K203" s="1">
        <v>20.010000000000002</v>
      </c>
      <c r="L203" s="1"/>
      <c r="M203" s="1">
        <v>32</v>
      </c>
    </row>
    <row r="204" spans="1:13" hidden="1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1"/>
      <c r="G204" s="1"/>
      <c r="H204" s="1"/>
      <c r="I204" s="1"/>
      <c r="J204" s="1"/>
      <c r="K204" s="1"/>
      <c r="L204" s="1"/>
      <c r="M204" s="1"/>
    </row>
    <row r="205" spans="1:13" hidden="1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>
        <v>1</v>
      </c>
      <c r="E205" s="4"/>
      <c r="F205" s="1">
        <v>4</v>
      </c>
      <c r="G205" s="1"/>
      <c r="H205" s="1">
        <v>6</v>
      </c>
      <c r="I205" s="1"/>
      <c r="J205" s="1">
        <v>1</v>
      </c>
      <c r="K205" s="1">
        <v>23.3</v>
      </c>
      <c r="L205" s="1"/>
      <c r="M205" s="1">
        <v>70</v>
      </c>
    </row>
    <row r="206" spans="1:13" hidden="1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1"/>
      <c r="G206" s="1"/>
      <c r="H206" s="1"/>
      <c r="I206" s="1"/>
      <c r="J206" s="1"/>
      <c r="K206" s="1"/>
      <c r="L206" s="1"/>
      <c r="M206" s="1"/>
    </row>
    <row r="207" spans="1:13" hidden="1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1"/>
      <c r="G207" s="1"/>
      <c r="H207" s="1"/>
      <c r="I207" s="1"/>
      <c r="J207" s="1"/>
      <c r="K207" s="1"/>
      <c r="L207" s="1"/>
      <c r="M207" s="1"/>
    </row>
    <row r="208" spans="1:13" hidden="1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1"/>
      <c r="G208" s="1"/>
      <c r="H208" s="1"/>
      <c r="I208" s="1"/>
      <c r="J208" s="1"/>
      <c r="K208" s="1"/>
      <c r="L208" s="1"/>
      <c r="M208" s="1"/>
    </row>
    <row r="209" spans="1:13" hidden="1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1"/>
      <c r="G209" s="1"/>
      <c r="H209" s="1"/>
      <c r="I209" s="1"/>
      <c r="J209" s="1"/>
      <c r="K209" s="1"/>
      <c r="L209" s="1"/>
      <c r="M209" s="1"/>
    </row>
    <row r="210" spans="1:13" hidden="1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1"/>
      <c r="G210" s="1"/>
      <c r="H210" s="1"/>
      <c r="I210" s="1"/>
      <c r="J210" s="1"/>
      <c r="K210" s="1"/>
      <c r="L210" s="1"/>
      <c r="M210" s="1"/>
    </row>
    <row r="211" spans="1:13" hidden="1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1"/>
      <c r="G211" s="1"/>
      <c r="H211" s="1"/>
      <c r="I211" s="1"/>
      <c r="J211" s="1"/>
      <c r="K211" s="1"/>
      <c r="L211" s="1"/>
      <c r="M211" s="1"/>
    </row>
    <row r="212" spans="1:13" hidden="1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1"/>
      <c r="G212" s="1"/>
      <c r="H212" s="1"/>
      <c r="I212" s="1"/>
      <c r="J212" s="1"/>
      <c r="K212" s="1"/>
      <c r="L212" s="1"/>
      <c r="M212" s="1"/>
    </row>
    <row r="213" spans="1:13" hidden="1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1"/>
      <c r="G213" s="1"/>
      <c r="H213" s="1"/>
      <c r="I213" s="1"/>
      <c r="J213" s="1"/>
      <c r="K213" s="1"/>
      <c r="L213" s="1"/>
      <c r="M213" s="1"/>
    </row>
    <row r="214" spans="1:13" hidden="1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1"/>
      <c r="G214" s="1"/>
      <c r="H214" s="1"/>
      <c r="I214" s="1"/>
      <c r="J214" s="1"/>
      <c r="K214" s="1"/>
      <c r="L214" s="1"/>
      <c r="M214" s="1"/>
    </row>
    <row r="215" spans="1:13" hidden="1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1"/>
      <c r="G215" s="1"/>
      <c r="H215" s="1"/>
      <c r="I215" s="1"/>
      <c r="J215" s="1"/>
      <c r="K215" s="1"/>
      <c r="L215" s="1"/>
      <c r="M215" s="1"/>
    </row>
    <row r="216" spans="1:13" hidden="1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1"/>
      <c r="G216" s="1"/>
      <c r="H216" s="1"/>
      <c r="I216" s="1"/>
      <c r="J216" s="1"/>
      <c r="K216" s="1"/>
      <c r="L216" s="1"/>
      <c r="M216" s="1"/>
    </row>
    <row r="217" spans="1:13" hidden="1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1"/>
      <c r="G217" s="1"/>
      <c r="H217" s="1"/>
      <c r="I217" s="1"/>
      <c r="J217" s="1"/>
      <c r="K217" s="1"/>
      <c r="L217" s="1"/>
      <c r="M217" s="1"/>
    </row>
    <row r="218" spans="1:13" hidden="1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1"/>
      <c r="G218" s="1"/>
      <c r="H218" s="1"/>
      <c r="I218" s="1"/>
      <c r="J218" s="1"/>
      <c r="K218" s="1"/>
      <c r="L218" s="1"/>
      <c r="M218" s="1"/>
    </row>
    <row r="219" spans="1:13" hidden="1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1"/>
      <c r="G219" s="1"/>
      <c r="H219" s="1"/>
      <c r="I219" s="1"/>
      <c r="J219" s="1"/>
      <c r="K219" s="1"/>
      <c r="L219" s="1"/>
      <c r="M219" s="1"/>
    </row>
    <row r="220" spans="1:13" hidden="1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1"/>
      <c r="G220" s="1"/>
      <c r="H220" s="1"/>
      <c r="I220" s="1"/>
      <c r="J220" s="1"/>
      <c r="K220" s="1"/>
      <c r="L220" s="1"/>
      <c r="M220" s="1"/>
    </row>
    <row r="221" spans="1:13" hidden="1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1"/>
      <c r="G221" s="1"/>
      <c r="H221" s="1"/>
      <c r="I221" s="1"/>
      <c r="J221" s="1"/>
      <c r="K221" s="1"/>
      <c r="L221" s="1"/>
      <c r="M221" s="1"/>
    </row>
    <row r="222" spans="1:13" hidden="1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1"/>
      <c r="G222" s="1"/>
      <c r="H222" s="1"/>
      <c r="I222" s="1"/>
      <c r="J222" s="1"/>
      <c r="K222" s="1"/>
      <c r="L222" s="1"/>
      <c r="M222" s="1"/>
    </row>
    <row r="223" spans="1:13" hidden="1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1"/>
      <c r="G223" s="1"/>
      <c r="H223" s="1"/>
      <c r="I223" s="1"/>
      <c r="J223" s="1"/>
      <c r="K223" s="1"/>
      <c r="L223" s="1"/>
      <c r="M223" s="1"/>
    </row>
    <row r="224" spans="1:13" hidden="1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1"/>
      <c r="G224" s="1"/>
      <c r="H224" s="1"/>
      <c r="I224" s="1"/>
      <c r="J224" s="1"/>
      <c r="K224" s="1"/>
      <c r="L224" s="1"/>
      <c r="M224" s="1"/>
    </row>
    <row r="225" spans="1:13" hidden="1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1"/>
      <c r="G225" s="1"/>
      <c r="H225" s="1"/>
      <c r="I225" s="1"/>
      <c r="J225" s="1"/>
      <c r="K225" s="1"/>
      <c r="L225" s="1"/>
      <c r="M225" s="1"/>
    </row>
    <row r="226" spans="1:13" hidden="1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1"/>
      <c r="G226" s="1"/>
      <c r="H226" s="1"/>
      <c r="I226" s="1"/>
      <c r="J226" s="1"/>
      <c r="K226" s="1"/>
      <c r="L226" s="1"/>
      <c r="M226" s="1"/>
    </row>
    <row r="227" spans="1:13" hidden="1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1"/>
      <c r="G227" s="1"/>
      <c r="H227" s="1"/>
      <c r="I227" s="1"/>
      <c r="J227" s="1"/>
      <c r="K227" s="1"/>
      <c r="L227" s="1"/>
      <c r="M227" s="1"/>
    </row>
    <row r="228" spans="1:13" hidden="1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1"/>
      <c r="G228" s="1"/>
      <c r="H228" s="1"/>
      <c r="I228" s="1"/>
      <c r="J228" s="1"/>
      <c r="K228" s="1"/>
      <c r="L228" s="1"/>
      <c r="M228" s="1"/>
    </row>
    <row r="229" spans="1:13" hidden="1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1"/>
      <c r="G229" s="1"/>
      <c r="H229" s="1"/>
      <c r="I229" s="1"/>
      <c r="J229" s="1"/>
      <c r="K229" s="1"/>
      <c r="L229" s="1"/>
      <c r="M229" s="1"/>
    </row>
    <row r="230" spans="1:13" hidden="1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1"/>
      <c r="G230" s="1"/>
      <c r="H230" s="1"/>
      <c r="I230" s="1"/>
      <c r="J230" s="1"/>
      <c r="K230" s="1"/>
      <c r="L230" s="1"/>
      <c r="M230" s="1"/>
    </row>
    <row r="231" spans="1:13" hidden="1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1"/>
      <c r="G231" s="1"/>
      <c r="H231" s="1"/>
      <c r="I231" s="1"/>
      <c r="J231" s="1"/>
      <c r="K231" s="1"/>
      <c r="L231" s="1"/>
      <c r="M231" s="1"/>
    </row>
    <row r="232" spans="1:13" hidden="1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1"/>
      <c r="G232" s="1"/>
      <c r="H232" s="1"/>
      <c r="I232" s="1"/>
      <c r="J232" s="1"/>
      <c r="K232" s="1"/>
      <c r="L232" s="1"/>
      <c r="M232" s="1"/>
    </row>
    <row r="233" spans="1:13" hidden="1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1"/>
      <c r="G233" s="1"/>
      <c r="H233" s="1"/>
      <c r="I233" s="1"/>
      <c r="J233" s="1"/>
      <c r="K233" s="1"/>
      <c r="L233" s="1"/>
      <c r="M233" s="1"/>
    </row>
    <row r="234" spans="1:13" hidden="1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1"/>
      <c r="G234" s="1"/>
      <c r="H234" s="1"/>
      <c r="I234" s="1"/>
      <c r="J234" s="1"/>
      <c r="K234" s="1"/>
      <c r="L234" s="1"/>
      <c r="M234" s="1"/>
    </row>
    <row r="235" spans="1:13" hidden="1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1"/>
      <c r="G235" s="1"/>
      <c r="H235" s="1"/>
      <c r="I235" s="1"/>
      <c r="J235" s="1"/>
      <c r="K235" s="1"/>
      <c r="L235" s="1"/>
      <c r="M235" s="1"/>
    </row>
    <row r="236" spans="1:13" hidden="1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1"/>
      <c r="G236" s="1"/>
      <c r="H236" s="1"/>
      <c r="I236" s="1"/>
      <c r="J236" s="1"/>
      <c r="K236" s="1"/>
      <c r="L236" s="1"/>
      <c r="M236" s="1"/>
    </row>
    <row r="237" spans="1:13" hidden="1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1"/>
      <c r="G237" s="1"/>
      <c r="H237" s="1"/>
      <c r="I237" s="1"/>
      <c r="J237" s="1"/>
      <c r="K237" s="1"/>
      <c r="L237" s="1"/>
      <c r="M237" s="1"/>
    </row>
    <row r="238" spans="1:13" hidden="1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1"/>
      <c r="G238" s="1"/>
      <c r="H238" s="1"/>
      <c r="I238" s="1"/>
      <c r="J238" s="1"/>
      <c r="K238" s="1"/>
      <c r="L238" s="1"/>
      <c r="M238" s="1"/>
    </row>
    <row r="239" spans="1:13" hidden="1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1"/>
      <c r="G239" s="1"/>
      <c r="H239" s="1"/>
      <c r="I239" s="1"/>
      <c r="J239" s="1"/>
      <c r="K239" s="1"/>
      <c r="L239" s="1"/>
      <c r="M239" s="1"/>
    </row>
    <row r="240" spans="1:13" hidden="1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1"/>
      <c r="G240" s="1"/>
      <c r="H240" s="1"/>
      <c r="I240" s="1"/>
      <c r="J240" s="1"/>
      <c r="K240" s="1"/>
      <c r="L240" s="1"/>
      <c r="M240" s="1"/>
    </row>
    <row r="241" spans="1:13" hidden="1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1"/>
      <c r="G241" s="1"/>
      <c r="H241" s="1"/>
      <c r="I241" s="1"/>
      <c r="J241" s="1"/>
      <c r="K241" s="1"/>
      <c r="L241" s="1"/>
      <c r="M241" s="1"/>
    </row>
    <row r="242" spans="1:13" hidden="1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1"/>
      <c r="G242" s="1"/>
      <c r="H242" s="1"/>
      <c r="I242" s="1"/>
      <c r="J242" s="1"/>
      <c r="K242" s="1"/>
      <c r="L242" s="1"/>
      <c r="M242" s="1"/>
    </row>
    <row r="243" spans="1:13" hidden="1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1"/>
      <c r="G243" s="1"/>
      <c r="H243" s="1"/>
      <c r="I243" s="1"/>
      <c r="J243" s="1"/>
      <c r="K243" s="1"/>
      <c r="L243" s="1"/>
      <c r="M243" s="1"/>
    </row>
    <row r="244" spans="1:13" hidden="1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1"/>
      <c r="G244" s="1"/>
      <c r="H244" s="1"/>
      <c r="I244" s="1"/>
      <c r="J244" s="1"/>
      <c r="K244" s="1"/>
      <c r="L244" s="1"/>
      <c r="M244" s="1"/>
    </row>
    <row r="245" spans="1:13" hidden="1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1"/>
      <c r="G245" s="1"/>
      <c r="H245" s="1"/>
      <c r="I245" s="1"/>
      <c r="J245" s="1"/>
      <c r="K245" s="1"/>
      <c r="L245" s="1"/>
      <c r="M245" s="1"/>
    </row>
    <row r="246" spans="1:13" hidden="1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1"/>
      <c r="G246" s="1"/>
      <c r="H246" s="1"/>
      <c r="I246" s="1"/>
      <c r="J246" s="1"/>
      <c r="K246" s="1"/>
      <c r="L246" s="1"/>
      <c r="M246" s="1"/>
    </row>
    <row r="247" spans="1:13" hidden="1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1"/>
      <c r="G247" s="1"/>
      <c r="H247" s="1"/>
      <c r="I247" s="1"/>
      <c r="J247" s="1"/>
      <c r="K247" s="1"/>
      <c r="L247" s="1"/>
      <c r="M247" s="1"/>
    </row>
    <row r="248" spans="1:13" hidden="1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1"/>
      <c r="G248" s="1"/>
      <c r="H248" s="1"/>
      <c r="I248" s="1"/>
      <c r="J248" s="1"/>
      <c r="K248" s="1"/>
      <c r="L248" s="1"/>
      <c r="M248" s="1"/>
    </row>
    <row r="249" spans="1:13" hidden="1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1"/>
      <c r="G249" s="1"/>
      <c r="H249" s="1"/>
      <c r="I249" s="1"/>
      <c r="J249" s="1"/>
      <c r="K249" s="1"/>
      <c r="L249" s="1"/>
      <c r="M249" s="1"/>
    </row>
    <row r="250" spans="1:13" hidden="1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1"/>
      <c r="G250" s="1"/>
      <c r="H250" s="1"/>
      <c r="I250" s="1"/>
      <c r="J250" s="1"/>
      <c r="K250" s="1"/>
      <c r="L250" s="1"/>
      <c r="M250" s="1"/>
    </row>
    <row r="251" spans="1:13" hidden="1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1"/>
      <c r="G251" s="1"/>
      <c r="H251" s="1"/>
      <c r="I251" s="1"/>
      <c r="J251" s="1"/>
      <c r="K251" s="1"/>
      <c r="L251" s="1"/>
      <c r="M251" s="1"/>
    </row>
    <row r="252" spans="1:13" hidden="1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1"/>
      <c r="G252" s="1"/>
      <c r="H252" s="1"/>
      <c r="I252" s="1"/>
      <c r="J252" s="1"/>
      <c r="K252" s="1"/>
      <c r="L252" s="1"/>
      <c r="M252" s="1"/>
    </row>
    <row r="253" spans="1:13" hidden="1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1"/>
      <c r="G253" s="1"/>
      <c r="H253" s="1"/>
      <c r="I253" s="1"/>
      <c r="J253" s="1"/>
      <c r="K253" s="1"/>
      <c r="L253" s="1"/>
      <c r="M253" s="1"/>
    </row>
    <row r="254" spans="1:13" hidden="1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1"/>
      <c r="G254" s="1"/>
      <c r="H254" s="1"/>
      <c r="I254" s="1"/>
      <c r="J254" s="1"/>
      <c r="K254" s="1"/>
      <c r="L254" s="1"/>
      <c r="M254" s="1"/>
    </row>
    <row r="255" spans="1:13" hidden="1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1"/>
      <c r="G255" s="1"/>
      <c r="H255" s="1"/>
      <c r="I255" s="1"/>
      <c r="J255" s="1"/>
      <c r="K255" s="1"/>
      <c r="L255" s="1"/>
      <c r="M255" s="1"/>
    </row>
    <row r="256" spans="1:13" hidden="1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1"/>
      <c r="G256" s="1"/>
      <c r="H256" s="1"/>
      <c r="I256" s="1"/>
      <c r="J256" s="1"/>
      <c r="K256" s="1"/>
      <c r="L256" s="1"/>
      <c r="M256" s="1"/>
    </row>
    <row r="257" spans="1:13" hidden="1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1"/>
      <c r="G257" s="1"/>
      <c r="H257" s="1"/>
      <c r="I257" s="1"/>
      <c r="J257" s="1"/>
      <c r="K257" s="1"/>
      <c r="L257" s="1"/>
      <c r="M257" s="1"/>
    </row>
    <row r="258" spans="1:13" hidden="1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1"/>
      <c r="G258" s="1"/>
      <c r="H258" s="1"/>
      <c r="I258" s="1"/>
      <c r="J258" s="1"/>
      <c r="K258" s="1"/>
      <c r="L258" s="1"/>
      <c r="M258" s="1"/>
    </row>
    <row r="259" spans="1:13" hidden="1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1"/>
      <c r="G259" s="1"/>
      <c r="H259" s="1"/>
      <c r="I259" s="1"/>
      <c r="J259" s="1"/>
      <c r="K259" s="1"/>
      <c r="L259" s="1"/>
      <c r="M259" s="1"/>
    </row>
    <row r="260" spans="1:13" hidden="1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1"/>
      <c r="G260" s="1"/>
      <c r="H260" s="1"/>
      <c r="I260" s="1"/>
      <c r="J260" s="1"/>
      <c r="K260" s="1"/>
      <c r="L260" s="1"/>
      <c r="M260" s="1"/>
    </row>
    <row r="261" spans="1:13" hidden="1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1"/>
      <c r="G261" s="1"/>
      <c r="H261" s="1"/>
      <c r="I261" s="1"/>
      <c r="J261" s="1"/>
      <c r="K261" s="1"/>
      <c r="L261" s="1"/>
      <c r="M261" s="1"/>
    </row>
    <row r="262" spans="1:13" hidden="1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1"/>
      <c r="G262" s="1"/>
      <c r="H262" s="1"/>
      <c r="I262" s="1"/>
      <c r="J262" s="1"/>
      <c r="K262" s="1"/>
      <c r="L262" s="1"/>
      <c r="M262" s="1"/>
    </row>
    <row r="263" spans="1:13" hidden="1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1"/>
      <c r="G263" s="1"/>
      <c r="H263" s="1"/>
      <c r="I263" s="1"/>
      <c r="J263" s="1"/>
      <c r="K263" s="1"/>
      <c r="L263" s="1"/>
      <c r="M263" s="1"/>
    </row>
    <row r="264" spans="1:13" hidden="1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1"/>
      <c r="G264" s="1"/>
      <c r="H264" s="1"/>
      <c r="I264" s="1"/>
      <c r="J264" s="1"/>
      <c r="K264" s="1"/>
      <c r="L264" s="1"/>
      <c r="M264" s="1"/>
    </row>
    <row r="265" spans="1:13" hidden="1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1"/>
      <c r="G265" s="1"/>
      <c r="H265" s="1"/>
      <c r="I265" s="1"/>
      <c r="J265" s="1"/>
      <c r="K265" s="1"/>
      <c r="L265" s="1"/>
      <c r="M265" s="1"/>
    </row>
    <row r="266" spans="1:13" hidden="1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1"/>
      <c r="G266" s="1"/>
      <c r="H266" s="1"/>
      <c r="I266" s="1"/>
      <c r="J266" s="1"/>
      <c r="K266" s="1"/>
      <c r="L266" s="1"/>
      <c r="M266" s="1"/>
    </row>
    <row r="267" spans="1:13" hidden="1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1"/>
      <c r="G267" s="1"/>
      <c r="H267" s="1"/>
      <c r="I267" s="1"/>
      <c r="J267" s="1"/>
      <c r="K267" s="1"/>
      <c r="L267" s="1"/>
      <c r="M267" s="1"/>
    </row>
    <row r="268" spans="1:13" hidden="1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1"/>
      <c r="G268" s="1"/>
      <c r="H268" s="1"/>
      <c r="I268" s="1"/>
      <c r="J268" s="1"/>
      <c r="K268" s="1"/>
      <c r="L268" s="1"/>
      <c r="M268" s="1"/>
    </row>
    <row r="269" spans="1:13" hidden="1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1"/>
      <c r="G269" s="1"/>
      <c r="H269" s="1"/>
      <c r="I269" s="1"/>
      <c r="J269" s="1"/>
      <c r="K269" s="1"/>
      <c r="L269" s="1"/>
      <c r="M269" s="1"/>
    </row>
    <row r="270" spans="1:13" hidden="1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1"/>
      <c r="G270" s="1"/>
      <c r="H270" s="1"/>
      <c r="I270" s="1"/>
      <c r="J270" s="1"/>
      <c r="K270" s="1"/>
      <c r="L270" s="1"/>
      <c r="M270" s="1"/>
    </row>
    <row r="271" spans="1:13" hidden="1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1"/>
      <c r="G271" s="1"/>
      <c r="H271" s="1"/>
      <c r="I271" s="1"/>
      <c r="J271" s="1"/>
      <c r="K271" s="1"/>
      <c r="L271" s="1"/>
      <c r="M271" s="1"/>
    </row>
    <row r="272" spans="1:13" hidden="1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1"/>
      <c r="G272" s="1"/>
      <c r="H272" s="1"/>
      <c r="I272" s="1"/>
      <c r="J272" s="1"/>
      <c r="K272" s="1"/>
      <c r="L272" s="1"/>
      <c r="M272" s="1"/>
    </row>
    <row r="273" spans="1:13" hidden="1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1"/>
      <c r="G273" s="1"/>
      <c r="H273" s="1"/>
      <c r="I273" s="1"/>
      <c r="J273" s="1"/>
      <c r="K273" s="1"/>
      <c r="L273" s="1"/>
      <c r="M273" s="1"/>
    </row>
    <row r="274" spans="1:13" hidden="1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1"/>
      <c r="G274" s="1"/>
      <c r="H274" s="1"/>
      <c r="I274" s="1"/>
      <c r="J274" s="1"/>
      <c r="K274" s="1"/>
      <c r="L274" s="1"/>
      <c r="M274" s="1"/>
    </row>
    <row r="275" spans="1:13" hidden="1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1"/>
      <c r="G275" s="1"/>
      <c r="H275" s="1"/>
      <c r="I275" s="1"/>
      <c r="J275" s="1"/>
      <c r="K275" s="1"/>
      <c r="L275" s="1"/>
      <c r="M275" s="1"/>
    </row>
    <row r="276" spans="1:13" hidden="1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1"/>
      <c r="G276" s="1"/>
      <c r="H276" s="1"/>
      <c r="I276" s="1"/>
      <c r="J276" s="1"/>
      <c r="K276" s="1"/>
      <c r="L276" s="1"/>
      <c r="M276" s="1"/>
    </row>
    <row r="277" spans="1:13" hidden="1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1"/>
      <c r="G277" s="1"/>
      <c r="H277" s="1"/>
      <c r="I277" s="1"/>
      <c r="J277" s="1"/>
      <c r="K277" s="1"/>
      <c r="L277" s="1"/>
      <c r="M277" s="1"/>
    </row>
    <row r="278" spans="1:13" hidden="1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1"/>
      <c r="G278" s="1"/>
      <c r="H278" s="1"/>
      <c r="I278" s="1"/>
      <c r="J278" s="1"/>
      <c r="K278" s="1"/>
      <c r="L278" s="1"/>
      <c r="M278" s="1"/>
    </row>
    <row r="279" spans="1:13" hidden="1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1"/>
      <c r="G279" s="1"/>
      <c r="H279" s="1"/>
      <c r="I279" s="1"/>
      <c r="J279" s="1"/>
      <c r="K279" s="1"/>
      <c r="L279" s="1"/>
      <c r="M279" s="1"/>
    </row>
    <row r="280" spans="1:13" hidden="1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1"/>
      <c r="G280" s="1"/>
      <c r="H280" s="1"/>
      <c r="I280" s="1"/>
      <c r="J280" s="1"/>
      <c r="K280" s="1"/>
      <c r="L280" s="1"/>
      <c r="M280" s="1"/>
    </row>
    <row r="281" spans="1:13" hidden="1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1"/>
      <c r="G281" s="1"/>
      <c r="H281" s="1"/>
      <c r="I281" s="1"/>
      <c r="J281" s="1"/>
      <c r="K281" s="1"/>
      <c r="L281" s="1"/>
      <c r="M281" s="1"/>
    </row>
    <row r="282" spans="1:13" hidden="1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1"/>
      <c r="G282" s="1"/>
      <c r="H282" s="1"/>
      <c r="I282" s="1"/>
      <c r="J282" s="1"/>
      <c r="K282" s="1"/>
      <c r="L282" s="1"/>
      <c r="M282" s="1"/>
    </row>
    <row r="283" spans="1:13" hidden="1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1"/>
      <c r="G283" s="1"/>
      <c r="H283" s="1"/>
      <c r="I283" s="1"/>
      <c r="J283" s="1"/>
      <c r="K283" s="1"/>
      <c r="L283" s="1"/>
      <c r="M283" s="1"/>
    </row>
    <row r="284" spans="1:13" hidden="1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1"/>
      <c r="G284" s="1"/>
      <c r="H284" s="1"/>
      <c r="I284" s="1"/>
      <c r="J284" s="1"/>
      <c r="K284" s="1"/>
      <c r="L284" s="1"/>
      <c r="M284" s="1"/>
    </row>
    <row r="285" spans="1:13" hidden="1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1"/>
      <c r="G285" s="1"/>
      <c r="H285" s="1"/>
      <c r="I285" s="1"/>
      <c r="J285" s="1"/>
      <c r="K285" s="1"/>
      <c r="L285" s="1"/>
      <c r="M285" s="1"/>
    </row>
    <row r="286" spans="1:13" hidden="1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1"/>
      <c r="G286" s="1"/>
      <c r="H286" s="1"/>
      <c r="I286" s="1"/>
      <c r="J286" s="1"/>
      <c r="K286" s="1"/>
      <c r="L286" s="1"/>
      <c r="M286" s="1"/>
    </row>
    <row r="287" spans="1:13" hidden="1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1"/>
      <c r="G287" s="1"/>
      <c r="H287" s="1"/>
      <c r="I287" s="1"/>
      <c r="J287" s="1"/>
      <c r="K287" s="1"/>
      <c r="L287" s="1"/>
      <c r="M287" s="1"/>
    </row>
    <row r="288" spans="1:13" hidden="1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1"/>
      <c r="G288" s="1"/>
      <c r="H288" s="1"/>
      <c r="I288" s="1"/>
      <c r="J288" s="1"/>
      <c r="K288" s="1"/>
      <c r="L288" s="1"/>
      <c r="M288" s="1"/>
    </row>
    <row r="289" spans="1:13" hidden="1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1"/>
      <c r="G289" s="1"/>
      <c r="H289" s="1"/>
      <c r="I289" s="1"/>
      <c r="J289" s="1"/>
      <c r="K289" s="1"/>
      <c r="L289" s="1"/>
      <c r="M289" s="1"/>
    </row>
    <row r="290" spans="1:13" hidden="1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1"/>
      <c r="G290" s="1"/>
      <c r="H290" s="1"/>
      <c r="I290" s="1"/>
      <c r="J290" s="1"/>
      <c r="K290" s="1"/>
      <c r="L290" s="1"/>
      <c r="M290" s="1"/>
    </row>
    <row r="291" spans="1:13" hidden="1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1"/>
      <c r="G291" s="1"/>
      <c r="H291" s="1"/>
      <c r="I291" s="1"/>
      <c r="J291" s="1"/>
      <c r="K291" s="1"/>
      <c r="L291" s="1"/>
      <c r="M291" s="1"/>
    </row>
    <row r="292" spans="1:13" hidden="1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1"/>
      <c r="G292" s="1"/>
      <c r="H292" s="1"/>
      <c r="I292" s="1"/>
      <c r="J292" s="1"/>
      <c r="K292" s="1"/>
      <c r="L292" s="1"/>
      <c r="M292" s="1"/>
    </row>
    <row r="293" spans="1:13" hidden="1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1"/>
      <c r="G293" s="1"/>
      <c r="H293" s="1"/>
      <c r="I293" s="1"/>
      <c r="J293" s="1"/>
      <c r="K293" s="1"/>
      <c r="L293" s="1"/>
      <c r="M293" s="1"/>
    </row>
    <row r="294" spans="1:13" hidden="1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1"/>
      <c r="G294" s="1"/>
      <c r="H294" s="1"/>
      <c r="I294" s="1"/>
      <c r="J294" s="1"/>
      <c r="K294" s="1"/>
      <c r="L294" s="1"/>
      <c r="M294" s="1"/>
    </row>
    <row r="295" spans="1:13" hidden="1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1"/>
      <c r="G295" s="1"/>
      <c r="H295" s="1"/>
      <c r="I295" s="1"/>
      <c r="J295" s="1"/>
      <c r="K295" s="1"/>
      <c r="L295" s="1"/>
      <c r="M295" s="1"/>
    </row>
    <row r="296" spans="1:13" hidden="1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1"/>
      <c r="G296" s="1"/>
      <c r="H296" s="1"/>
      <c r="I296" s="1"/>
      <c r="J296" s="1"/>
      <c r="K296" s="1"/>
      <c r="L296" s="1"/>
      <c r="M296" s="1"/>
    </row>
    <row r="297" spans="1:13" hidden="1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1"/>
      <c r="G297" s="1"/>
      <c r="H297" s="1"/>
      <c r="I297" s="1"/>
      <c r="J297" s="1"/>
      <c r="K297" s="1"/>
      <c r="L297" s="1"/>
      <c r="M297" s="1"/>
    </row>
    <row r="298" spans="1:13" hidden="1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1"/>
      <c r="G298" s="1"/>
      <c r="H298" s="1"/>
      <c r="I298" s="1"/>
      <c r="J298" s="1"/>
      <c r="K298" s="1"/>
      <c r="L298" s="1"/>
      <c r="M298" s="1"/>
    </row>
    <row r="299" spans="1:13" hidden="1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1"/>
      <c r="G299" s="1"/>
      <c r="H299" s="1"/>
      <c r="I299" s="1"/>
      <c r="J299" s="1"/>
      <c r="K299" s="1"/>
      <c r="L299" s="1"/>
      <c r="M299" s="1"/>
    </row>
    <row r="300" spans="1:13" hidden="1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1"/>
      <c r="G300" s="1"/>
      <c r="H300" s="1"/>
      <c r="I300" s="1"/>
      <c r="J300" s="1"/>
      <c r="K300" s="1"/>
      <c r="L300" s="1"/>
      <c r="M300" s="1"/>
    </row>
    <row r="301" spans="1:13" hidden="1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1"/>
      <c r="G301" s="1"/>
      <c r="H301" s="1"/>
      <c r="I301" s="1"/>
      <c r="J301" s="1"/>
      <c r="K301" s="1"/>
      <c r="L301" s="1"/>
      <c r="M301" s="1"/>
    </row>
    <row r="302" spans="1:13" hidden="1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1"/>
      <c r="G302" s="1"/>
      <c r="H302" s="1"/>
      <c r="I302" s="1"/>
      <c r="J302" s="1"/>
      <c r="K302" s="1"/>
      <c r="L302" s="1"/>
      <c r="M302" s="1"/>
    </row>
    <row r="303" spans="1:13" hidden="1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1"/>
      <c r="G303" s="1"/>
      <c r="H303" s="1"/>
      <c r="I303" s="1"/>
      <c r="J303" s="1"/>
      <c r="K303" s="1"/>
      <c r="L303" s="1"/>
      <c r="M303" s="1"/>
    </row>
  </sheetData>
  <autoFilter ref="C3:C303" xr:uid="{DE22B7A8-DAF3-4031-AE09-5F700754D7BD}">
    <filterColumn colId="0">
      <filters>
        <filter val="Wykin"/>
      </filters>
    </filterColumn>
  </autoFilter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B0754-B583-4393-9303-96DCD9046C29}">
  <sheetPr codeName="Sheet7"/>
  <dimension ref="A1:N303"/>
  <sheetViews>
    <sheetView workbookViewId="0">
      <pane ySplit="3" topLeftCell="A4" activePane="bottomLeft" state="frozen"/>
      <selection pane="bottomLeft" activeCell="M153" sqref="M153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>
        <v>1</v>
      </c>
      <c r="G4" s="3">
        <v>4</v>
      </c>
      <c r="H4" s="3">
        <v>9</v>
      </c>
      <c r="I4" s="3"/>
      <c r="J4" s="3">
        <v>1</v>
      </c>
      <c r="K4" s="3">
        <v>23.88</v>
      </c>
      <c r="L4" s="5"/>
      <c r="M4" s="3">
        <v>36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>
        <v>2</v>
      </c>
      <c r="G5" s="3">
        <v>4</v>
      </c>
      <c r="H5" s="3">
        <v>7</v>
      </c>
      <c r="I5" s="3"/>
      <c r="J5" s="3">
        <v>2</v>
      </c>
      <c r="K5" s="3">
        <v>23.24</v>
      </c>
      <c r="L5" s="5"/>
      <c r="M5" s="3">
        <v>50</v>
      </c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/>
      <c r="G6" s="3">
        <v>4</v>
      </c>
      <c r="H6" s="3">
        <v>2</v>
      </c>
      <c r="I6" s="3"/>
      <c r="J6" s="3"/>
      <c r="K6" s="3">
        <v>18.920000000000002</v>
      </c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/>
      <c r="H8" s="3">
        <v>5</v>
      </c>
      <c r="I8" s="3"/>
      <c r="J8" s="3"/>
      <c r="K8" s="3">
        <v>22.27</v>
      </c>
      <c r="L8" s="5"/>
      <c r="M8" s="3">
        <v>94</v>
      </c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/>
      <c r="E9" s="4">
        <v>1</v>
      </c>
      <c r="F9" s="3"/>
      <c r="G9" s="3">
        <v>4</v>
      </c>
      <c r="H9" s="3">
        <v>3</v>
      </c>
      <c r="I9" s="3"/>
      <c r="J9" s="3"/>
      <c r="K9" s="3">
        <v>18.77</v>
      </c>
      <c r="L9" s="5"/>
      <c r="M9" s="3"/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>
        <v>1</v>
      </c>
      <c r="H10" s="3">
        <v>10</v>
      </c>
      <c r="I10" s="3"/>
      <c r="J10" s="3"/>
      <c r="K10" s="3">
        <v>26.76</v>
      </c>
      <c r="L10" s="5"/>
      <c r="M10" s="3">
        <v>100</v>
      </c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/>
      <c r="H12" s="3">
        <v>4</v>
      </c>
      <c r="I12" s="1"/>
      <c r="J12" s="3"/>
      <c r="K12" s="3">
        <v>21.09</v>
      </c>
      <c r="L12" s="1"/>
      <c r="M12" s="3">
        <v>60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13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18"/>
      <c r="F15" s="3"/>
      <c r="G15" s="3"/>
      <c r="H15" s="3"/>
      <c r="I15" s="3"/>
      <c r="J15" s="3"/>
      <c r="K15" s="3"/>
      <c r="L15" s="3"/>
      <c r="M15" s="3"/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/>
      <c r="F16" s="3"/>
      <c r="G16" s="3"/>
      <c r="H16" s="3"/>
      <c r="I16" s="3"/>
      <c r="J16" s="3"/>
      <c r="K16" s="3"/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18"/>
      <c r="F17" s="3"/>
      <c r="G17" s="3"/>
      <c r="H17" s="3"/>
      <c r="I17" s="3"/>
      <c r="J17" s="3"/>
      <c r="K17" s="3"/>
      <c r="L17" s="3"/>
      <c r="M17" s="3"/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18"/>
      <c r="F18" s="3"/>
      <c r="G18" s="3"/>
      <c r="H18" s="3"/>
      <c r="I18" s="3"/>
      <c r="J18" s="3"/>
      <c r="K18" s="3"/>
      <c r="L18" s="3"/>
      <c r="M18" s="3"/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>
        <v>1</v>
      </c>
      <c r="F22" s="3"/>
      <c r="G22" s="3">
        <v>4</v>
      </c>
      <c r="H22" s="3">
        <v>2</v>
      </c>
      <c r="I22" s="3"/>
      <c r="J22" s="3"/>
      <c r="K22" s="3">
        <v>18.350000000000001</v>
      </c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/>
      <c r="G23" s="3">
        <v>4</v>
      </c>
      <c r="H23" s="3">
        <v>3</v>
      </c>
      <c r="I23" s="3"/>
      <c r="J23" s="3"/>
      <c r="K23" s="3">
        <v>15.44</v>
      </c>
      <c r="L23" s="5"/>
      <c r="M23" s="3"/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>
        <v>1</v>
      </c>
      <c r="E24" s="4"/>
      <c r="F24" s="3">
        <v>4</v>
      </c>
      <c r="G24" s="3">
        <v>1</v>
      </c>
      <c r="H24" s="3">
        <v>5</v>
      </c>
      <c r="I24" s="3"/>
      <c r="J24" s="3"/>
      <c r="K24" s="5">
        <v>17.7</v>
      </c>
      <c r="L24" s="5"/>
      <c r="M24" s="3">
        <v>20</v>
      </c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>
        <v>1</v>
      </c>
      <c r="E25" s="4"/>
      <c r="F25" s="3">
        <v>4</v>
      </c>
      <c r="G25" s="3"/>
      <c r="H25" s="3">
        <v>7</v>
      </c>
      <c r="I25" s="3"/>
      <c r="J25" s="3"/>
      <c r="K25" s="5">
        <v>23.3</v>
      </c>
      <c r="L25" s="5"/>
      <c r="M25" s="3">
        <v>56</v>
      </c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>
        <v>1</v>
      </c>
      <c r="F26" s="3">
        <v>1</v>
      </c>
      <c r="G26" s="3">
        <v>4</v>
      </c>
      <c r="H26" s="3">
        <v>4</v>
      </c>
      <c r="I26" s="3"/>
      <c r="J26" s="3"/>
      <c r="K26" s="3">
        <v>18.36</v>
      </c>
      <c r="L26" s="5"/>
      <c r="M26" s="3">
        <v>12</v>
      </c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>
        <v>3</v>
      </c>
      <c r="G27" s="3">
        <v>4</v>
      </c>
      <c r="H27" s="3">
        <v>7</v>
      </c>
      <c r="I27" s="3"/>
      <c r="J27" s="3">
        <v>1</v>
      </c>
      <c r="K27" s="3">
        <v>19.61</v>
      </c>
      <c r="L27" s="5"/>
      <c r="M27" s="3">
        <v>84</v>
      </c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>
        <v>1</v>
      </c>
      <c r="F28" s="3">
        <v>2</v>
      </c>
      <c r="G28" s="3">
        <v>4</v>
      </c>
      <c r="H28" s="3">
        <v>8</v>
      </c>
      <c r="I28" s="3"/>
      <c r="J28" s="3"/>
      <c r="K28" s="3">
        <v>19.489999999999998</v>
      </c>
      <c r="L28" s="5"/>
      <c r="M28" s="3">
        <v>45</v>
      </c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/>
      <c r="G29" s="3">
        <v>4</v>
      </c>
      <c r="H29" s="3">
        <v>2</v>
      </c>
      <c r="I29" s="3"/>
      <c r="J29" s="3"/>
      <c r="K29" s="5">
        <v>15.8</v>
      </c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/>
      <c r="H30" s="3">
        <v>4</v>
      </c>
      <c r="I30" s="3"/>
      <c r="J30" s="3"/>
      <c r="K30" s="3">
        <v>20.66</v>
      </c>
      <c r="L30" s="5"/>
      <c r="M30" s="3">
        <v>80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/>
      <c r="E31" s="4"/>
      <c r="F31" s="3"/>
      <c r="G31" s="3"/>
      <c r="H31" s="3"/>
      <c r="I31" s="3"/>
      <c r="J31" s="3"/>
      <c r="K31" s="3"/>
      <c r="L31" s="5"/>
      <c r="M31" s="3"/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/>
      <c r="E35" s="4"/>
      <c r="F35" s="3"/>
      <c r="G35" s="3"/>
      <c r="H35" s="3"/>
      <c r="I35" s="3"/>
      <c r="J35" s="3"/>
      <c r="K35" s="3"/>
      <c r="L35" s="5"/>
      <c r="M35" s="3"/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/>
      <c r="F36" s="3"/>
      <c r="G36" s="3"/>
      <c r="H36" s="3"/>
      <c r="I36" s="3"/>
      <c r="J36" s="3"/>
      <c r="K36" s="3"/>
      <c r="L36" s="5"/>
      <c r="M36" s="3"/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/>
      <c r="F37" s="3"/>
      <c r="G37" s="3"/>
      <c r="H37" s="3"/>
      <c r="I37" s="3"/>
      <c r="J37" s="3"/>
      <c r="K37" s="3"/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/>
      <c r="F43" s="3"/>
      <c r="G43" s="3"/>
      <c r="H43" s="3"/>
      <c r="I43" s="3"/>
      <c r="J43" s="3"/>
      <c r="K43" s="3"/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/>
      <c r="F45" s="3"/>
      <c r="G45" s="3"/>
      <c r="H45" s="3"/>
      <c r="I45" s="3"/>
      <c r="J45" s="3"/>
      <c r="K45" s="3"/>
      <c r="L45" s="5"/>
      <c r="M45" s="3"/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/>
      <c r="E47" s="4"/>
      <c r="F47" s="3"/>
      <c r="G47" s="3"/>
      <c r="H47" s="3"/>
      <c r="I47" s="3"/>
      <c r="J47" s="3"/>
      <c r="K47" s="3"/>
      <c r="L47" s="5"/>
      <c r="M47" s="3"/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/>
      <c r="F48" s="3"/>
      <c r="G48" s="3"/>
      <c r="H48" s="3"/>
      <c r="I48" s="3"/>
      <c r="J48" s="3"/>
      <c r="K48" s="3"/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>
        <v>2</v>
      </c>
      <c r="G50" s="3">
        <v>4</v>
      </c>
      <c r="H50" s="3">
        <v>4</v>
      </c>
      <c r="I50" s="3"/>
      <c r="J50" s="3"/>
      <c r="K50" s="3">
        <v>14.98</v>
      </c>
      <c r="L50" s="5"/>
      <c r="M50" s="3">
        <v>72</v>
      </c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/>
      <c r="E51" s="4">
        <v>1</v>
      </c>
      <c r="F51" s="3">
        <v>3</v>
      </c>
      <c r="G51" s="3">
        <v>4</v>
      </c>
      <c r="H51" s="3">
        <v>10</v>
      </c>
      <c r="I51" s="3"/>
      <c r="J51" s="3"/>
      <c r="K51" s="3">
        <v>22.46</v>
      </c>
      <c r="L51" s="5"/>
      <c r="M51" s="3">
        <v>40</v>
      </c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>
        <v>1</v>
      </c>
      <c r="F53" s="3"/>
      <c r="G53" s="3">
        <v>4</v>
      </c>
      <c r="H53" s="3">
        <v>2</v>
      </c>
      <c r="I53" s="3"/>
      <c r="J53" s="3"/>
      <c r="K53" s="3">
        <v>18.72</v>
      </c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/>
      <c r="E54" s="4">
        <v>1</v>
      </c>
      <c r="F54" s="3">
        <v>2</v>
      </c>
      <c r="G54" s="3">
        <v>4</v>
      </c>
      <c r="H54" s="3">
        <v>8</v>
      </c>
      <c r="I54" s="3"/>
      <c r="J54" s="3"/>
      <c r="K54" s="3">
        <v>22.91</v>
      </c>
      <c r="L54" s="5"/>
      <c r="M54" s="3">
        <v>40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>
        <v>1</v>
      </c>
      <c r="F55" s="3">
        <v>3</v>
      </c>
      <c r="G55" s="3">
        <v>4</v>
      </c>
      <c r="H55" s="3">
        <v>12</v>
      </c>
      <c r="I55" s="3"/>
      <c r="J55" s="3"/>
      <c r="K55" s="3">
        <v>22.74</v>
      </c>
      <c r="L55" s="5"/>
      <c r="M55" s="3">
        <v>40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>
        <v>1</v>
      </c>
      <c r="F56" s="3">
        <v>3</v>
      </c>
      <c r="G56" s="3">
        <v>4</v>
      </c>
      <c r="H56" s="3">
        <v>13</v>
      </c>
      <c r="I56" s="3"/>
      <c r="J56" s="3"/>
      <c r="K56" s="3">
        <v>24.76</v>
      </c>
      <c r="L56" s="5"/>
      <c r="M56" s="3">
        <v>80</v>
      </c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2</v>
      </c>
      <c r="H57" s="3">
        <v>13</v>
      </c>
      <c r="I57" s="3"/>
      <c r="J57" s="3">
        <v>1</v>
      </c>
      <c r="K57" s="3">
        <v>27.63</v>
      </c>
      <c r="L57" s="5"/>
      <c r="M57" s="3">
        <v>56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>
        <v>1</v>
      </c>
      <c r="F58" s="3">
        <v>3</v>
      </c>
      <c r="G58" s="3">
        <v>4</v>
      </c>
      <c r="H58" s="3">
        <v>4</v>
      </c>
      <c r="I58" s="3"/>
      <c r="J58" s="3">
        <v>1</v>
      </c>
      <c r="K58" s="3">
        <v>21.53</v>
      </c>
      <c r="L58" s="5"/>
      <c r="M58" s="3">
        <v>90</v>
      </c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>
        <v>1</v>
      </c>
      <c r="F59" s="3">
        <v>2</v>
      </c>
      <c r="G59" s="3">
        <v>4</v>
      </c>
      <c r="H59" s="3">
        <v>10</v>
      </c>
      <c r="I59" s="3"/>
      <c r="J59" s="3"/>
      <c r="K59" s="3">
        <v>25.98</v>
      </c>
      <c r="L59" s="5"/>
      <c r="M59" s="3">
        <v>62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>
        <v>1</v>
      </c>
      <c r="E61" s="4"/>
      <c r="F61" s="3">
        <v>4</v>
      </c>
      <c r="G61" s="3">
        <v>3</v>
      </c>
      <c r="H61" s="3">
        <v>7</v>
      </c>
      <c r="I61" s="3"/>
      <c r="J61" s="3">
        <v>2</v>
      </c>
      <c r="K61" s="3">
        <v>24.38</v>
      </c>
      <c r="L61" s="5"/>
      <c r="M61" s="3">
        <v>61</v>
      </c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/>
      <c r="H62" s="3">
        <v>7</v>
      </c>
      <c r="I62" s="3"/>
      <c r="J62" s="3">
        <v>1</v>
      </c>
      <c r="K62" s="3">
        <v>25.05</v>
      </c>
      <c r="L62" s="5"/>
      <c r="M62" s="3">
        <v>73</v>
      </c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>
        <v>1</v>
      </c>
      <c r="E63" s="4"/>
      <c r="F63" s="3">
        <v>4</v>
      </c>
      <c r="G63" s="3">
        <v>3</v>
      </c>
      <c r="H63" s="3">
        <v>16</v>
      </c>
      <c r="I63" s="3"/>
      <c r="J63" s="3"/>
      <c r="K63" s="3">
        <v>24.15</v>
      </c>
      <c r="L63" s="5"/>
      <c r="M63" s="3">
        <v>116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>
        <v>2</v>
      </c>
      <c r="H65" s="3">
        <v>10</v>
      </c>
      <c r="I65" s="3"/>
      <c r="J65" s="3"/>
      <c r="K65" s="3">
        <v>25.19</v>
      </c>
      <c r="L65" s="5"/>
      <c r="M65" s="3">
        <v>55</v>
      </c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>
        <v>1</v>
      </c>
      <c r="F66" s="3">
        <v>1</v>
      </c>
      <c r="G66" s="3">
        <v>4</v>
      </c>
      <c r="H66" s="3">
        <v>2</v>
      </c>
      <c r="I66" s="3"/>
      <c r="J66" s="3"/>
      <c r="K66" s="3">
        <v>18.350000000000001</v>
      </c>
      <c r="L66" s="5"/>
      <c r="M66" s="3">
        <v>40</v>
      </c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>
        <v>1</v>
      </c>
      <c r="E68" s="4"/>
      <c r="F68" s="3">
        <v>4</v>
      </c>
      <c r="G68" s="3">
        <v>3</v>
      </c>
      <c r="H68" s="3">
        <v>11</v>
      </c>
      <c r="I68" s="3"/>
      <c r="J68" s="3"/>
      <c r="K68" s="3">
        <v>23.05</v>
      </c>
      <c r="L68" s="5"/>
      <c r="M68" s="3">
        <v>49</v>
      </c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>
        <v>1</v>
      </c>
      <c r="G69" s="3">
        <v>4</v>
      </c>
      <c r="H69" s="3">
        <v>5</v>
      </c>
      <c r="I69" s="3"/>
      <c r="J69" s="3"/>
      <c r="K69" s="3">
        <v>18.579999999999998</v>
      </c>
      <c r="L69" s="5"/>
      <c r="M69" s="3">
        <v>10</v>
      </c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>
        <v>1</v>
      </c>
      <c r="E70" s="4"/>
      <c r="F70" s="3">
        <v>4</v>
      </c>
      <c r="G70" s="3">
        <v>1</v>
      </c>
      <c r="H70" s="3">
        <v>7</v>
      </c>
      <c r="I70" s="3"/>
      <c r="J70" s="3"/>
      <c r="K70" s="3">
        <v>20.04</v>
      </c>
      <c r="L70" s="5"/>
      <c r="M70" s="3">
        <v>64</v>
      </c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>
        <v>1</v>
      </c>
      <c r="F71" s="3"/>
      <c r="G71" s="3">
        <v>4</v>
      </c>
      <c r="H71" s="3">
        <v>4</v>
      </c>
      <c r="I71" s="3"/>
      <c r="J71" s="3"/>
      <c r="K71" s="3">
        <v>20.25</v>
      </c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>
        <v>1</v>
      </c>
      <c r="H72" s="3">
        <v>7</v>
      </c>
      <c r="I72" s="3"/>
      <c r="J72" s="3">
        <v>1</v>
      </c>
      <c r="K72" s="3">
        <v>27.47</v>
      </c>
      <c r="L72" s="5"/>
      <c r="M72" s="3">
        <v>48</v>
      </c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>
        <v>1</v>
      </c>
      <c r="E75" s="4"/>
      <c r="F75" s="3">
        <v>4</v>
      </c>
      <c r="G75" s="3">
        <v>2</v>
      </c>
      <c r="H75" s="3">
        <v>5</v>
      </c>
      <c r="I75" s="3"/>
      <c r="J75" s="3"/>
      <c r="K75" s="3">
        <v>20.85</v>
      </c>
      <c r="L75" s="5"/>
      <c r="M75" s="3">
        <v>60</v>
      </c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>
        <v>1</v>
      </c>
      <c r="F76" s="3">
        <v>2</v>
      </c>
      <c r="G76" s="3">
        <v>4</v>
      </c>
      <c r="H76" s="3">
        <v>7</v>
      </c>
      <c r="I76" s="3"/>
      <c r="J76" s="3"/>
      <c r="K76" s="3">
        <v>23.05</v>
      </c>
      <c r="L76" s="5"/>
      <c r="M76" s="3">
        <v>127</v>
      </c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>
        <v>1</v>
      </c>
      <c r="F77" s="3"/>
      <c r="G77" s="3">
        <v>4</v>
      </c>
      <c r="H77" s="3">
        <v>3</v>
      </c>
      <c r="I77" s="3"/>
      <c r="J77" s="3"/>
      <c r="K77" s="5">
        <v>18.25</v>
      </c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>
        <v>1</v>
      </c>
      <c r="H78" s="3">
        <v>6</v>
      </c>
      <c r="I78" s="3"/>
      <c r="J78" s="3">
        <v>2</v>
      </c>
      <c r="K78" s="3">
        <v>24.27</v>
      </c>
      <c r="L78" s="5"/>
      <c r="M78" s="3">
        <v>60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>
        <v>1</v>
      </c>
      <c r="E79" s="4"/>
      <c r="F79" s="3">
        <v>4</v>
      </c>
      <c r="G79" s="3">
        <v>1</v>
      </c>
      <c r="H79" s="3">
        <v>8</v>
      </c>
      <c r="I79" s="3"/>
      <c r="J79" s="3"/>
      <c r="K79" s="3">
        <v>20.54</v>
      </c>
      <c r="L79" s="5"/>
      <c r="M79" s="3">
        <v>40</v>
      </c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9</v>
      </c>
      <c r="I81" s="3"/>
      <c r="J81" s="3"/>
      <c r="K81" s="3">
        <v>27.08</v>
      </c>
      <c r="L81" s="5"/>
      <c r="M81" s="3">
        <v>80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9</v>
      </c>
      <c r="I83" s="3"/>
      <c r="J83" s="3"/>
      <c r="K83" s="3">
        <v>26.72</v>
      </c>
      <c r="L83" s="5"/>
      <c r="M83" s="3">
        <v>68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5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>
        <v>1</v>
      </c>
      <c r="E87" s="4"/>
      <c r="F87" s="3">
        <v>4</v>
      </c>
      <c r="G87" s="3"/>
      <c r="H87" s="3">
        <v>6</v>
      </c>
      <c r="I87" s="3"/>
      <c r="J87" s="3">
        <v>1</v>
      </c>
      <c r="K87" s="3">
        <v>26.03</v>
      </c>
      <c r="L87" s="5"/>
      <c r="M87" s="3">
        <v>106</v>
      </c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>
        <v>1</v>
      </c>
      <c r="E88" s="4"/>
      <c r="F88" s="3">
        <v>4</v>
      </c>
      <c r="G88" s="3">
        <v>2</v>
      </c>
      <c r="H88" s="3">
        <v>3</v>
      </c>
      <c r="I88" s="3"/>
      <c r="J88" s="3"/>
      <c r="K88" s="3">
        <v>20.96</v>
      </c>
      <c r="L88" s="5"/>
      <c r="M88" s="3">
        <v>60</v>
      </c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>
        <v>1</v>
      </c>
      <c r="E89" s="4"/>
      <c r="F89" s="3">
        <v>4</v>
      </c>
      <c r="G89" s="3"/>
      <c r="H89" s="3">
        <v>8</v>
      </c>
      <c r="I89" s="3"/>
      <c r="J89" s="3"/>
      <c r="K89" s="3">
        <v>24.14</v>
      </c>
      <c r="L89" s="5"/>
      <c r="M89" s="3">
        <v>40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>
        <v>1</v>
      </c>
      <c r="F90" s="3">
        <v>1</v>
      </c>
      <c r="G90" s="3">
        <v>4</v>
      </c>
      <c r="H90" s="3">
        <v>2</v>
      </c>
      <c r="I90" s="3"/>
      <c r="J90" s="3"/>
      <c r="K90" s="3">
        <v>18.16</v>
      </c>
      <c r="L90" s="5"/>
      <c r="M90" s="3">
        <v>58</v>
      </c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>
        <v>1</v>
      </c>
      <c r="F92" s="3"/>
      <c r="G92" s="3">
        <v>4</v>
      </c>
      <c r="H92" s="3">
        <v>4</v>
      </c>
      <c r="I92" s="3"/>
      <c r="J92" s="3"/>
      <c r="K92" s="3">
        <v>21.3</v>
      </c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>
        <v>1</v>
      </c>
      <c r="E93" s="4"/>
      <c r="F93" s="3">
        <v>4</v>
      </c>
      <c r="G93" s="3">
        <v>3</v>
      </c>
      <c r="H93" s="3">
        <v>11</v>
      </c>
      <c r="I93" s="3"/>
      <c r="J93" s="3"/>
      <c r="K93" s="3">
        <v>20.09</v>
      </c>
      <c r="L93" s="5"/>
      <c r="M93" s="3">
        <v>58</v>
      </c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>
        <v>1</v>
      </c>
      <c r="F94" s="3"/>
      <c r="G94" s="3">
        <v>4</v>
      </c>
      <c r="H94" s="3">
        <v>5</v>
      </c>
      <c r="I94" s="3"/>
      <c r="J94" s="3"/>
      <c r="K94" s="3">
        <v>18.420000000000002</v>
      </c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>
        <v>1</v>
      </c>
      <c r="E95" s="4"/>
      <c r="F95" s="3">
        <v>4</v>
      </c>
      <c r="G95" s="3">
        <v>1</v>
      </c>
      <c r="H95" s="3">
        <v>4</v>
      </c>
      <c r="I95" s="3"/>
      <c r="J95" s="3"/>
      <c r="K95" s="5">
        <v>21.39</v>
      </c>
      <c r="L95" s="5"/>
      <c r="M95" s="3">
        <v>60</v>
      </c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>
        <v>1</v>
      </c>
      <c r="E96" s="4"/>
      <c r="F96" s="3">
        <v>4</v>
      </c>
      <c r="G96" s="3"/>
      <c r="H96" s="3">
        <v>7</v>
      </c>
      <c r="I96" s="3"/>
      <c r="J96" s="3"/>
      <c r="K96" s="3">
        <v>24.44</v>
      </c>
      <c r="L96" s="5"/>
      <c r="M96" s="3">
        <v>75</v>
      </c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>
        <v>1</v>
      </c>
      <c r="E97" s="4"/>
      <c r="F97" s="3">
        <v>4</v>
      </c>
      <c r="G97" s="3">
        <v>3</v>
      </c>
      <c r="H97" s="3">
        <v>5</v>
      </c>
      <c r="I97" s="3"/>
      <c r="J97" s="3">
        <v>1</v>
      </c>
      <c r="K97" s="3">
        <v>21.73</v>
      </c>
      <c r="L97" s="5"/>
      <c r="M97" s="3">
        <v>76</v>
      </c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>
        <v>1</v>
      </c>
      <c r="F98" s="3">
        <v>3</v>
      </c>
      <c r="G98" s="3">
        <v>4</v>
      </c>
      <c r="H98" s="3">
        <v>8</v>
      </c>
      <c r="I98" s="3"/>
      <c r="J98" s="3"/>
      <c r="K98" s="3">
        <v>18.809999999999999</v>
      </c>
      <c r="L98" s="5"/>
      <c r="M98" s="3">
        <v>88</v>
      </c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>
        <v>1</v>
      </c>
      <c r="F99" s="3">
        <v>1</v>
      </c>
      <c r="G99" s="3">
        <v>4</v>
      </c>
      <c r="H99" s="3">
        <v>5</v>
      </c>
      <c r="I99" s="3"/>
      <c r="J99" s="3"/>
      <c r="K99" s="3">
        <v>17.440000000000001</v>
      </c>
      <c r="L99" s="5"/>
      <c r="M99" s="3">
        <v>6</v>
      </c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>
        <v>1</v>
      </c>
      <c r="F100" s="3">
        <v>1</v>
      </c>
      <c r="G100" s="3">
        <v>4</v>
      </c>
      <c r="H100" s="3">
        <v>3</v>
      </c>
      <c r="I100" s="3"/>
      <c r="J100" s="3">
        <v>1</v>
      </c>
      <c r="K100" s="3">
        <v>19.829999999999998</v>
      </c>
      <c r="L100" s="5"/>
      <c r="M100" s="3">
        <v>24</v>
      </c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>
        <v>1</v>
      </c>
      <c r="E101" s="4"/>
      <c r="F101" s="3">
        <v>4</v>
      </c>
      <c r="G101" s="3">
        <v>3</v>
      </c>
      <c r="H101" s="3">
        <v>10</v>
      </c>
      <c r="I101" s="3"/>
      <c r="J101" s="3">
        <v>1</v>
      </c>
      <c r="K101" s="5">
        <v>19.399999999999999</v>
      </c>
      <c r="L101" s="5"/>
      <c r="M101" s="3">
        <v>59</v>
      </c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>
        <v>1</v>
      </c>
      <c r="E102" s="4"/>
      <c r="F102" s="3">
        <v>4</v>
      </c>
      <c r="G102" s="3">
        <v>1</v>
      </c>
      <c r="H102" s="3">
        <v>6</v>
      </c>
      <c r="I102" s="3"/>
      <c r="J102" s="3"/>
      <c r="K102" s="5">
        <v>20</v>
      </c>
      <c r="L102" s="5"/>
      <c r="M102" s="3">
        <v>60</v>
      </c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>
        <v>1</v>
      </c>
      <c r="F103" s="3">
        <v>3</v>
      </c>
      <c r="G103" s="3">
        <v>4</v>
      </c>
      <c r="H103" s="3">
        <v>7</v>
      </c>
      <c r="I103" s="3"/>
      <c r="J103" s="3"/>
      <c r="K103" s="3">
        <v>21.56</v>
      </c>
      <c r="L103" s="5"/>
      <c r="M103" s="3">
        <v>130</v>
      </c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/>
      <c r="H104" s="3">
        <v>8</v>
      </c>
      <c r="I104" s="3"/>
      <c r="J104" s="3"/>
      <c r="K104" s="3">
        <v>26.03</v>
      </c>
      <c r="L104" s="5"/>
      <c r="M104" s="3">
        <v>111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3</v>
      </c>
      <c r="G105" s="3">
        <v>4</v>
      </c>
      <c r="H105" s="3">
        <v>14</v>
      </c>
      <c r="I105" s="3"/>
      <c r="J105" s="3"/>
      <c r="K105" s="3">
        <v>24.52</v>
      </c>
      <c r="L105" s="5"/>
      <c r="M105" s="3">
        <v>60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>
        <v>1</v>
      </c>
      <c r="E106" s="4"/>
      <c r="F106" s="3">
        <v>4</v>
      </c>
      <c r="G106" s="3">
        <v>1</v>
      </c>
      <c r="H106" s="3">
        <v>4</v>
      </c>
      <c r="I106" s="3"/>
      <c r="J106" s="3">
        <v>1</v>
      </c>
      <c r="K106" s="3">
        <v>19.59</v>
      </c>
      <c r="L106" s="5"/>
      <c r="M106" s="3">
        <v>67</v>
      </c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>
        <v>1</v>
      </c>
      <c r="F107" s="3">
        <v>2</v>
      </c>
      <c r="G107" s="3">
        <v>4</v>
      </c>
      <c r="H107" s="3">
        <v>3</v>
      </c>
      <c r="I107" s="3"/>
      <c r="J107" s="3"/>
      <c r="K107" s="3">
        <v>21.35</v>
      </c>
      <c r="L107" s="5"/>
      <c r="M107" s="3">
        <v>79</v>
      </c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>
        <v>1</v>
      </c>
      <c r="F108" s="3">
        <v>1</v>
      </c>
      <c r="G108" s="3">
        <v>4</v>
      </c>
      <c r="H108" s="3">
        <v>5</v>
      </c>
      <c r="I108" s="3"/>
      <c r="J108" s="3"/>
      <c r="K108" s="3">
        <v>20.85</v>
      </c>
      <c r="L108" s="5"/>
      <c r="M108" s="3">
        <v>60</v>
      </c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>
        <v>1</v>
      </c>
      <c r="E109" s="4"/>
      <c r="F109" s="3">
        <v>4</v>
      </c>
      <c r="G109" s="3">
        <v>3</v>
      </c>
      <c r="H109" s="3">
        <v>7</v>
      </c>
      <c r="I109" s="3"/>
      <c r="J109" s="3"/>
      <c r="K109" s="5">
        <v>20.97</v>
      </c>
      <c r="L109" s="5"/>
      <c r="M109" s="3">
        <v>70</v>
      </c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>
        <v>1</v>
      </c>
      <c r="E110" s="4"/>
      <c r="F110" s="3">
        <v>4</v>
      </c>
      <c r="G110" s="3">
        <v>1</v>
      </c>
      <c r="H110" s="3">
        <v>7</v>
      </c>
      <c r="I110" s="3"/>
      <c r="J110" s="3"/>
      <c r="K110" s="3">
        <v>20.3</v>
      </c>
      <c r="L110" s="5"/>
      <c r="M110" s="3">
        <v>56</v>
      </c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>
        <v>1</v>
      </c>
      <c r="E111" s="4"/>
      <c r="F111" s="3">
        <v>4</v>
      </c>
      <c r="G111" s="3">
        <v>2</v>
      </c>
      <c r="H111" s="3">
        <v>1</v>
      </c>
      <c r="I111" s="3"/>
      <c r="J111" s="3">
        <v>1</v>
      </c>
      <c r="K111" s="5">
        <v>16.04</v>
      </c>
      <c r="L111" s="5"/>
      <c r="M111" s="3">
        <v>46</v>
      </c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>
        <v>1</v>
      </c>
      <c r="E112" s="4"/>
      <c r="F112" s="3">
        <v>4</v>
      </c>
      <c r="G112" s="3">
        <v>3</v>
      </c>
      <c r="H112" s="3">
        <v>6</v>
      </c>
      <c r="I112" s="3"/>
      <c r="J112" s="3"/>
      <c r="K112" s="3">
        <v>22.32</v>
      </c>
      <c r="L112" s="5"/>
      <c r="M112" s="3">
        <v>119</v>
      </c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>
        <v>1</v>
      </c>
      <c r="F113" s="3">
        <v>3</v>
      </c>
      <c r="G113" s="3">
        <v>4</v>
      </c>
      <c r="H113" s="3">
        <v>6</v>
      </c>
      <c r="I113" s="3"/>
      <c r="J113" s="3"/>
      <c r="K113" s="5">
        <v>16.059999999999999</v>
      </c>
      <c r="L113" s="5"/>
      <c r="M113" s="3">
        <v>26</v>
      </c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>
        <v>1</v>
      </c>
      <c r="F114" s="3"/>
      <c r="G114" s="3">
        <v>4</v>
      </c>
      <c r="H114" s="3"/>
      <c r="I114" s="3"/>
      <c r="J114" s="3"/>
      <c r="K114" s="3">
        <v>16.52</v>
      </c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3</v>
      </c>
      <c r="H115" s="3">
        <v>13</v>
      </c>
      <c r="I115" s="3"/>
      <c r="J115" s="3"/>
      <c r="K115" s="3">
        <v>21.83</v>
      </c>
      <c r="L115" s="5"/>
      <c r="M115" s="3">
        <v>50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>
        <v>1</v>
      </c>
      <c r="H116" s="3">
        <v>9</v>
      </c>
      <c r="I116" s="3"/>
      <c r="J116" s="3"/>
      <c r="K116" s="3">
        <v>25.68</v>
      </c>
      <c r="L116" s="5"/>
      <c r="M116" s="3">
        <v>67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>
        <v>1</v>
      </c>
      <c r="F117" s="3">
        <v>1</v>
      </c>
      <c r="G117" s="3">
        <v>4</v>
      </c>
      <c r="H117" s="3">
        <v>10</v>
      </c>
      <c r="I117" s="3"/>
      <c r="J117" s="3"/>
      <c r="K117" s="3">
        <v>23.85</v>
      </c>
      <c r="L117" s="5"/>
      <c r="M117" s="3">
        <v>118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>
        <v>1</v>
      </c>
      <c r="E118" s="4"/>
      <c r="F118" s="3">
        <v>4</v>
      </c>
      <c r="G118" s="3">
        <v>3</v>
      </c>
      <c r="H118" s="3">
        <v>9</v>
      </c>
      <c r="I118" s="3"/>
      <c r="J118" s="3">
        <v>1</v>
      </c>
      <c r="K118" s="3">
        <v>23.05</v>
      </c>
      <c r="L118" s="5"/>
      <c r="M118" s="3">
        <v>40</v>
      </c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>
        <v>1</v>
      </c>
      <c r="G119" s="3">
        <v>4</v>
      </c>
      <c r="H119" s="3">
        <v>4</v>
      </c>
      <c r="I119" s="3"/>
      <c r="J119" s="3"/>
      <c r="K119" s="3">
        <v>18.739999999999998</v>
      </c>
      <c r="L119" s="5"/>
      <c r="M119" s="3">
        <v>40</v>
      </c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>
        <v>1</v>
      </c>
      <c r="F120" s="3"/>
      <c r="G120" s="3">
        <v>4</v>
      </c>
      <c r="H120" s="3">
        <v>2</v>
      </c>
      <c r="I120" s="3"/>
      <c r="J120" s="3"/>
      <c r="K120" s="5">
        <v>18</v>
      </c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>
        <v>1</v>
      </c>
      <c r="E121" s="4"/>
      <c r="F121" s="3">
        <v>4</v>
      </c>
      <c r="G121" s="3">
        <v>2</v>
      </c>
      <c r="H121" s="3">
        <v>8</v>
      </c>
      <c r="I121" s="3"/>
      <c r="J121" s="3"/>
      <c r="K121" s="3">
        <v>19.329999999999998</v>
      </c>
      <c r="L121" s="5"/>
      <c r="M121" s="3">
        <v>104</v>
      </c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>
        <v>1</v>
      </c>
      <c r="E122" s="4"/>
      <c r="F122" s="3">
        <v>4</v>
      </c>
      <c r="G122" s="3">
        <v>3</v>
      </c>
      <c r="H122" s="3">
        <v>4</v>
      </c>
      <c r="I122" s="3"/>
      <c r="J122" s="3"/>
      <c r="K122" s="3">
        <v>16.21</v>
      </c>
      <c r="L122" s="5"/>
      <c r="M122" s="3">
        <v>20</v>
      </c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/>
      <c r="H123" s="3">
        <v>3</v>
      </c>
      <c r="I123" s="3"/>
      <c r="J123" s="3"/>
      <c r="K123" s="3">
        <v>19.84</v>
      </c>
      <c r="L123" s="5"/>
      <c r="M123" s="3">
        <v>56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>
        <v>1</v>
      </c>
      <c r="F124" s="3">
        <v>3</v>
      </c>
      <c r="G124" s="3">
        <v>4</v>
      </c>
      <c r="H124" s="3">
        <v>12</v>
      </c>
      <c r="I124" s="3"/>
      <c r="J124" s="3"/>
      <c r="K124" s="3">
        <v>21.03</v>
      </c>
      <c r="L124" s="5"/>
      <c r="M124" s="3">
        <v>18</v>
      </c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>
        <v>1</v>
      </c>
      <c r="G125" s="3">
        <v>4</v>
      </c>
      <c r="H125" s="3">
        <v>6</v>
      </c>
      <c r="I125" s="3"/>
      <c r="J125" s="3"/>
      <c r="K125" s="3">
        <v>21.42</v>
      </c>
      <c r="L125" s="5"/>
      <c r="M125" s="3">
        <v>82</v>
      </c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>
        <v>1</v>
      </c>
      <c r="H126" s="3">
        <v>9</v>
      </c>
      <c r="I126" s="3"/>
      <c r="J126" s="3">
        <v>1</v>
      </c>
      <c r="K126" s="3">
        <v>26.99</v>
      </c>
      <c r="L126" s="5"/>
      <c r="M126" s="3">
        <v>40</v>
      </c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>
        <v>1</v>
      </c>
      <c r="F127" s="3">
        <v>3</v>
      </c>
      <c r="G127" s="3">
        <v>4</v>
      </c>
      <c r="H127" s="3">
        <v>9</v>
      </c>
      <c r="I127" s="3"/>
      <c r="J127" s="3"/>
      <c r="K127" s="3">
        <v>23.25</v>
      </c>
      <c r="L127" s="5"/>
      <c r="M127" s="3">
        <v>40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>
        <v>1</v>
      </c>
      <c r="H128" s="3">
        <v>10</v>
      </c>
      <c r="I128" s="3"/>
      <c r="J128" s="3"/>
      <c r="K128" s="3">
        <v>24.28</v>
      </c>
      <c r="L128" s="5"/>
      <c r="M128" s="3">
        <v>60</v>
      </c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/>
      <c r="H129" s="3">
        <v>5</v>
      </c>
      <c r="I129" s="3"/>
      <c r="J129" s="3"/>
      <c r="K129" s="3">
        <v>24.44</v>
      </c>
      <c r="L129" s="5"/>
      <c r="M129" s="3">
        <v>81</v>
      </c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>
        <v>1</v>
      </c>
      <c r="F130" s="3">
        <v>2</v>
      </c>
      <c r="G130" s="3">
        <v>4</v>
      </c>
      <c r="H130" s="3">
        <v>4</v>
      </c>
      <c r="I130" s="3"/>
      <c r="J130" s="3"/>
      <c r="K130" s="3">
        <v>18.03</v>
      </c>
      <c r="L130" s="5"/>
      <c r="M130" s="3">
        <v>40</v>
      </c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>
        <v>1</v>
      </c>
      <c r="E131" s="4"/>
      <c r="F131" s="3">
        <v>4</v>
      </c>
      <c r="G131" s="3">
        <v>1</v>
      </c>
      <c r="H131" s="3">
        <v>12</v>
      </c>
      <c r="I131" s="3"/>
      <c r="J131" s="3"/>
      <c r="K131" s="3">
        <v>24.64</v>
      </c>
      <c r="L131" s="5"/>
      <c r="M131" s="3">
        <v>84</v>
      </c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>
        <v>1</v>
      </c>
      <c r="E132" s="4"/>
      <c r="F132" s="3">
        <v>4</v>
      </c>
      <c r="G132" s="3"/>
      <c r="H132" s="3">
        <v>6</v>
      </c>
      <c r="I132" s="3"/>
      <c r="J132" s="3">
        <v>1</v>
      </c>
      <c r="K132" s="3">
        <v>27.45</v>
      </c>
      <c r="L132" s="5"/>
      <c r="M132" s="3">
        <v>60</v>
      </c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>
        <v>1</v>
      </c>
      <c r="F133" s="3"/>
      <c r="G133" s="3">
        <v>4</v>
      </c>
      <c r="H133" s="3">
        <v>1</v>
      </c>
      <c r="I133" s="3"/>
      <c r="J133" s="3"/>
      <c r="K133" s="3">
        <v>17.989999999999998</v>
      </c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>
        <v>1</v>
      </c>
      <c r="F134" s="3">
        <v>2</v>
      </c>
      <c r="G134" s="3">
        <v>4</v>
      </c>
      <c r="H134" s="3">
        <v>10</v>
      </c>
      <c r="I134" s="3"/>
      <c r="J134" s="3"/>
      <c r="K134" s="5">
        <v>23.6</v>
      </c>
      <c r="L134" s="5"/>
      <c r="M134" s="3">
        <v>40</v>
      </c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>
        <v>1</v>
      </c>
      <c r="F135" s="3">
        <v>1</v>
      </c>
      <c r="G135" s="3">
        <v>4</v>
      </c>
      <c r="H135" s="3">
        <v>6</v>
      </c>
      <c r="I135" s="3"/>
      <c r="J135" s="3"/>
      <c r="K135" s="3">
        <v>22.64</v>
      </c>
      <c r="L135" s="5"/>
      <c r="M135" s="3">
        <v>40</v>
      </c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1</v>
      </c>
      <c r="G136" s="3">
        <v>4</v>
      </c>
      <c r="H136" s="3">
        <v>5</v>
      </c>
      <c r="I136" s="3"/>
      <c r="J136" s="3"/>
      <c r="K136" s="3">
        <v>23.19</v>
      </c>
      <c r="L136" s="5"/>
      <c r="M136" s="3">
        <v>32</v>
      </c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>
        <v>1</v>
      </c>
      <c r="F137" s="3"/>
      <c r="G137" s="3">
        <v>4</v>
      </c>
      <c r="H137" s="3">
        <v>6</v>
      </c>
      <c r="I137" s="3"/>
      <c r="J137" s="3"/>
      <c r="K137" s="5">
        <v>23.9</v>
      </c>
      <c r="L137" s="5"/>
      <c r="M137" s="3"/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>
        <v>1</v>
      </c>
      <c r="F138" s="3"/>
      <c r="G138" s="3">
        <v>4</v>
      </c>
      <c r="H138" s="3">
        <v>4</v>
      </c>
      <c r="I138" s="3"/>
      <c r="J138" s="3"/>
      <c r="K138" s="3">
        <v>20.81</v>
      </c>
      <c r="L138" s="5"/>
      <c r="M138" s="3"/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>
        <v>1</v>
      </c>
      <c r="E139" s="4"/>
      <c r="F139" s="3">
        <v>4</v>
      </c>
      <c r="G139" s="3"/>
      <c r="H139" s="3">
        <v>4</v>
      </c>
      <c r="I139" s="3"/>
      <c r="J139" s="3"/>
      <c r="K139" s="3">
        <v>20.45</v>
      </c>
      <c r="L139" s="5"/>
      <c r="M139" s="3">
        <v>54</v>
      </c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2</v>
      </c>
      <c r="H140" s="3">
        <v>7</v>
      </c>
      <c r="I140" s="3"/>
      <c r="J140" s="3">
        <v>1</v>
      </c>
      <c r="K140" s="3">
        <v>24.31</v>
      </c>
      <c r="L140" s="5"/>
      <c r="M140" s="3">
        <v>98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>
        <v>1</v>
      </c>
      <c r="F141" s="3">
        <v>1</v>
      </c>
      <c r="G141" s="3">
        <v>4</v>
      </c>
      <c r="H141" s="3">
        <v>3</v>
      </c>
      <c r="I141" s="3"/>
      <c r="J141" s="3"/>
      <c r="K141" s="3">
        <v>17.71</v>
      </c>
      <c r="L141" s="5"/>
      <c r="M141" s="3">
        <v>45</v>
      </c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>
        <v>1</v>
      </c>
      <c r="E142" s="4"/>
      <c r="F142" s="3">
        <v>4</v>
      </c>
      <c r="G142" s="3">
        <v>2</v>
      </c>
      <c r="H142" s="3">
        <v>9</v>
      </c>
      <c r="I142" s="3"/>
      <c r="J142" s="3"/>
      <c r="K142" s="3">
        <v>28.25</v>
      </c>
      <c r="L142" s="5"/>
      <c r="M142" s="3">
        <v>78</v>
      </c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>
        <v>1</v>
      </c>
      <c r="E143" s="4"/>
      <c r="F143" s="3">
        <v>4</v>
      </c>
      <c r="G143" s="3"/>
      <c r="H143" s="3">
        <v>8</v>
      </c>
      <c r="I143" s="3"/>
      <c r="J143" s="3">
        <v>1</v>
      </c>
      <c r="K143" s="3">
        <v>25.69</v>
      </c>
      <c r="L143" s="5"/>
      <c r="M143" s="3">
        <v>108</v>
      </c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/>
      <c r="H144" s="3">
        <v>9</v>
      </c>
      <c r="I144" s="3"/>
      <c r="J144" s="3"/>
      <c r="K144" s="3">
        <v>23.86</v>
      </c>
      <c r="L144" s="5"/>
      <c r="M144" s="3">
        <v>70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1</v>
      </c>
      <c r="H145" s="3">
        <v>7</v>
      </c>
      <c r="I145" s="3"/>
      <c r="J145" s="3">
        <v>2</v>
      </c>
      <c r="K145" s="3">
        <v>24.95</v>
      </c>
      <c r="L145" s="5"/>
      <c r="M145" s="3">
        <v>130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>
        <v>1</v>
      </c>
      <c r="F146" s="3"/>
      <c r="G146" s="3">
        <v>4</v>
      </c>
      <c r="H146" s="3">
        <v>1</v>
      </c>
      <c r="I146" s="3"/>
      <c r="J146" s="3"/>
      <c r="K146" s="3">
        <v>16.02</v>
      </c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>
        <v>1</v>
      </c>
      <c r="F147" s="3"/>
      <c r="G147" s="3">
        <v>4</v>
      </c>
      <c r="H147" s="3"/>
      <c r="I147" s="3"/>
      <c r="J147" s="3"/>
      <c r="K147" s="3">
        <v>17.55</v>
      </c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>
        <v>1</v>
      </c>
      <c r="H148" s="3">
        <v>6</v>
      </c>
      <c r="I148" s="3"/>
      <c r="J148" s="3"/>
      <c r="K148" s="3">
        <v>24.18</v>
      </c>
      <c r="L148" s="5"/>
      <c r="M148" s="3">
        <v>110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>
        <v>1</v>
      </c>
      <c r="F149" s="3"/>
      <c r="G149" s="3">
        <v>4</v>
      </c>
      <c r="H149" s="3">
        <v>9</v>
      </c>
      <c r="I149" s="3"/>
      <c r="J149" s="3"/>
      <c r="K149" s="3">
        <v>25.07</v>
      </c>
      <c r="L149" s="5"/>
      <c r="M149" s="3">
        <v>16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>
        <v>2</v>
      </c>
      <c r="H150" s="3">
        <v>8</v>
      </c>
      <c r="I150" s="3"/>
      <c r="J150" s="3">
        <v>1</v>
      </c>
      <c r="K150" s="3">
        <v>21.89</v>
      </c>
      <c r="L150" s="5"/>
      <c r="M150" s="3">
        <v>118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>
        <v>1</v>
      </c>
      <c r="F151" s="3"/>
      <c r="G151" s="3">
        <v>4</v>
      </c>
      <c r="H151" s="3">
        <v>10</v>
      </c>
      <c r="I151" s="3"/>
      <c r="J151" s="3">
        <v>1</v>
      </c>
      <c r="K151" s="3">
        <v>24.22</v>
      </c>
      <c r="L151" s="5"/>
      <c r="M151" s="3">
        <v>25</v>
      </c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/>
      <c r="E152" s="4">
        <v>1</v>
      </c>
      <c r="F152" s="3">
        <v>1</v>
      </c>
      <c r="G152" s="3">
        <v>4</v>
      </c>
      <c r="H152" s="3">
        <v>4</v>
      </c>
      <c r="I152" s="3"/>
      <c r="J152" s="3"/>
      <c r="K152" s="3">
        <v>19.739999999999998</v>
      </c>
      <c r="L152" s="5"/>
      <c r="M152" s="3">
        <v>30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>
        <v>1</v>
      </c>
      <c r="E153" s="4"/>
      <c r="F153" s="3">
        <v>4</v>
      </c>
      <c r="G153" s="3">
        <v>2</v>
      </c>
      <c r="H153" s="3">
        <v>11</v>
      </c>
      <c r="I153" s="3"/>
      <c r="J153" s="3"/>
      <c r="K153" s="3">
        <v>25.06</v>
      </c>
      <c r="L153" s="5"/>
      <c r="M153" s="3">
        <v>40</v>
      </c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/>
      <c r="F155" s="3"/>
      <c r="G155" s="3"/>
      <c r="H155" s="3"/>
      <c r="I155" s="3"/>
      <c r="J155" s="3"/>
      <c r="K155" s="3"/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/>
      <c r="F156" s="3"/>
      <c r="G156" s="3"/>
      <c r="H156" s="3"/>
      <c r="I156" s="3"/>
      <c r="J156" s="3"/>
      <c r="K156" s="3"/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/>
      <c r="E159" s="4"/>
      <c r="F159" s="3"/>
      <c r="G159" s="3"/>
      <c r="H159" s="3"/>
      <c r="I159" s="3"/>
      <c r="J159" s="3"/>
      <c r="K159" s="3"/>
      <c r="L159" s="5"/>
      <c r="M159" s="3"/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/>
      <c r="F160" s="3"/>
      <c r="G160" s="3"/>
      <c r="H160" s="3"/>
      <c r="I160" s="3"/>
      <c r="J160" s="3"/>
      <c r="K160" s="3"/>
      <c r="L160" s="5"/>
      <c r="M160" s="3"/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/>
      <c r="F161" s="3"/>
      <c r="G161" s="3"/>
      <c r="H161" s="3"/>
      <c r="I161" s="3"/>
      <c r="J161" s="3"/>
      <c r="K161" s="3"/>
      <c r="L161" s="5"/>
      <c r="M161" s="3"/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/>
      <c r="F162" s="3"/>
      <c r="G162" s="3"/>
      <c r="H162" s="3"/>
      <c r="I162" s="3"/>
      <c r="J162" s="3"/>
      <c r="K162" s="3"/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/>
      <c r="E164" s="4"/>
      <c r="F164" s="3"/>
      <c r="G164" s="3"/>
      <c r="H164" s="3"/>
      <c r="I164" s="3"/>
      <c r="J164" s="3"/>
      <c r="K164" s="3"/>
      <c r="L164" s="5"/>
      <c r="M164" s="3"/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/>
      <c r="E165" s="4"/>
      <c r="F165" s="3"/>
      <c r="G165" s="3"/>
      <c r="H165" s="3"/>
      <c r="I165" s="3"/>
      <c r="J165" s="3"/>
      <c r="K165" s="3"/>
      <c r="L165" s="5"/>
      <c r="M165" s="3"/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/>
      <c r="E166" s="4"/>
      <c r="F166" s="3"/>
      <c r="G166" s="3"/>
      <c r="H166" s="3"/>
      <c r="I166" s="3"/>
      <c r="J166" s="3"/>
      <c r="K166" s="3"/>
      <c r="L166" s="5"/>
      <c r="M166" s="3"/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/>
      <c r="F167" s="3"/>
      <c r="G167" s="3"/>
      <c r="H167" s="3"/>
      <c r="I167" s="3"/>
      <c r="J167" s="3"/>
      <c r="K167" s="3"/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/>
      <c r="F172" s="3"/>
      <c r="G172" s="3"/>
      <c r="H172" s="3"/>
      <c r="I172" s="3"/>
      <c r="J172" s="3"/>
      <c r="K172" s="3"/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/>
      <c r="E174" s="4"/>
      <c r="F174" s="3"/>
      <c r="G174" s="3"/>
      <c r="H174" s="3"/>
      <c r="I174" s="3"/>
      <c r="J174" s="3"/>
      <c r="K174" s="3"/>
      <c r="L174" s="5"/>
      <c r="M174" s="3"/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/>
      <c r="F175" s="3"/>
      <c r="G175" s="3"/>
      <c r="H175" s="3"/>
      <c r="I175" s="3"/>
      <c r="J175" s="3"/>
      <c r="K175" s="3"/>
      <c r="L175" s="5"/>
      <c r="M175" s="3"/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/>
      <c r="F176" s="3"/>
      <c r="G176" s="3"/>
      <c r="H176" s="3"/>
      <c r="I176" s="3"/>
      <c r="J176" s="3"/>
      <c r="K176" s="3"/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/>
      <c r="F177" s="3"/>
      <c r="G177" s="3"/>
      <c r="H177" s="3"/>
      <c r="I177" s="3"/>
      <c r="J177" s="3"/>
      <c r="K177" s="3"/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/>
      <c r="F178" s="3"/>
      <c r="G178" s="3"/>
      <c r="H178" s="3"/>
      <c r="I178" s="3"/>
      <c r="J178" s="3"/>
      <c r="K178" s="3"/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/>
      <c r="F179" s="3"/>
      <c r="G179" s="3"/>
      <c r="H179" s="3"/>
      <c r="I179" s="3"/>
      <c r="J179" s="3"/>
      <c r="K179" s="3"/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/>
      <c r="F180" s="3"/>
      <c r="G180" s="3"/>
      <c r="H180" s="3"/>
      <c r="I180" s="3"/>
      <c r="J180" s="3"/>
      <c r="K180" s="3"/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/>
      <c r="F181" s="3"/>
      <c r="G181" s="3"/>
      <c r="H181" s="3"/>
      <c r="I181" s="3"/>
      <c r="J181" s="3"/>
      <c r="K181" s="3"/>
      <c r="L181" s="5"/>
      <c r="M181" s="3"/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5ACB0754-B583-4393-9303-96DCD9046C29}"/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2745-7E70-4506-BA31-814D1101A783}">
  <sheetPr codeName="Sheet8"/>
  <dimension ref="A1:N303"/>
  <sheetViews>
    <sheetView workbookViewId="0">
      <pane ySplit="3" topLeftCell="A4" activePane="bottomLeft" state="frozen"/>
      <selection pane="bottomLeft" activeCell="A2" sqref="A2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>
        <v>1</v>
      </c>
      <c r="E4" s="4"/>
      <c r="F4" s="3">
        <v>4</v>
      </c>
      <c r="G4" s="3">
        <v>2</v>
      </c>
      <c r="H4" s="3">
        <v>5</v>
      </c>
      <c r="I4" s="3"/>
      <c r="J4" s="3"/>
      <c r="K4" s="5">
        <v>19.8</v>
      </c>
      <c r="L4" s="5"/>
      <c r="M4" s="3">
        <v>68</v>
      </c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>
        <v>1</v>
      </c>
      <c r="G5" s="3">
        <v>4</v>
      </c>
      <c r="H5" s="3">
        <v>9</v>
      </c>
      <c r="I5" s="3"/>
      <c r="J5" s="3"/>
      <c r="K5" s="3">
        <v>23.87</v>
      </c>
      <c r="L5" s="5"/>
      <c r="M5" s="3">
        <v>36</v>
      </c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>
        <v>2</v>
      </c>
      <c r="G6" s="3">
        <v>4</v>
      </c>
      <c r="H6" s="3">
        <v>4</v>
      </c>
      <c r="I6" s="3"/>
      <c r="J6" s="3"/>
      <c r="K6" s="3">
        <v>18.25</v>
      </c>
      <c r="L6" s="5"/>
      <c r="M6" s="3">
        <v>43</v>
      </c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1</v>
      </c>
      <c r="H8" s="3">
        <v>9</v>
      </c>
      <c r="I8" s="3"/>
      <c r="J8" s="3">
        <v>1</v>
      </c>
      <c r="K8" s="3">
        <v>22.08</v>
      </c>
      <c r="L8" s="5"/>
      <c r="M8" s="3">
        <v>40</v>
      </c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>
        <v>3</v>
      </c>
      <c r="H9" s="3">
        <v>6</v>
      </c>
      <c r="I9" s="3"/>
      <c r="J9" s="3"/>
      <c r="K9" s="3">
        <v>21.85</v>
      </c>
      <c r="L9" s="5"/>
      <c r="M9" s="3">
        <v>90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/>
      <c r="E10" s="4"/>
      <c r="F10" s="9"/>
      <c r="G10" s="3"/>
      <c r="H10" s="3"/>
      <c r="I10" s="3"/>
      <c r="J10" s="3"/>
      <c r="K10" s="3"/>
      <c r="L10" s="5"/>
      <c r="M10" s="3"/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>
        <v>1</v>
      </c>
      <c r="H12" s="3">
        <v>10</v>
      </c>
      <c r="I12" s="1"/>
      <c r="J12" s="3"/>
      <c r="K12" s="5">
        <v>21</v>
      </c>
      <c r="L12" s="1"/>
      <c r="M12" s="3">
        <v>25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4">
        <v>1</v>
      </c>
      <c r="F13" s="3">
        <v>1</v>
      </c>
      <c r="G13" s="3">
        <v>4</v>
      </c>
      <c r="H13" s="3">
        <v>5</v>
      </c>
      <c r="I13" s="1"/>
      <c r="J13" s="3"/>
      <c r="K13" s="3">
        <v>20.88</v>
      </c>
      <c r="L13" s="1"/>
      <c r="M13" s="3">
        <v>58</v>
      </c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4">
        <v>1</v>
      </c>
      <c r="F14" s="3">
        <v>1</v>
      </c>
      <c r="G14" s="3">
        <v>4</v>
      </c>
      <c r="H14" s="3">
        <v>1</v>
      </c>
      <c r="I14" s="3"/>
      <c r="J14" s="3"/>
      <c r="K14" s="3">
        <v>16.16</v>
      </c>
      <c r="L14" s="3"/>
      <c r="M14" s="3">
        <v>49</v>
      </c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>
        <v>3</v>
      </c>
      <c r="G15" s="3">
        <v>4</v>
      </c>
      <c r="H15" s="3">
        <v>3</v>
      </c>
      <c r="I15" s="3"/>
      <c r="J15" s="3"/>
      <c r="K15" s="3">
        <v>17.079999999999998</v>
      </c>
      <c r="L15" s="3"/>
      <c r="M15" s="3">
        <v>78</v>
      </c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/>
      <c r="G16" s="3">
        <v>4</v>
      </c>
      <c r="H16" s="3">
        <v>3</v>
      </c>
      <c r="I16" s="3"/>
      <c r="J16" s="3"/>
      <c r="K16" s="3">
        <v>17.989999999999998</v>
      </c>
      <c r="L16" s="3"/>
      <c r="M16" s="3"/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2</v>
      </c>
      <c r="G17" s="3">
        <v>4</v>
      </c>
      <c r="H17" s="3">
        <v>4</v>
      </c>
      <c r="I17" s="3"/>
      <c r="J17" s="3"/>
      <c r="K17" s="3">
        <v>17.39</v>
      </c>
      <c r="L17" s="3"/>
      <c r="M17" s="3">
        <v>26</v>
      </c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>
        <v>2</v>
      </c>
      <c r="G18" s="3">
        <v>4</v>
      </c>
      <c r="H18" s="3">
        <v>7</v>
      </c>
      <c r="I18" s="3"/>
      <c r="J18" s="3"/>
      <c r="K18" s="3">
        <v>18.95</v>
      </c>
      <c r="L18" s="3"/>
      <c r="M18" s="3">
        <v>40</v>
      </c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>
        <v>1</v>
      </c>
      <c r="E19" s="4"/>
      <c r="F19" s="3">
        <v>4</v>
      </c>
      <c r="G19" s="3">
        <v>1</v>
      </c>
      <c r="H19" s="3">
        <v>6</v>
      </c>
      <c r="I19" s="3"/>
      <c r="J19" s="3"/>
      <c r="K19" s="3">
        <v>20.16</v>
      </c>
      <c r="L19" s="3"/>
      <c r="M19" s="3">
        <v>65</v>
      </c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/>
      <c r="F20" s="3"/>
      <c r="G20" s="3"/>
      <c r="H20" s="3"/>
      <c r="I20" s="3"/>
      <c r="J20" s="3"/>
      <c r="K20" s="3"/>
      <c r="L20" s="5"/>
      <c r="M20" s="3"/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>
        <v>1</v>
      </c>
      <c r="F21" s="3">
        <v>3</v>
      </c>
      <c r="G21" s="3">
        <v>4</v>
      </c>
      <c r="H21" s="3">
        <v>4</v>
      </c>
      <c r="I21" s="3"/>
      <c r="J21" s="3"/>
      <c r="K21" s="3">
        <v>15.78</v>
      </c>
      <c r="L21" s="5"/>
      <c r="M21" s="3">
        <v>60</v>
      </c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>
        <v>1</v>
      </c>
      <c r="F22" s="3">
        <v>3</v>
      </c>
      <c r="G22" s="3">
        <v>4</v>
      </c>
      <c r="H22" s="3">
        <v>4</v>
      </c>
      <c r="I22" s="3"/>
      <c r="J22" s="3">
        <v>1</v>
      </c>
      <c r="K22" s="3">
        <v>13.76</v>
      </c>
      <c r="L22" s="5"/>
      <c r="M22" s="3">
        <v>10</v>
      </c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2</v>
      </c>
      <c r="G23" s="3">
        <v>4</v>
      </c>
      <c r="H23" s="3">
        <v>2</v>
      </c>
      <c r="I23" s="3"/>
      <c r="J23" s="3"/>
      <c r="K23" s="3">
        <v>18.329999999999998</v>
      </c>
      <c r="L23" s="5"/>
      <c r="M23" s="3">
        <v>81</v>
      </c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>
        <v>1</v>
      </c>
      <c r="F24" s="3"/>
      <c r="G24" s="3">
        <v>4</v>
      </c>
      <c r="H24" s="3">
        <v>3</v>
      </c>
      <c r="I24" s="3"/>
      <c r="J24" s="3"/>
      <c r="K24" s="3">
        <v>19.850000000000001</v>
      </c>
      <c r="L24" s="5"/>
      <c r="M24" s="3"/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>
        <v>1</v>
      </c>
      <c r="E25" s="4"/>
      <c r="F25" s="3">
        <v>4</v>
      </c>
      <c r="G25" s="3">
        <v>1</v>
      </c>
      <c r="H25" s="3">
        <v>6</v>
      </c>
      <c r="I25" s="3"/>
      <c r="J25" s="3"/>
      <c r="K25" s="3">
        <v>24.36</v>
      </c>
      <c r="L25" s="5"/>
      <c r="M25" s="3">
        <v>60</v>
      </c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/>
      <c r="G27" s="3">
        <v>4</v>
      </c>
      <c r="H27" s="3">
        <v>4</v>
      </c>
      <c r="I27" s="3"/>
      <c r="J27" s="3">
        <v>1</v>
      </c>
      <c r="K27" s="3">
        <v>21.48</v>
      </c>
      <c r="L27" s="5"/>
      <c r="M27" s="3"/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/>
      <c r="F29" s="3"/>
      <c r="G29" s="3"/>
      <c r="H29" s="3"/>
      <c r="I29" s="3"/>
      <c r="J29" s="3"/>
      <c r="K29" s="3"/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/>
      <c r="E30" s="4">
        <v>1</v>
      </c>
      <c r="F30" s="3">
        <v>1</v>
      </c>
      <c r="G30" s="3">
        <v>4</v>
      </c>
      <c r="H30" s="3">
        <v>5</v>
      </c>
      <c r="I30" s="3"/>
      <c r="J30" s="3"/>
      <c r="K30" s="3">
        <v>17.190000000000001</v>
      </c>
      <c r="L30" s="5"/>
      <c r="M30" s="3">
        <v>46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>
        <v>2</v>
      </c>
      <c r="H31" s="3">
        <v>4</v>
      </c>
      <c r="I31" s="3"/>
      <c r="J31" s="3">
        <v>4</v>
      </c>
      <c r="K31" s="3">
        <v>24.52</v>
      </c>
      <c r="L31" s="5"/>
      <c r="M31" s="3">
        <v>45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>
        <v>1</v>
      </c>
      <c r="F34" s="3"/>
      <c r="G34" s="3">
        <v>4</v>
      </c>
      <c r="H34" s="3">
        <v>2</v>
      </c>
      <c r="I34" s="3"/>
      <c r="J34" s="3"/>
      <c r="K34" s="3">
        <v>18.63</v>
      </c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>
        <v>2</v>
      </c>
      <c r="H35" s="3">
        <v>11</v>
      </c>
      <c r="I35" s="3"/>
      <c r="J35" s="3">
        <v>2</v>
      </c>
      <c r="K35" s="3">
        <v>23.65</v>
      </c>
      <c r="L35" s="5"/>
      <c r="M35" s="3">
        <v>76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/>
      <c r="E36" s="4">
        <v>1</v>
      </c>
      <c r="F36" s="3">
        <v>2</v>
      </c>
      <c r="G36" s="3">
        <v>4</v>
      </c>
      <c r="H36" s="3">
        <v>4</v>
      </c>
      <c r="I36" s="3"/>
      <c r="J36" s="3"/>
      <c r="K36" s="3">
        <v>18.010000000000002</v>
      </c>
      <c r="L36" s="5"/>
      <c r="M36" s="3">
        <v>81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>
        <v>1</v>
      </c>
      <c r="E37" s="4"/>
      <c r="F37" s="3">
        <v>4</v>
      </c>
      <c r="G37" s="3">
        <v>1</v>
      </c>
      <c r="H37" s="3">
        <v>4</v>
      </c>
      <c r="I37" s="3"/>
      <c r="J37" s="3"/>
      <c r="K37" s="3">
        <v>19.8</v>
      </c>
      <c r="L37" s="5"/>
      <c r="M37" s="3">
        <v>40</v>
      </c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>
        <v>1</v>
      </c>
      <c r="E38" s="4"/>
      <c r="F38" s="3">
        <v>4</v>
      </c>
      <c r="G38" s="3"/>
      <c r="H38" s="3">
        <v>8</v>
      </c>
      <c r="I38" s="3"/>
      <c r="J38" s="3">
        <v>2</v>
      </c>
      <c r="K38" s="3">
        <v>25.05</v>
      </c>
      <c r="L38" s="5"/>
      <c r="M38" s="3">
        <v>116</v>
      </c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>
        <v>1</v>
      </c>
      <c r="E40" s="4"/>
      <c r="F40" s="3">
        <v>4</v>
      </c>
      <c r="G40" s="3">
        <v>1</v>
      </c>
      <c r="H40" s="3">
        <v>7</v>
      </c>
      <c r="I40" s="3"/>
      <c r="J40" s="3">
        <v>2</v>
      </c>
      <c r="K40" s="3">
        <v>26.51</v>
      </c>
      <c r="L40" s="5"/>
      <c r="M40" s="3">
        <v>40</v>
      </c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>
        <v>1</v>
      </c>
      <c r="F41" s="3"/>
      <c r="G41" s="3">
        <v>4</v>
      </c>
      <c r="H41" s="3">
        <v>2</v>
      </c>
      <c r="I41" s="3"/>
      <c r="J41" s="3"/>
      <c r="K41" s="3">
        <v>22.73</v>
      </c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/>
      <c r="F42" s="3"/>
      <c r="G42" s="3"/>
      <c r="H42" s="3"/>
      <c r="I42" s="3"/>
      <c r="J42" s="3"/>
      <c r="K42" s="3"/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/>
      <c r="E43" s="4">
        <v>1</v>
      </c>
      <c r="F43" s="3"/>
      <c r="G43" s="3">
        <v>4</v>
      </c>
      <c r="H43" s="3">
        <v>5</v>
      </c>
      <c r="I43" s="3"/>
      <c r="J43" s="3"/>
      <c r="K43" s="3">
        <v>19.54</v>
      </c>
      <c r="L43" s="5"/>
      <c r="M43" s="3"/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>
        <v>1</v>
      </c>
      <c r="F44" s="3">
        <v>1</v>
      </c>
      <c r="G44" s="3">
        <v>4</v>
      </c>
      <c r="H44" s="3">
        <v>9</v>
      </c>
      <c r="I44" s="3"/>
      <c r="J44" s="3"/>
      <c r="K44" s="3">
        <v>22.28</v>
      </c>
      <c r="L44" s="5"/>
      <c r="M44" s="3">
        <v>32</v>
      </c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>
        <v>3</v>
      </c>
      <c r="G45" s="3">
        <v>4</v>
      </c>
      <c r="H45" s="3">
        <v>7</v>
      </c>
      <c r="I45" s="3"/>
      <c r="J45" s="3">
        <v>3</v>
      </c>
      <c r="K45" s="3">
        <v>22.88</v>
      </c>
      <c r="L45" s="5"/>
      <c r="M45" s="3">
        <v>116</v>
      </c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/>
      <c r="E46" s="4"/>
      <c r="F46" s="3"/>
      <c r="G46" s="3"/>
      <c r="H46" s="3"/>
      <c r="I46" s="3"/>
      <c r="J46" s="3"/>
      <c r="K46" s="3"/>
      <c r="L46" s="5"/>
      <c r="M46" s="3"/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/>
      <c r="H47" s="3">
        <v>9</v>
      </c>
      <c r="I47" s="3"/>
      <c r="J47" s="3"/>
      <c r="K47" s="3">
        <v>27.45</v>
      </c>
      <c r="L47" s="5"/>
      <c r="M47" s="3">
        <v>130</v>
      </c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/>
      <c r="E48" s="4">
        <v>1</v>
      </c>
      <c r="F48" s="3"/>
      <c r="G48" s="3">
        <v>4</v>
      </c>
      <c r="H48" s="3">
        <v>4</v>
      </c>
      <c r="I48" s="3"/>
      <c r="J48" s="3">
        <v>1</v>
      </c>
      <c r="K48" s="3">
        <v>25.17</v>
      </c>
      <c r="L48" s="5"/>
      <c r="M48" s="3"/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>
        <v>1</v>
      </c>
      <c r="G50" s="3">
        <v>4</v>
      </c>
      <c r="H50" s="3">
        <v>2</v>
      </c>
      <c r="I50" s="3"/>
      <c r="J50" s="3"/>
      <c r="K50" s="3">
        <v>15.39</v>
      </c>
      <c r="L50" s="5"/>
      <c r="M50" s="3">
        <v>60</v>
      </c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>
        <v>1</v>
      </c>
      <c r="E51" s="4"/>
      <c r="F51" s="3">
        <v>4</v>
      </c>
      <c r="G51" s="3"/>
      <c r="H51" s="3">
        <v>4</v>
      </c>
      <c r="I51" s="3"/>
      <c r="J51" s="3">
        <v>1</v>
      </c>
      <c r="K51" s="3">
        <v>20.45</v>
      </c>
      <c r="L51" s="5"/>
      <c r="M51" s="3">
        <v>32</v>
      </c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>
        <v>1</v>
      </c>
      <c r="E53" s="4"/>
      <c r="F53" s="3">
        <v>4</v>
      </c>
      <c r="G53" s="3"/>
      <c r="H53" s="3">
        <v>4</v>
      </c>
      <c r="I53" s="3"/>
      <c r="J53" s="3"/>
      <c r="K53" s="3">
        <v>22.52</v>
      </c>
      <c r="L53" s="5"/>
      <c r="M53" s="3">
        <v>83</v>
      </c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1</v>
      </c>
      <c r="H54" s="3">
        <v>8</v>
      </c>
      <c r="I54" s="3"/>
      <c r="J54" s="3"/>
      <c r="K54" s="3">
        <v>21.58</v>
      </c>
      <c r="L54" s="5"/>
      <c r="M54" s="3">
        <v>40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>
        <v>1</v>
      </c>
      <c r="E55" s="4"/>
      <c r="F55" s="3">
        <v>4</v>
      </c>
      <c r="G55" s="3"/>
      <c r="H55" s="3">
        <v>7</v>
      </c>
      <c r="I55" s="3"/>
      <c r="J55" s="3"/>
      <c r="K55" s="3">
        <v>21.78</v>
      </c>
      <c r="L55" s="5"/>
      <c r="M55" s="3">
        <v>52</v>
      </c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/>
      <c r="F56" s="3"/>
      <c r="G56" s="3"/>
      <c r="H56" s="3"/>
      <c r="I56" s="3"/>
      <c r="J56" s="3"/>
      <c r="K56" s="3"/>
      <c r="L56" s="5"/>
      <c r="M56" s="3"/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>
        <v>1</v>
      </c>
      <c r="H57" s="3">
        <v>6</v>
      </c>
      <c r="I57" s="3"/>
      <c r="J57" s="3"/>
      <c r="K57" s="3">
        <v>20.52</v>
      </c>
      <c r="L57" s="5"/>
      <c r="M57" s="3">
        <v>16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>
        <v>1</v>
      </c>
      <c r="E59" s="4"/>
      <c r="F59" s="3">
        <v>4</v>
      </c>
      <c r="G59" s="3"/>
      <c r="H59" s="3">
        <v>7</v>
      </c>
      <c r="I59" s="3"/>
      <c r="J59" s="3">
        <v>1</v>
      </c>
      <c r="K59" s="3">
        <v>28.23</v>
      </c>
      <c r="L59" s="5"/>
      <c r="M59" s="3">
        <v>105</v>
      </c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>
        <v>1</v>
      </c>
      <c r="E60" s="4"/>
      <c r="F60" s="3">
        <v>4</v>
      </c>
      <c r="G60" s="3"/>
      <c r="H60" s="3">
        <v>6</v>
      </c>
      <c r="I60" s="3"/>
      <c r="J60" s="3"/>
      <c r="K60" s="3">
        <v>21.32</v>
      </c>
      <c r="L60" s="5"/>
      <c r="M60" s="3">
        <v>32</v>
      </c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>
        <v>1</v>
      </c>
      <c r="F61" s="3"/>
      <c r="G61" s="3">
        <v>4</v>
      </c>
      <c r="H61" s="3">
        <v>3</v>
      </c>
      <c r="I61" s="3"/>
      <c r="J61" s="3">
        <v>1</v>
      </c>
      <c r="K61" s="3">
        <v>22.38</v>
      </c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>
        <v>1</v>
      </c>
      <c r="E62" s="4"/>
      <c r="F62" s="3">
        <v>4</v>
      </c>
      <c r="G62" s="3">
        <v>3</v>
      </c>
      <c r="H62" s="3">
        <v>8</v>
      </c>
      <c r="I62" s="3"/>
      <c r="J62" s="3"/>
      <c r="K62" s="3">
        <v>22.25</v>
      </c>
      <c r="L62" s="5"/>
      <c r="M62" s="3">
        <v>40</v>
      </c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>
        <v>1</v>
      </c>
      <c r="F63" s="3">
        <v>1</v>
      </c>
      <c r="G63" s="3">
        <v>4</v>
      </c>
      <c r="H63" s="3">
        <v>9</v>
      </c>
      <c r="I63" s="3"/>
      <c r="J63" s="3"/>
      <c r="K63" s="3">
        <v>23.94</v>
      </c>
      <c r="L63" s="5"/>
      <c r="M63" s="3">
        <v>40</v>
      </c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>
        <v>1</v>
      </c>
      <c r="E64" s="4"/>
      <c r="F64" s="3">
        <v>4</v>
      </c>
      <c r="G64" s="3"/>
      <c r="H64" s="3">
        <v>5</v>
      </c>
      <c r="I64" s="3"/>
      <c r="J64" s="3">
        <v>3</v>
      </c>
      <c r="K64" s="3">
        <v>25.69</v>
      </c>
      <c r="L64" s="5"/>
      <c r="M64" s="3">
        <v>48</v>
      </c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>
        <v>1</v>
      </c>
      <c r="E65" s="4"/>
      <c r="F65" s="3">
        <v>4</v>
      </c>
      <c r="G65" s="3">
        <v>3</v>
      </c>
      <c r="H65" s="3">
        <v>20</v>
      </c>
      <c r="I65" s="3"/>
      <c r="J65" s="3"/>
      <c r="K65" s="3">
        <v>28.09</v>
      </c>
      <c r="L65" s="5"/>
      <c r="M65" s="3">
        <v>101</v>
      </c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/>
      <c r="E68" s="4"/>
      <c r="F68" s="3"/>
      <c r="G68" s="3"/>
      <c r="H68" s="3"/>
      <c r="I68" s="3"/>
      <c r="J68" s="3"/>
      <c r="K68" s="3"/>
      <c r="L68" s="5"/>
      <c r="M68" s="3"/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/>
      <c r="F69" s="3"/>
      <c r="G69" s="3"/>
      <c r="H69" s="3"/>
      <c r="I69" s="3"/>
      <c r="J69" s="3"/>
      <c r="K69" s="3"/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/>
      <c r="E71" s="4"/>
      <c r="F71" s="3"/>
      <c r="G71" s="3"/>
      <c r="H71" s="3"/>
      <c r="I71" s="3"/>
      <c r="J71" s="3"/>
      <c r="K71" s="3"/>
      <c r="L71" s="5"/>
      <c r="M71" s="3"/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/>
      <c r="E72" s="4"/>
      <c r="F72" s="3"/>
      <c r="G72" s="3"/>
      <c r="H72" s="3"/>
      <c r="I72" s="3"/>
      <c r="J72" s="3"/>
      <c r="K72" s="3"/>
      <c r="L72" s="5"/>
      <c r="M72" s="3"/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/>
      <c r="E73" s="4"/>
      <c r="F73" s="3"/>
      <c r="G73" s="3"/>
      <c r="H73" s="3"/>
      <c r="I73" s="3"/>
      <c r="J73" s="3"/>
      <c r="K73" s="3"/>
      <c r="L73" s="5"/>
      <c r="M73" s="3"/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/>
      <c r="E74" s="4"/>
      <c r="F74" s="3"/>
      <c r="G74" s="3"/>
      <c r="H74" s="3"/>
      <c r="I74" s="3"/>
      <c r="J74" s="3"/>
      <c r="K74" s="3"/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>
        <v>1</v>
      </c>
      <c r="E77" s="4"/>
      <c r="F77" s="3">
        <v>4</v>
      </c>
      <c r="G77" s="3">
        <v>2</v>
      </c>
      <c r="H77" s="3">
        <v>11</v>
      </c>
      <c r="I77" s="3"/>
      <c r="J77" s="3"/>
      <c r="K77" s="3">
        <v>22.45</v>
      </c>
      <c r="L77" s="5"/>
      <c r="M77" s="3">
        <v>68</v>
      </c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>
        <v>1</v>
      </c>
      <c r="E78" s="4"/>
      <c r="F78" s="3">
        <v>4</v>
      </c>
      <c r="G78" s="3"/>
      <c r="H78" s="3">
        <v>4</v>
      </c>
      <c r="I78" s="3"/>
      <c r="J78" s="3">
        <v>1</v>
      </c>
      <c r="K78" s="3">
        <v>22.52</v>
      </c>
      <c r="L78" s="5"/>
      <c r="M78" s="3">
        <v>76</v>
      </c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>
        <v>1</v>
      </c>
      <c r="F79" s="3">
        <v>1</v>
      </c>
      <c r="G79" s="3">
        <v>4</v>
      </c>
      <c r="H79" s="3">
        <v>5</v>
      </c>
      <c r="I79" s="3"/>
      <c r="J79" s="3"/>
      <c r="K79" s="3">
        <v>23.23</v>
      </c>
      <c r="L79" s="5"/>
      <c r="M79" s="3">
        <v>20</v>
      </c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>
        <v>1</v>
      </c>
      <c r="E81" s="4"/>
      <c r="F81" s="3">
        <v>4</v>
      </c>
      <c r="G81" s="3"/>
      <c r="H81" s="3">
        <v>8</v>
      </c>
      <c r="I81" s="3"/>
      <c r="J81" s="3">
        <v>2</v>
      </c>
      <c r="K81" s="3">
        <v>31.31</v>
      </c>
      <c r="L81" s="5"/>
      <c r="M81" s="3">
        <v>116</v>
      </c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>
        <v>1</v>
      </c>
      <c r="E82" s="4"/>
      <c r="F82" s="3">
        <v>4</v>
      </c>
      <c r="G82" s="3"/>
      <c r="H82" s="3">
        <v>5</v>
      </c>
      <c r="I82" s="3"/>
      <c r="J82" s="3">
        <v>1</v>
      </c>
      <c r="K82" s="3">
        <v>24.44</v>
      </c>
      <c r="L82" s="5"/>
      <c r="M82" s="3">
        <v>60</v>
      </c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>
        <v>1</v>
      </c>
      <c r="E83" s="4"/>
      <c r="F83" s="3">
        <v>4</v>
      </c>
      <c r="G83" s="3"/>
      <c r="H83" s="3">
        <v>5</v>
      </c>
      <c r="I83" s="3"/>
      <c r="J83" s="3">
        <v>1</v>
      </c>
      <c r="K83" s="3">
        <v>27.83</v>
      </c>
      <c r="L83" s="5"/>
      <c r="M83" s="3">
        <v>100</v>
      </c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>
        <v>1</v>
      </c>
      <c r="E84" s="4"/>
      <c r="F84" s="3">
        <v>4</v>
      </c>
      <c r="G84" s="3">
        <v>3</v>
      </c>
      <c r="H84" s="3">
        <v>9</v>
      </c>
      <c r="I84" s="3"/>
      <c r="J84" s="3"/>
      <c r="K84" s="3">
        <v>14.17</v>
      </c>
      <c r="L84" s="5"/>
      <c r="M84" s="3">
        <v>18</v>
      </c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/>
      <c r="F85" s="3"/>
      <c r="G85" s="3"/>
      <c r="H85" s="3"/>
      <c r="I85" s="3"/>
      <c r="J85" s="3"/>
      <c r="K85" s="3"/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/>
      <c r="E86" s="4"/>
      <c r="F86" s="3"/>
      <c r="G86" s="3"/>
      <c r="H86" s="3"/>
      <c r="I86" s="3"/>
      <c r="J86" s="3"/>
      <c r="K86" s="3"/>
      <c r="L86" s="5"/>
      <c r="M86" s="3"/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/>
      <c r="F89" s="3"/>
      <c r="G89" s="3"/>
      <c r="H89" s="3"/>
      <c r="I89" s="3"/>
      <c r="J89" s="3"/>
      <c r="K89" s="3"/>
      <c r="L89" s="5"/>
      <c r="M89" s="3"/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/>
      <c r="E91" s="4"/>
      <c r="F91" s="3"/>
      <c r="G91" s="3"/>
      <c r="H91" s="3"/>
      <c r="I91" s="3"/>
      <c r="J91" s="3"/>
      <c r="K91" s="3"/>
      <c r="L91" s="5"/>
      <c r="M91" s="3"/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/>
      <c r="E92" s="4"/>
      <c r="F92" s="3"/>
      <c r="G92" s="3"/>
      <c r="H92" s="3"/>
      <c r="I92" s="3"/>
      <c r="J92" s="3"/>
      <c r="K92" s="3"/>
      <c r="L92" s="5"/>
      <c r="M92" s="3"/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/>
      <c r="F94" s="3"/>
      <c r="G94" s="3"/>
      <c r="H94" s="3"/>
      <c r="I94" s="3"/>
      <c r="J94" s="3"/>
      <c r="K94" s="3"/>
      <c r="L94" s="5"/>
      <c r="M94" s="3"/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/>
      <c r="F95" s="3"/>
      <c r="G95" s="3"/>
      <c r="H95" s="3"/>
      <c r="I95" s="3"/>
      <c r="J95" s="3"/>
      <c r="K95" s="3"/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/>
      <c r="F96" s="3"/>
      <c r="G96" s="3"/>
      <c r="H96" s="3"/>
      <c r="I96" s="3"/>
      <c r="J96" s="3"/>
      <c r="K96" s="3"/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>
        <v>1</v>
      </c>
      <c r="F101" s="3">
        <v>1</v>
      </c>
      <c r="G101" s="3">
        <v>4</v>
      </c>
      <c r="H101" s="3">
        <v>3</v>
      </c>
      <c r="I101" s="3"/>
      <c r="J101" s="3"/>
      <c r="K101" s="5">
        <v>19.649999999999999</v>
      </c>
      <c r="L101" s="5"/>
      <c r="M101" s="3">
        <v>48</v>
      </c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/>
      <c r="F102" s="3"/>
      <c r="G102" s="3"/>
      <c r="H102" s="3"/>
      <c r="I102" s="3"/>
      <c r="J102" s="3"/>
      <c r="K102" s="3"/>
      <c r="L102" s="5"/>
      <c r="M102" s="3"/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/>
      <c r="E104" s="4">
        <v>1</v>
      </c>
      <c r="F104" s="3">
        <v>2</v>
      </c>
      <c r="G104" s="3">
        <v>4</v>
      </c>
      <c r="H104" s="3">
        <v>6</v>
      </c>
      <c r="I104" s="3"/>
      <c r="J104" s="3"/>
      <c r="K104" s="3">
        <v>23.56</v>
      </c>
      <c r="L104" s="5"/>
      <c r="M104" s="3">
        <v>72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>
        <v>1</v>
      </c>
      <c r="E105" s="4"/>
      <c r="F105" s="3">
        <v>4</v>
      </c>
      <c r="G105" s="3">
        <v>3</v>
      </c>
      <c r="H105" s="3">
        <v>9</v>
      </c>
      <c r="I105" s="3"/>
      <c r="J105" s="3"/>
      <c r="K105" s="3">
        <v>20.75</v>
      </c>
      <c r="L105" s="5"/>
      <c r="M105" s="3">
        <v>104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>
        <v>1</v>
      </c>
      <c r="F106" s="3"/>
      <c r="G106" s="3">
        <v>4</v>
      </c>
      <c r="H106" s="3">
        <v>6</v>
      </c>
      <c r="I106" s="3"/>
      <c r="J106" s="3"/>
      <c r="K106" s="3">
        <v>19.23</v>
      </c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>
        <v>1</v>
      </c>
      <c r="F109" s="3">
        <v>3</v>
      </c>
      <c r="G109" s="3">
        <v>4</v>
      </c>
      <c r="H109" s="3">
        <v>7</v>
      </c>
      <c r="I109" s="3"/>
      <c r="J109" s="3"/>
      <c r="K109" s="3">
        <v>19.059999999999999</v>
      </c>
      <c r="L109" s="5"/>
      <c r="M109" s="3">
        <v>40</v>
      </c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>
        <v>1</v>
      </c>
      <c r="E110" s="4"/>
      <c r="F110" s="3">
        <v>4</v>
      </c>
      <c r="G110" s="3">
        <v>2</v>
      </c>
      <c r="H110" s="3">
        <v>7</v>
      </c>
      <c r="I110" s="3"/>
      <c r="J110" s="3">
        <v>1</v>
      </c>
      <c r="K110" s="3">
        <v>23.71</v>
      </c>
      <c r="L110" s="5"/>
      <c r="M110" s="3">
        <v>82</v>
      </c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>
        <v>1</v>
      </c>
      <c r="F111" s="3">
        <v>3</v>
      </c>
      <c r="G111" s="3">
        <v>4</v>
      </c>
      <c r="H111" s="3">
        <v>9</v>
      </c>
      <c r="I111" s="3"/>
      <c r="J111" s="3"/>
      <c r="K111" s="3">
        <v>20.34</v>
      </c>
      <c r="L111" s="5"/>
      <c r="M111" s="3">
        <v>70</v>
      </c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/>
      <c r="E113" s="4"/>
      <c r="F113" s="3"/>
      <c r="G113" s="3"/>
      <c r="H113" s="3"/>
      <c r="I113" s="3"/>
      <c r="J113" s="3"/>
      <c r="K113" s="3"/>
      <c r="L113" s="5"/>
      <c r="M113" s="3"/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>
        <v>1</v>
      </c>
      <c r="F114" s="3"/>
      <c r="G114" s="3">
        <v>4</v>
      </c>
      <c r="H114" s="3">
        <v>2</v>
      </c>
      <c r="I114" s="3"/>
      <c r="J114" s="3">
        <v>1</v>
      </c>
      <c r="K114" s="3">
        <v>18.98</v>
      </c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>
        <v>1</v>
      </c>
      <c r="H115" s="3">
        <v>10</v>
      </c>
      <c r="I115" s="3"/>
      <c r="J115" s="3"/>
      <c r="K115" s="3">
        <v>24.93</v>
      </c>
      <c r="L115" s="5"/>
      <c r="M115" s="3">
        <v>92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>
        <v>3</v>
      </c>
      <c r="H116" s="3">
        <v>10</v>
      </c>
      <c r="I116" s="3"/>
      <c r="J116" s="3"/>
      <c r="K116" s="5">
        <v>17</v>
      </c>
      <c r="L116" s="5"/>
      <c r="M116" s="3">
        <v>74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/>
      <c r="E117" s="4">
        <v>1</v>
      </c>
      <c r="F117" s="3">
        <v>2</v>
      </c>
      <c r="G117" s="3">
        <v>4</v>
      </c>
      <c r="H117" s="3">
        <v>10</v>
      </c>
      <c r="I117" s="3"/>
      <c r="J117" s="3"/>
      <c r="K117" s="3">
        <v>20.29</v>
      </c>
      <c r="L117" s="5"/>
      <c r="M117" s="3">
        <v>18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/>
      <c r="E118" s="4"/>
      <c r="F118" s="3"/>
      <c r="G118" s="3"/>
      <c r="H118" s="3"/>
      <c r="I118" s="3"/>
      <c r="J118" s="3"/>
      <c r="K118" s="3"/>
      <c r="L118" s="5"/>
      <c r="M118" s="3"/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>
        <v>1</v>
      </c>
      <c r="F119" s="3">
        <v>3</v>
      </c>
      <c r="G119" s="3">
        <v>4</v>
      </c>
      <c r="H119" s="3">
        <v>5</v>
      </c>
      <c r="I119" s="3"/>
      <c r="J119" s="3">
        <v>1</v>
      </c>
      <c r="K119" s="3">
        <v>19.93</v>
      </c>
      <c r="L119" s="5"/>
      <c r="M119" s="3">
        <v>40</v>
      </c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>
        <v>1</v>
      </c>
      <c r="F121" s="3">
        <v>1</v>
      </c>
      <c r="G121" s="3">
        <v>4</v>
      </c>
      <c r="H121" s="3">
        <v>1</v>
      </c>
      <c r="I121" s="3"/>
      <c r="J121" s="3"/>
      <c r="K121" s="3">
        <v>18.72</v>
      </c>
      <c r="L121" s="5"/>
      <c r="M121" s="3">
        <v>83</v>
      </c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/>
      <c r="F122" s="3"/>
      <c r="G122" s="3"/>
      <c r="H122" s="3"/>
      <c r="I122" s="3"/>
      <c r="J122" s="3"/>
      <c r="K122" s="3"/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/>
      <c r="E123" s="4"/>
      <c r="F123" s="3"/>
      <c r="G123" s="3"/>
      <c r="H123" s="3"/>
      <c r="I123" s="3"/>
      <c r="J123" s="3"/>
      <c r="K123" s="5"/>
      <c r="L123" s="5"/>
      <c r="M123" s="3"/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/>
      <c r="F124" s="3"/>
      <c r="G124" s="3"/>
      <c r="H124" s="3"/>
      <c r="I124" s="3"/>
      <c r="J124" s="3"/>
      <c r="K124" s="3"/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/>
      <c r="F125" s="3"/>
      <c r="G125" s="3"/>
      <c r="H125" s="3"/>
      <c r="I125" s="3"/>
      <c r="J125" s="3"/>
      <c r="K125" s="3"/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/>
      <c r="E126" s="4"/>
      <c r="F126" s="3"/>
      <c r="G126" s="3"/>
      <c r="H126" s="3"/>
      <c r="I126" s="3"/>
      <c r="J126" s="3"/>
      <c r="K126" s="3"/>
      <c r="L126" s="5"/>
      <c r="M126" s="3"/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/>
      <c r="F127" s="3"/>
      <c r="G127" s="3"/>
      <c r="H127" s="3"/>
      <c r="I127" s="3"/>
      <c r="J127" s="3"/>
      <c r="K127" s="3"/>
      <c r="L127" s="5"/>
      <c r="M127" s="3"/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/>
      <c r="E128" s="4"/>
      <c r="F128" s="3"/>
      <c r="G128" s="3"/>
      <c r="H128" s="3"/>
      <c r="I128" s="3"/>
      <c r="J128" s="3"/>
      <c r="K128" s="3"/>
      <c r="L128" s="5"/>
      <c r="M128" s="3"/>
      <c r="N128" s="1"/>
    </row>
    <row r="129" spans="1:14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/>
      <c r="E129" s="4"/>
      <c r="F129" s="3"/>
      <c r="G129" s="3"/>
      <c r="H129" s="3"/>
      <c r="I129" s="3"/>
      <c r="J129" s="3"/>
      <c r="K129" s="3"/>
      <c r="L129" s="5"/>
      <c r="M129" s="3"/>
      <c r="N129" s="1"/>
    </row>
    <row r="130" spans="1:14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5"/>
      <c r="L130" s="5"/>
      <c r="M130" s="3"/>
      <c r="N130" s="1"/>
    </row>
    <row r="131" spans="1:14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4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>
        <v>1</v>
      </c>
      <c r="E132" s="4"/>
      <c r="F132" s="3">
        <v>4</v>
      </c>
      <c r="G132" s="3"/>
      <c r="H132" s="3">
        <v>9</v>
      </c>
      <c r="I132" s="3"/>
      <c r="J132" s="3"/>
      <c r="K132" s="3">
        <v>24.44</v>
      </c>
      <c r="L132" s="5"/>
      <c r="M132" s="3">
        <v>116</v>
      </c>
      <c r="N132" s="1"/>
    </row>
    <row r="133" spans="1:14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4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/>
      <c r="E134" s="4"/>
      <c r="F134" s="3"/>
      <c r="G134" s="3"/>
      <c r="H134" s="3"/>
      <c r="I134" s="3"/>
      <c r="J134" s="3"/>
      <c r="K134" s="5"/>
      <c r="L134" s="5"/>
      <c r="M134" s="3"/>
      <c r="N134" s="1"/>
    </row>
    <row r="135" spans="1:14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>
        <v>1</v>
      </c>
      <c r="E135" s="4"/>
      <c r="F135" s="3">
        <v>4</v>
      </c>
      <c r="G135" s="3">
        <v>2</v>
      </c>
      <c r="H135" s="3">
        <v>10</v>
      </c>
      <c r="I135" s="3"/>
      <c r="J135" s="3"/>
      <c r="K135" s="3">
        <v>18.93</v>
      </c>
      <c r="L135" s="5"/>
      <c r="M135" s="3">
        <v>36</v>
      </c>
      <c r="N135" s="1"/>
    </row>
    <row r="136" spans="1:14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>
        <v>1</v>
      </c>
      <c r="F136" s="3">
        <v>1</v>
      </c>
      <c r="G136" s="3">
        <v>4</v>
      </c>
      <c r="H136" s="3">
        <v>5</v>
      </c>
      <c r="I136" s="3"/>
      <c r="J136" s="3"/>
      <c r="K136" s="3">
        <v>20.49</v>
      </c>
      <c r="L136" s="5"/>
      <c r="M136" s="3">
        <v>52</v>
      </c>
      <c r="N136" s="1"/>
    </row>
    <row r="137" spans="1:14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>
        <v>1</v>
      </c>
      <c r="F137" s="3">
        <v>2</v>
      </c>
      <c r="G137" s="3">
        <v>4</v>
      </c>
      <c r="H137" s="3">
        <v>7</v>
      </c>
      <c r="I137" s="3"/>
      <c r="J137" s="3">
        <v>1</v>
      </c>
      <c r="K137" s="3">
        <v>20.82</v>
      </c>
      <c r="L137" s="5"/>
      <c r="M137" s="3">
        <v>36</v>
      </c>
      <c r="N137" s="1"/>
    </row>
    <row r="138" spans="1:14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>
        <v>1</v>
      </c>
      <c r="F138" s="3">
        <v>2</v>
      </c>
      <c r="G138" s="3">
        <v>4</v>
      </c>
      <c r="H138" s="3">
        <v>7</v>
      </c>
      <c r="I138" s="3"/>
      <c r="J138" s="3"/>
      <c r="K138" s="3">
        <v>20.91</v>
      </c>
      <c r="L138" s="5"/>
      <c r="M138" s="3">
        <v>40</v>
      </c>
      <c r="N138" s="1"/>
    </row>
    <row r="139" spans="1:14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>
        <v>1</v>
      </c>
      <c r="F139" s="3"/>
      <c r="G139" s="3">
        <v>4</v>
      </c>
      <c r="H139" s="3">
        <v>5</v>
      </c>
      <c r="I139" s="3"/>
      <c r="J139" s="3"/>
      <c r="K139" s="5">
        <v>19.03</v>
      </c>
      <c r="L139" s="5"/>
      <c r="M139" s="3"/>
      <c r="N139" s="1"/>
    </row>
    <row r="140" spans="1:14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1</v>
      </c>
      <c r="H140" s="3">
        <v>10</v>
      </c>
      <c r="I140" s="3"/>
      <c r="J140" s="3"/>
      <c r="K140" s="3">
        <v>27.01</v>
      </c>
      <c r="L140" s="5"/>
      <c r="M140" s="3">
        <v>70</v>
      </c>
      <c r="N140" s="1"/>
    </row>
    <row r="141" spans="1:14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/>
      <c r="E141" s="4"/>
      <c r="F141" s="3"/>
      <c r="G141" s="3"/>
      <c r="H141" s="3"/>
      <c r="I141" s="3"/>
      <c r="J141" s="3"/>
      <c r="K141" s="3"/>
      <c r="L141" s="5"/>
      <c r="M141" s="3"/>
      <c r="N141" s="1"/>
    </row>
    <row r="142" spans="1:14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4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4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>
        <v>1</v>
      </c>
      <c r="E144" s="4"/>
      <c r="F144" s="3">
        <v>4</v>
      </c>
      <c r="G144" s="3">
        <v>2</v>
      </c>
      <c r="H144" s="3">
        <v>7</v>
      </c>
      <c r="I144" s="3"/>
      <c r="J144" s="3"/>
      <c r="K144" s="3">
        <v>20.010000000000002</v>
      </c>
      <c r="L144" s="5"/>
      <c r="M144" s="3">
        <v>59</v>
      </c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>
        <v>1</v>
      </c>
      <c r="E145" s="4"/>
      <c r="F145" s="3">
        <v>4</v>
      </c>
      <c r="G145" s="3">
        <v>1</v>
      </c>
      <c r="H145" s="3">
        <v>7</v>
      </c>
      <c r="I145" s="3"/>
      <c r="J145" s="3">
        <v>1</v>
      </c>
      <c r="K145" s="5">
        <v>25.54</v>
      </c>
      <c r="L145" s="5"/>
      <c r="M145" s="3">
        <v>40</v>
      </c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>
        <v>1</v>
      </c>
      <c r="E147" s="4"/>
      <c r="F147" s="3">
        <v>4</v>
      </c>
      <c r="G147" s="3">
        <v>2</v>
      </c>
      <c r="H147" s="3">
        <v>9</v>
      </c>
      <c r="I147" s="3"/>
      <c r="J147" s="3"/>
      <c r="K147" s="3">
        <v>18.23</v>
      </c>
      <c r="L147" s="5"/>
      <c r="M147" s="3">
        <v>41</v>
      </c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>
        <v>1</v>
      </c>
      <c r="E148" s="4"/>
      <c r="F148" s="3">
        <v>4</v>
      </c>
      <c r="G148" s="3"/>
      <c r="H148" s="3">
        <v>5</v>
      </c>
      <c r="I148" s="3"/>
      <c r="J148" s="3">
        <v>1</v>
      </c>
      <c r="K148" s="3">
        <v>25.05</v>
      </c>
      <c r="L148" s="5"/>
      <c r="M148" s="3">
        <v>106</v>
      </c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>
        <v>1</v>
      </c>
      <c r="E149" s="4"/>
      <c r="F149" s="3">
        <v>4</v>
      </c>
      <c r="G149" s="3"/>
      <c r="H149" s="3">
        <v>9</v>
      </c>
      <c r="I149" s="3"/>
      <c r="J149" s="3"/>
      <c r="K149" s="3">
        <v>23.86</v>
      </c>
      <c r="L149" s="5"/>
      <c r="M149" s="3">
        <v>50</v>
      </c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>
        <v>1</v>
      </c>
      <c r="E150" s="4"/>
      <c r="F150" s="3">
        <v>4</v>
      </c>
      <c r="G150" s="3">
        <v>1</v>
      </c>
      <c r="H150" s="3">
        <v>9</v>
      </c>
      <c r="I150" s="3"/>
      <c r="J150" s="3"/>
      <c r="K150" s="3">
        <v>24.17</v>
      </c>
      <c r="L150" s="5"/>
      <c r="M150" s="3">
        <v>86</v>
      </c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/>
      <c r="H152" s="3">
        <v>8</v>
      </c>
      <c r="I152" s="3"/>
      <c r="J152" s="3"/>
      <c r="K152" s="3">
        <v>22.77</v>
      </c>
      <c r="L152" s="5"/>
      <c r="M152" s="3">
        <v>45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>
        <v>1</v>
      </c>
      <c r="F154" s="3"/>
      <c r="G154" s="3">
        <v>4</v>
      </c>
      <c r="H154" s="3">
        <v>6</v>
      </c>
      <c r="I154" s="3"/>
      <c r="J154" s="3"/>
      <c r="K154" s="3">
        <v>24.52</v>
      </c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>
        <v>1</v>
      </c>
      <c r="F155" s="3"/>
      <c r="G155" s="3">
        <v>4</v>
      </c>
      <c r="H155" s="3">
        <v>2</v>
      </c>
      <c r="I155" s="3"/>
      <c r="J155" s="3"/>
      <c r="K155" s="3">
        <v>19.29</v>
      </c>
      <c r="L155" s="5"/>
      <c r="M155" s="3"/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/>
      <c r="G156" s="3">
        <v>4</v>
      </c>
      <c r="H156" s="3">
        <v>3</v>
      </c>
      <c r="I156" s="3"/>
      <c r="J156" s="3"/>
      <c r="K156" s="3">
        <v>20.22</v>
      </c>
      <c r="L156" s="5"/>
      <c r="M156" s="3"/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>
        <v>1</v>
      </c>
      <c r="E157" s="4"/>
      <c r="F157" s="3">
        <v>4</v>
      </c>
      <c r="G157" s="3">
        <v>1</v>
      </c>
      <c r="H157" s="3">
        <v>7</v>
      </c>
      <c r="I157" s="3"/>
      <c r="J157" s="3">
        <v>1</v>
      </c>
      <c r="K157" s="3">
        <v>18.36</v>
      </c>
      <c r="L157" s="5"/>
      <c r="M157" s="3">
        <v>16</v>
      </c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>
        <v>1</v>
      </c>
      <c r="E158" s="4"/>
      <c r="F158" s="3">
        <v>4</v>
      </c>
      <c r="G158" s="3">
        <v>1</v>
      </c>
      <c r="H158" s="3">
        <v>8</v>
      </c>
      <c r="I158" s="3"/>
      <c r="J158" s="3">
        <v>2</v>
      </c>
      <c r="K158" s="3">
        <v>25.31</v>
      </c>
      <c r="L158" s="5"/>
      <c r="M158" s="3">
        <v>40</v>
      </c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>
        <v>1</v>
      </c>
      <c r="E159" s="4"/>
      <c r="F159" s="3">
        <v>4</v>
      </c>
      <c r="G159" s="3">
        <v>3</v>
      </c>
      <c r="H159" s="3">
        <v>11</v>
      </c>
      <c r="I159" s="3"/>
      <c r="J159" s="3">
        <v>1</v>
      </c>
      <c r="K159" s="3">
        <v>23.09</v>
      </c>
      <c r="L159" s="5"/>
      <c r="M159" s="3">
        <v>32</v>
      </c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/>
      <c r="E160" s="4">
        <v>1</v>
      </c>
      <c r="F160" s="3">
        <v>3</v>
      </c>
      <c r="G160" s="3">
        <v>4</v>
      </c>
      <c r="H160" s="3">
        <v>19</v>
      </c>
      <c r="I160" s="3"/>
      <c r="J160" s="3"/>
      <c r="K160" s="3">
        <v>27.81</v>
      </c>
      <c r="L160" s="5"/>
      <c r="M160" s="3">
        <v>24</v>
      </c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/>
      <c r="E161" s="4">
        <v>1</v>
      </c>
      <c r="F161" s="3">
        <v>1</v>
      </c>
      <c r="G161" s="3">
        <v>4</v>
      </c>
      <c r="H161" s="3">
        <v>8</v>
      </c>
      <c r="I161" s="3"/>
      <c r="J161" s="3"/>
      <c r="K161" s="3">
        <v>25.59</v>
      </c>
      <c r="L161" s="5"/>
      <c r="M161" s="3">
        <v>24</v>
      </c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>
        <v>1</v>
      </c>
      <c r="F162" s="3">
        <v>1</v>
      </c>
      <c r="G162" s="3">
        <v>4</v>
      </c>
      <c r="H162" s="3">
        <v>2</v>
      </c>
      <c r="I162" s="3"/>
      <c r="J162" s="3"/>
      <c r="K162" s="3">
        <v>18.71</v>
      </c>
      <c r="L162" s="5"/>
      <c r="M162" s="3">
        <v>20</v>
      </c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>
        <v>1</v>
      </c>
      <c r="F163" s="3">
        <v>3</v>
      </c>
      <c r="G163" s="3">
        <v>4</v>
      </c>
      <c r="H163" s="3">
        <v>8</v>
      </c>
      <c r="I163" s="3"/>
      <c r="J163" s="3"/>
      <c r="K163" s="3">
        <v>22.43</v>
      </c>
      <c r="L163" s="5"/>
      <c r="M163" s="3">
        <v>151</v>
      </c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>
        <v>1</v>
      </c>
      <c r="E164" s="4"/>
      <c r="F164" s="3">
        <v>4</v>
      </c>
      <c r="G164" s="3"/>
      <c r="H164" s="3">
        <v>6</v>
      </c>
      <c r="I164" s="3"/>
      <c r="J164" s="3"/>
      <c r="K164" s="3">
        <v>23.58</v>
      </c>
      <c r="L164" s="5"/>
      <c r="M164" s="3">
        <v>110</v>
      </c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>
        <v>1</v>
      </c>
      <c r="E165" s="4"/>
      <c r="F165" s="3">
        <v>4</v>
      </c>
      <c r="G165" s="3">
        <v>1</v>
      </c>
      <c r="H165" s="3">
        <v>9</v>
      </c>
      <c r="I165" s="3"/>
      <c r="J165" s="3"/>
      <c r="K165" s="3">
        <v>21.95</v>
      </c>
      <c r="L165" s="5"/>
      <c r="M165" s="3">
        <v>100</v>
      </c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>
        <v>1</v>
      </c>
      <c r="E166" s="4"/>
      <c r="F166" s="3">
        <v>4</v>
      </c>
      <c r="G166" s="3">
        <v>3</v>
      </c>
      <c r="H166" s="3">
        <v>5</v>
      </c>
      <c r="I166" s="3"/>
      <c r="J166" s="3">
        <v>1</v>
      </c>
      <c r="K166" s="3">
        <v>21.48</v>
      </c>
      <c r="L166" s="5"/>
      <c r="M166" s="3">
        <v>52</v>
      </c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>
        <v>1</v>
      </c>
      <c r="F167" s="3"/>
      <c r="G167" s="3">
        <v>4</v>
      </c>
      <c r="H167" s="3"/>
      <c r="I167" s="3"/>
      <c r="J167" s="3"/>
      <c r="K167" s="3">
        <v>16.239999999999998</v>
      </c>
      <c r="L167" s="5"/>
      <c r="M167" s="3"/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>
        <v>1</v>
      </c>
      <c r="E168" s="4"/>
      <c r="F168" s="3">
        <v>4</v>
      </c>
      <c r="G168" s="3">
        <v>3</v>
      </c>
      <c r="H168" s="3">
        <v>8</v>
      </c>
      <c r="I168" s="3"/>
      <c r="J168" s="3"/>
      <c r="K168" s="3">
        <v>15.82</v>
      </c>
      <c r="L168" s="5"/>
      <c r="M168" s="3">
        <v>40</v>
      </c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>
        <v>1</v>
      </c>
      <c r="F169" s="3">
        <v>1</v>
      </c>
      <c r="G169" s="3">
        <v>4</v>
      </c>
      <c r="H169" s="3">
        <v>6</v>
      </c>
      <c r="I169" s="3"/>
      <c r="J169" s="3"/>
      <c r="K169" s="3">
        <v>18.829999999999998</v>
      </c>
      <c r="L169" s="5"/>
      <c r="M169" s="3">
        <v>32</v>
      </c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>
        <v>1</v>
      </c>
      <c r="E170" s="4"/>
      <c r="F170" s="3">
        <v>4</v>
      </c>
      <c r="G170" s="3">
        <v>3</v>
      </c>
      <c r="H170" s="3">
        <v>8</v>
      </c>
      <c r="I170" s="3"/>
      <c r="J170" s="3"/>
      <c r="K170" s="3">
        <v>18.05</v>
      </c>
      <c r="L170" s="5"/>
      <c r="M170" s="3">
        <v>60</v>
      </c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>
        <v>1</v>
      </c>
      <c r="F171" s="3">
        <v>3</v>
      </c>
      <c r="G171" s="3">
        <v>4</v>
      </c>
      <c r="H171" s="3">
        <v>5</v>
      </c>
      <c r="I171" s="3"/>
      <c r="J171" s="3"/>
      <c r="K171" s="3">
        <v>16.420000000000002</v>
      </c>
      <c r="L171" s="5"/>
      <c r="M171" s="3">
        <v>88</v>
      </c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>
        <v>1</v>
      </c>
      <c r="E172" s="4"/>
      <c r="F172" s="3">
        <v>4</v>
      </c>
      <c r="G172" s="3">
        <v>3</v>
      </c>
      <c r="H172" s="3">
        <v>6</v>
      </c>
      <c r="I172" s="3"/>
      <c r="J172" s="3"/>
      <c r="K172" s="3">
        <v>19.39</v>
      </c>
      <c r="L172" s="5"/>
      <c r="M172" s="3">
        <v>136</v>
      </c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>
        <v>1</v>
      </c>
      <c r="F173" s="3">
        <v>1</v>
      </c>
      <c r="G173" s="3">
        <v>4</v>
      </c>
      <c r="H173" s="3">
        <v>2</v>
      </c>
      <c r="I173" s="3"/>
      <c r="J173" s="3"/>
      <c r="K173" s="3">
        <v>18.02</v>
      </c>
      <c r="L173" s="5"/>
      <c r="M173" s="3">
        <v>18</v>
      </c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>
        <v>1</v>
      </c>
      <c r="E174" s="4"/>
      <c r="F174" s="3">
        <v>4</v>
      </c>
      <c r="G174" s="3">
        <v>2</v>
      </c>
      <c r="H174" s="3">
        <v>8</v>
      </c>
      <c r="I174" s="3"/>
      <c r="J174" s="3"/>
      <c r="K174" s="3">
        <v>20.51</v>
      </c>
      <c r="L174" s="5"/>
      <c r="M174" s="3">
        <v>64</v>
      </c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/>
      <c r="E175" s="4">
        <v>1</v>
      </c>
      <c r="F175" s="3">
        <v>3</v>
      </c>
      <c r="G175" s="3">
        <v>4</v>
      </c>
      <c r="H175" s="3">
        <v>3</v>
      </c>
      <c r="I175" s="3"/>
      <c r="J175" s="3"/>
      <c r="K175" s="3">
        <v>15.94</v>
      </c>
      <c r="L175" s="5"/>
      <c r="M175" s="3">
        <v>90</v>
      </c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>
        <v>1</v>
      </c>
      <c r="F176" s="3"/>
      <c r="G176" s="3">
        <v>4</v>
      </c>
      <c r="H176" s="3">
        <v>5</v>
      </c>
      <c r="I176" s="3"/>
      <c r="J176" s="3"/>
      <c r="K176" s="3">
        <v>18.91</v>
      </c>
      <c r="L176" s="5"/>
      <c r="M176" s="3"/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>
        <v>1</v>
      </c>
      <c r="G177" s="3">
        <v>4</v>
      </c>
      <c r="H177" s="3">
        <v>4</v>
      </c>
      <c r="I177" s="3"/>
      <c r="J177" s="3"/>
      <c r="K177" s="3">
        <v>18.760000000000002</v>
      </c>
      <c r="L177" s="5"/>
      <c r="M177" s="3">
        <v>40</v>
      </c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>
        <v>1</v>
      </c>
      <c r="E178" s="4"/>
      <c r="F178" s="3">
        <v>4</v>
      </c>
      <c r="G178" s="3">
        <v>1</v>
      </c>
      <c r="H178" s="3">
        <v>5</v>
      </c>
      <c r="I178" s="3"/>
      <c r="J178" s="3"/>
      <c r="K178" s="3">
        <v>17.71</v>
      </c>
      <c r="L178" s="5"/>
      <c r="M178" s="3">
        <v>60</v>
      </c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>
        <v>1</v>
      </c>
      <c r="F179" s="3"/>
      <c r="G179" s="3">
        <v>4</v>
      </c>
      <c r="H179" s="3">
        <v>2</v>
      </c>
      <c r="I179" s="3"/>
      <c r="J179" s="3"/>
      <c r="K179" s="3">
        <v>18.14</v>
      </c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/>
      <c r="E180" s="4">
        <v>1</v>
      </c>
      <c r="F180" s="3"/>
      <c r="G180" s="3">
        <v>4</v>
      </c>
      <c r="H180" s="3">
        <v>3</v>
      </c>
      <c r="I180" s="3"/>
      <c r="J180" s="3"/>
      <c r="K180" s="3">
        <v>18.88</v>
      </c>
      <c r="L180" s="5"/>
      <c r="M180" s="3"/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>
        <v>1</v>
      </c>
      <c r="E181" s="4"/>
      <c r="F181" s="3">
        <v>4</v>
      </c>
      <c r="G181" s="3"/>
      <c r="H181" s="3">
        <v>5</v>
      </c>
      <c r="I181" s="3"/>
      <c r="J181" s="3"/>
      <c r="K181" s="3">
        <v>21.55</v>
      </c>
      <c r="L181" s="5"/>
      <c r="M181" s="3">
        <v>89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/>
      <c r="F182" s="3"/>
      <c r="G182" s="3"/>
      <c r="H182" s="3"/>
      <c r="I182" s="3"/>
      <c r="J182" s="3"/>
      <c r="K182" s="3"/>
      <c r="L182" s="5"/>
      <c r="M182" s="3"/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/>
      <c r="F183" s="3"/>
      <c r="G183" s="3"/>
      <c r="H183" s="3"/>
      <c r="I183" s="3"/>
      <c r="J183" s="3"/>
      <c r="K183" s="3"/>
      <c r="L183" s="5"/>
      <c r="M183" s="3"/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/>
      <c r="F184" s="3"/>
      <c r="G184" s="3"/>
      <c r="H184" s="3"/>
      <c r="I184" s="3"/>
      <c r="J184" s="3"/>
      <c r="K184" s="3"/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/>
      <c r="E185" s="4"/>
      <c r="F185" s="3"/>
      <c r="G185" s="3"/>
      <c r="H185" s="3"/>
      <c r="I185" s="3"/>
      <c r="J185" s="3"/>
      <c r="K185" s="3"/>
      <c r="L185" s="5"/>
      <c r="M185" s="3"/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/>
      <c r="F186" s="3"/>
      <c r="G186" s="3"/>
      <c r="H186" s="3"/>
      <c r="I186" s="3"/>
      <c r="J186" s="3"/>
      <c r="K186" s="3"/>
      <c r="L186" s="5"/>
      <c r="M186" s="3"/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/>
      <c r="F187" s="3"/>
      <c r="G187" s="3"/>
      <c r="H187" s="3"/>
      <c r="I187" s="3"/>
      <c r="J187" s="3"/>
      <c r="K187" s="3"/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/>
      <c r="E188" s="4"/>
      <c r="F188" s="3"/>
      <c r="G188" s="3"/>
      <c r="H188" s="3"/>
      <c r="I188" s="3"/>
      <c r="J188" s="3"/>
      <c r="K188" s="3"/>
      <c r="L188" s="5"/>
      <c r="M188" s="3"/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/>
      <c r="E189" s="4"/>
      <c r="F189" s="3"/>
      <c r="G189" s="3"/>
      <c r="H189" s="3"/>
      <c r="I189" s="3"/>
      <c r="J189" s="3"/>
      <c r="K189" s="3"/>
      <c r="L189" s="5"/>
      <c r="M189" s="3"/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/>
      <c r="F190" s="3"/>
      <c r="G190" s="3"/>
      <c r="H190" s="3"/>
      <c r="I190" s="3"/>
      <c r="J190" s="3"/>
      <c r="K190" s="3"/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/>
      <c r="F191" s="3"/>
      <c r="G191" s="3"/>
      <c r="H191" s="3"/>
      <c r="I191" s="3"/>
      <c r="J191" s="3"/>
      <c r="K191" s="3"/>
      <c r="L191" s="5"/>
      <c r="M191" s="3"/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/>
      <c r="E192" s="4"/>
      <c r="F192" s="3"/>
      <c r="G192" s="3"/>
      <c r="H192" s="3"/>
      <c r="I192" s="3"/>
      <c r="J192" s="3"/>
      <c r="K192" s="3"/>
      <c r="L192" s="5"/>
      <c r="M192" s="3"/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/>
      <c r="F193" s="3"/>
      <c r="G193" s="3"/>
      <c r="H193" s="3"/>
      <c r="I193" s="3"/>
      <c r="J193" s="3"/>
      <c r="K193" s="3"/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/>
      <c r="E194" s="4"/>
      <c r="F194" s="3"/>
      <c r="G194" s="3"/>
      <c r="H194" s="3"/>
      <c r="I194" s="3"/>
      <c r="J194" s="3"/>
      <c r="K194" s="3"/>
      <c r="L194" s="5"/>
      <c r="M194" s="3"/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/>
      <c r="F195" s="3"/>
      <c r="G195" s="3"/>
      <c r="H195" s="3"/>
      <c r="I195" s="3"/>
      <c r="J195" s="3"/>
      <c r="K195" s="3"/>
      <c r="L195" s="5"/>
      <c r="M195" s="3"/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/>
      <c r="E196" s="4"/>
      <c r="F196" s="3"/>
      <c r="G196" s="3"/>
      <c r="H196" s="3"/>
      <c r="I196" s="3"/>
      <c r="J196" s="3"/>
      <c r="K196" s="3"/>
      <c r="L196" s="5"/>
      <c r="M196" s="3"/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/>
      <c r="F197" s="3"/>
      <c r="G197" s="3"/>
      <c r="H197" s="3"/>
      <c r="I197" s="3"/>
      <c r="J197" s="3"/>
      <c r="K197" s="3"/>
      <c r="L197" s="5"/>
      <c r="M197" s="3"/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/>
      <c r="F198" s="3"/>
      <c r="G198" s="3"/>
      <c r="H198" s="3"/>
      <c r="I198" s="3"/>
      <c r="J198" s="3"/>
      <c r="K198" s="3"/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/>
      <c r="E199" s="4"/>
      <c r="F199" s="3"/>
      <c r="G199" s="3"/>
      <c r="H199" s="3"/>
      <c r="I199" s="3"/>
      <c r="J199" s="3"/>
      <c r="K199" s="3"/>
      <c r="L199" s="5"/>
      <c r="M199" s="3"/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/>
      <c r="E200" s="4"/>
      <c r="F200" s="3"/>
      <c r="G200" s="3"/>
      <c r="H200" s="3"/>
      <c r="I200" s="3"/>
      <c r="J200" s="3"/>
      <c r="K200" s="3"/>
      <c r="L200" s="5"/>
      <c r="M200" s="3"/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5ABC2745-7E70-4506-BA31-814D1101A783}"/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2AA24-4CCB-43B7-81AE-788AA515273D}">
  <sheetPr codeName="Sheet9"/>
  <dimension ref="A1:R30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RowHeight="14.5"/>
  <cols>
    <col min="1" max="1" width="11.54296875" bestFit="1" customWidth="1"/>
    <col min="2" max="3" width="19.54296875" customWidth="1"/>
    <col min="6" max="8" width="8.54296875" customWidth="1"/>
    <col min="9" max="9" width="8.54296875" hidden="1" customWidth="1"/>
    <col min="10" max="11" width="8.54296875" customWidth="1"/>
    <col min="12" max="12" width="8.54296875" hidden="1" customWidth="1"/>
    <col min="13" max="13" width="8.54296875" customWidth="1"/>
    <col min="14" max="14" width="0" hidden="1" customWidth="1"/>
  </cols>
  <sheetData>
    <row r="1" spans="1:14" ht="23.5">
      <c r="A1" s="7"/>
      <c r="B1" s="8"/>
      <c r="C1" s="8"/>
    </row>
    <row r="3" spans="1:14">
      <c r="A3" s="1"/>
      <c r="B3" s="1"/>
      <c r="C3" s="1"/>
      <c r="D3" s="3" t="s">
        <v>0</v>
      </c>
      <c r="E3" s="3" t="s">
        <v>1</v>
      </c>
      <c r="F3" s="3" t="s">
        <v>14</v>
      </c>
      <c r="G3" s="3" t="s">
        <v>15</v>
      </c>
      <c r="H3" s="3" t="s">
        <v>6</v>
      </c>
      <c r="I3" s="3" t="s">
        <v>7</v>
      </c>
      <c r="J3" s="3" t="s">
        <v>8</v>
      </c>
      <c r="K3" s="3" t="s">
        <v>19</v>
      </c>
      <c r="L3" s="3" t="s">
        <v>20</v>
      </c>
      <c r="M3" s="3" t="s">
        <v>21</v>
      </c>
      <c r="N3" s="17" t="s">
        <v>22</v>
      </c>
    </row>
    <row r="4" spans="1:14">
      <c r="A4" s="2">
        <v>1</v>
      </c>
      <c r="B4" s="1" t="str">
        <f>'1 DAve'!B4</f>
        <v>Ian Whittall</v>
      </c>
      <c r="C4" s="1" t="str">
        <f>'1 DAve'!C4</f>
        <v>Royal Oak</v>
      </c>
      <c r="D4" s="14"/>
      <c r="E4" s="4">
        <v>1</v>
      </c>
      <c r="F4" s="3"/>
      <c r="G4" s="3">
        <v>4</v>
      </c>
      <c r="H4" s="3">
        <v>2</v>
      </c>
      <c r="I4" s="3"/>
      <c r="J4" s="3"/>
      <c r="K4" s="3">
        <v>19.059999999999999</v>
      </c>
      <c r="L4" s="5"/>
      <c r="M4" s="3"/>
      <c r="N4" s="3"/>
    </row>
    <row r="5" spans="1:14">
      <c r="A5" s="2">
        <f>A4+1</f>
        <v>2</v>
      </c>
      <c r="B5" s="1" t="str">
        <f>'1 DAve'!B5</f>
        <v>Neil Pullen</v>
      </c>
      <c r="C5" s="1" t="str">
        <f>'1 DAve'!C5</f>
        <v>Royal Oak</v>
      </c>
      <c r="D5" s="14"/>
      <c r="E5" s="4">
        <v>1</v>
      </c>
      <c r="F5" s="3"/>
      <c r="G5" s="3">
        <v>4</v>
      </c>
      <c r="H5" s="3">
        <v>4</v>
      </c>
      <c r="I5" s="3"/>
      <c r="J5" s="3"/>
      <c r="K5" s="3">
        <v>24.02</v>
      </c>
      <c r="L5" s="5"/>
      <c r="M5" s="3"/>
      <c r="N5" s="3"/>
    </row>
    <row r="6" spans="1:14">
      <c r="A6" s="2">
        <f t="shared" ref="A6:A69" si="0">A5+1</f>
        <v>3</v>
      </c>
      <c r="B6" s="1" t="str">
        <f>'1 DAve'!B6</f>
        <v>Mitch Richardson</v>
      </c>
      <c r="C6" s="1" t="str">
        <f>'1 DAve'!C6</f>
        <v>Royal Oak</v>
      </c>
      <c r="D6" s="14"/>
      <c r="E6" s="4">
        <v>1</v>
      </c>
      <c r="F6" s="3"/>
      <c r="G6" s="3">
        <v>4</v>
      </c>
      <c r="H6" s="3">
        <v>1</v>
      </c>
      <c r="I6" s="3"/>
      <c r="J6" s="3"/>
      <c r="K6" s="3">
        <v>13.55</v>
      </c>
      <c r="L6" s="5"/>
      <c r="M6" s="3"/>
      <c r="N6" s="3"/>
    </row>
    <row r="7" spans="1:14">
      <c r="A7" s="2">
        <f t="shared" si="0"/>
        <v>4</v>
      </c>
      <c r="B7" s="1" t="str">
        <f>'1 DAve'!B7</f>
        <v>Jamie Urquhart</v>
      </c>
      <c r="C7" s="1" t="str">
        <f>'1 DAve'!C7</f>
        <v>Royal Oak</v>
      </c>
      <c r="D7" s="14"/>
      <c r="E7" s="4"/>
      <c r="F7" s="3"/>
      <c r="G7" s="3"/>
      <c r="H7" s="3"/>
      <c r="I7" s="3"/>
      <c r="J7" s="3"/>
      <c r="K7" s="3"/>
      <c r="L7" s="5"/>
      <c r="M7" s="3"/>
      <c r="N7" s="3"/>
    </row>
    <row r="8" spans="1:14">
      <c r="A8" s="2">
        <f t="shared" si="0"/>
        <v>5</v>
      </c>
      <c r="B8" s="1" t="str">
        <f>'1 DAve'!B8</f>
        <v>Mark Hammond</v>
      </c>
      <c r="C8" s="1" t="str">
        <f>'1 DAve'!C8</f>
        <v>Royal Oak</v>
      </c>
      <c r="D8" s="14">
        <v>1</v>
      </c>
      <c r="E8" s="4"/>
      <c r="F8" s="3">
        <v>4</v>
      </c>
      <c r="G8" s="3">
        <v>3</v>
      </c>
      <c r="H8" s="3">
        <v>13</v>
      </c>
      <c r="I8" s="3"/>
      <c r="J8" s="3"/>
      <c r="K8" s="3">
        <v>21.99</v>
      </c>
      <c r="L8" s="5"/>
      <c r="M8" s="3">
        <v>70</v>
      </c>
      <c r="N8" s="3"/>
    </row>
    <row r="9" spans="1:14">
      <c r="A9" s="2">
        <f t="shared" si="0"/>
        <v>6</v>
      </c>
      <c r="B9" s="1" t="str">
        <f>'1 DAve'!B9</f>
        <v>Chris Peat</v>
      </c>
      <c r="C9" s="1" t="str">
        <f>'1 DAve'!C9</f>
        <v>Royal Oak</v>
      </c>
      <c r="D9" s="14">
        <v>1</v>
      </c>
      <c r="E9" s="4"/>
      <c r="F9" s="3">
        <v>4</v>
      </c>
      <c r="G9" s="3"/>
      <c r="H9" s="3">
        <v>6</v>
      </c>
      <c r="I9" s="3"/>
      <c r="J9" s="3"/>
      <c r="K9" s="3">
        <v>20.88</v>
      </c>
      <c r="L9" s="5"/>
      <c r="M9" s="3">
        <v>41</v>
      </c>
      <c r="N9" s="3"/>
    </row>
    <row r="10" spans="1:14">
      <c r="A10" s="2">
        <f t="shared" si="0"/>
        <v>7</v>
      </c>
      <c r="B10" s="1" t="str">
        <f>'1 DAve'!B10</f>
        <v>Alex Bruce</v>
      </c>
      <c r="C10" s="1" t="str">
        <f>'1 DAve'!C10</f>
        <v>Royal Oak</v>
      </c>
      <c r="D10" s="14">
        <v>1</v>
      </c>
      <c r="E10" s="4"/>
      <c r="F10" s="9">
        <v>4</v>
      </c>
      <c r="G10" s="3"/>
      <c r="H10" s="3">
        <v>7</v>
      </c>
      <c r="I10" s="3"/>
      <c r="J10" s="3"/>
      <c r="K10" s="3">
        <v>23.86</v>
      </c>
      <c r="L10" s="5"/>
      <c r="M10" s="3">
        <v>64</v>
      </c>
      <c r="N10" s="3"/>
    </row>
    <row r="11" spans="1:14">
      <c r="A11" s="2">
        <f t="shared" si="0"/>
        <v>8</v>
      </c>
      <c r="B11" s="1" t="str">
        <f>'1 DAve'!B11</f>
        <v>Rob Gray</v>
      </c>
      <c r="C11" s="1" t="str">
        <f>'1 DAve'!C11</f>
        <v>Royal Oak</v>
      </c>
      <c r="D11" s="14"/>
      <c r="E11" s="4"/>
      <c r="F11" s="3"/>
      <c r="G11" s="3"/>
      <c r="H11" s="3"/>
      <c r="I11" s="3"/>
      <c r="J11" s="3"/>
      <c r="K11" s="3"/>
      <c r="L11" s="5"/>
      <c r="M11" s="3"/>
      <c r="N11" s="3"/>
    </row>
    <row r="12" spans="1:14">
      <c r="A12" s="2">
        <f t="shared" si="0"/>
        <v>9</v>
      </c>
      <c r="B12" s="1" t="str">
        <f>'1 DAve'!B12</f>
        <v>Nathan Rosak</v>
      </c>
      <c r="C12" s="1" t="str">
        <f>'1 DAve'!C12</f>
        <v>Royal Oak</v>
      </c>
      <c r="D12" s="14">
        <v>1</v>
      </c>
      <c r="E12" s="18"/>
      <c r="F12" s="3">
        <v>4</v>
      </c>
      <c r="G12" s="3">
        <v>3</v>
      </c>
      <c r="H12" s="3">
        <v>11</v>
      </c>
      <c r="I12" s="1"/>
      <c r="J12" s="3">
        <v>1</v>
      </c>
      <c r="K12" s="3">
        <v>24.09</v>
      </c>
      <c r="L12" s="1"/>
      <c r="M12" s="3">
        <v>68</v>
      </c>
      <c r="N12" s="1"/>
    </row>
    <row r="13" spans="1:14">
      <c r="A13" s="2">
        <f t="shared" si="0"/>
        <v>10</v>
      </c>
      <c r="B13" s="1" t="str">
        <f>'1 DAve'!B13</f>
        <v>Charlie Mansfield</v>
      </c>
      <c r="C13" s="1" t="str">
        <f>'1 DAve'!C13</f>
        <v>Ellistown Elites</v>
      </c>
      <c r="D13" s="15"/>
      <c r="E13" s="4">
        <v>1</v>
      </c>
      <c r="F13" s="3">
        <v>2</v>
      </c>
      <c r="G13" s="3">
        <v>4</v>
      </c>
      <c r="H13" s="3">
        <v>7</v>
      </c>
      <c r="I13" s="1"/>
      <c r="J13" s="3"/>
      <c r="K13" s="3">
        <v>18.170000000000002</v>
      </c>
      <c r="L13" s="1"/>
      <c r="M13" s="3">
        <v>54</v>
      </c>
      <c r="N13" s="1"/>
    </row>
    <row r="14" spans="1:14">
      <c r="A14" s="2">
        <f t="shared" si="0"/>
        <v>11</v>
      </c>
      <c r="B14" s="1" t="str">
        <f>'1 DAve'!B14</f>
        <v>Paul Moreton</v>
      </c>
      <c r="C14" s="1" t="str">
        <f>'1 DAve'!C14</f>
        <v>Ellistown Elites</v>
      </c>
      <c r="D14" s="14"/>
      <c r="E14" s="18"/>
      <c r="F14" s="3"/>
      <c r="G14" s="3"/>
      <c r="H14" s="3"/>
      <c r="I14" s="3"/>
      <c r="J14" s="3"/>
      <c r="K14" s="3"/>
      <c r="L14" s="3"/>
      <c r="M14" s="3"/>
      <c r="N14" s="1"/>
    </row>
    <row r="15" spans="1:14">
      <c r="A15" s="2">
        <f t="shared" si="0"/>
        <v>12</v>
      </c>
      <c r="B15" s="1" t="str">
        <f>'1 DAve'!B15</f>
        <v>Chris Taylor</v>
      </c>
      <c r="C15" s="1" t="str">
        <f>'1 DAve'!C15</f>
        <v>Ellistown Elites</v>
      </c>
      <c r="D15" s="14"/>
      <c r="E15" s="4">
        <v>1</v>
      </c>
      <c r="F15" s="3">
        <v>3</v>
      </c>
      <c r="G15" s="3">
        <v>4</v>
      </c>
      <c r="H15" s="3">
        <v>3</v>
      </c>
      <c r="I15" s="3"/>
      <c r="J15" s="3"/>
      <c r="K15" s="3">
        <v>16.28</v>
      </c>
      <c r="L15" s="3"/>
      <c r="M15" s="3">
        <v>20</v>
      </c>
      <c r="N15" s="1"/>
    </row>
    <row r="16" spans="1:14">
      <c r="A16" s="2">
        <f t="shared" si="0"/>
        <v>13</v>
      </c>
      <c r="B16" s="1" t="str">
        <f>'1 DAve'!B16</f>
        <v>Lewis Pallett</v>
      </c>
      <c r="C16" s="1" t="str">
        <f>'1 DAve'!C16</f>
        <v>Ellistown Elites</v>
      </c>
      <c r="D16" s="14"/>
      <c r="E16" s="4">
        <v>1</v>
      </c>
      <c r="F16" s="3">
        <v>3</v>
      </c>
      <c r="G16" s="3">
        <v>4</v>
      </c>
      <c r="H16" s="3">
        <v>3</v>
      </c>
      <c r="I16" s="3"/>
      <c r="J16" s="3">
        <v>1</v>
      </c>
      <c r="K16" s="3">
        <v>17.11</v>
      </c>
      <c r="L16" s="3"/>
      <c r="M16" s="3">
        <v>30</v>
      </c>
      <c r="N16" s="1"/>
    </row>
    <row r="17" spans="1:14">
      <c r="A17" s="2">
        <f t="shared" si="0"/>
        <v>14</v>
      </c>
      <c r="B17" s="1" t="str">
        <f>'1 DAve'!B17</f>
        <v>Ben Hickling</v>
      </c>
      <c r="C17" s="1" t="str">
        <f>'1 DAve'!C17</f>
        <v>Ellistown Elites</v>
      </c>
      <c r="D17" s="14"/>
      <c r="E17" s="4">
        <v>1</v>
      </c>
      <c r="F17" s="3">
        <v>1</v>
      </c>
      <c r="G17" s="3">
        <v>4</v>
      </c>
      <c r="H17" s="3">
        <v>2</v>
      </c>
      <c r="I17" s="3"/>
      <c r="J17" s="3"/>
      <c r="K17" s="3">
        <v>16.75</v>
      </c>
      <c r="L17" s="3"/>
      <c r="M17" s="3">
        <v>32</v>
      </c>
      <c r="N17" s="1"/>
    </row>
    <row r="18" spans="1:14">
      <c r="A18" s="2">
        <f t="shared" si="0"/>
        <v>15</v>
      </c>
      <c r="B18" s="1" t="str">
        <f>'1 DAve'!B18</f>
        <v>Ashley Mansfield</v>
      </c>
      <c r="C18" s="1" t="str">
        <f>'1 DAve'!C18</f>
        <v>Ellistown Elites</v>
      </c>
      <c r="D18" s="14"/>
      <c r="E18" s="4">
        <v>1</v>
      </c>
      <c r="F18" s="3">
        <v>1</v>
      </c>
      <c r="G18" s="3">
        <v>4</v>
      </c>
      <c r="H18" s="3">
        <v>5</v>
      </c>
      <c r="I18" s="3"/>
      <c r="J18" s="3"/>
      <c r="K18" s="3">
        <v>21.65</v>
      </c>
      <c r="L18" s="3"/>
      <c r="M18" s="3">
        <v>96</v>
      </c>
      <c r="N18" s="1"/>
    </row>
    <row r="19" spans="1:14">
      <c r="A19" s="2">
        <f t="shared" si="0"/>
        <v>16</v>
      </c>
      <c r="B19" s="1" t="str">
        <f>'1 DAve'!B19</f>
        <v>Craig Pepper</v>
      </c>
      <c r="C19" s="1" t="str">
        <f>'1 DAve'!C19</f>
        <v>Ellistown Elites</v>
      </c>
      <c r="D19" s="19"/>
      <c r="E19" s="4"/>
      <c r="F19" s="3"/>
      <c r="G19" s="3"/>
      <c r="H19" s="3"/>
      <c r="I19" s="3"/>
      <c r="J19" s="3"/>
      <c r="K19" s="3"/>
      <c r="L19" s="3"/>
      <c r="M19" s="3"/>
      <c r="N19" s="1"/>
    </row>
    <row r="20" spans="1:14">
      <c r="A20" s="2">
        <f t="shared" si="0"/>
        <v>17</v>
      </c>
      <c r="B20" s="1" t="str">
        <f>'1 DAve'!B20</f>
        <v>Jacob Bancroft</v>
      </c>
      <c r="C20" s="1" t="str">
        <f>'1 DAve'!C20</f>
        <v>Ellistown Elites</v>
      </c>
      <c r="D20" s="19"/>
      <c r="E20" s="4">
        <v>1</v>
      </c>
      <c r="F20" s="3">
        <v>2</v>
      </c>
      <c r="G20" s="3">
        <v>4</v>
      </c>
      <c r="H20" s="3">
        <v>4</v>
      </c>
      <c r="I20" s="3"/>
      <c r="J20" s="3"/>
      <c r="K20" s="3">
        <v>19.09</v>
      </c>
      <c r="L20" s="5"/>
      <c r="M20" s="3">
        <v>52</v>
      </c>
      <c r="N20" s="1"/>
    </row>
    <row r="21" spans="1:14">
      <c r="A21" s="2">
        <f t="shared" si="0"/>
        <v>18</v>
      </c>
      <c r="B21" s="1" t="str">
        <f>'1 DAve'!B21</f>
        <v>Jack Miller</v>
      </c>
      <c r="C21" s="1" t="str">
        <f>'1 DAve'!C21</f>
        <v>Ellistown Elites</v>
      </c>
      <c r="D21" s="19"/>
      <c r="E21" s="4"/>
      <c r="F21" s="3"/>
      <c r="G21" s="3"/>
      <c r="H21" s="3"/>
      <c r="I21" s="3"/>
      <c r="J21" s="3"/>
      <c r="K21" s="3"/>
      <c r="L21" s="5"/>
      <c r="M21" s="3"/>
      <c r="N21" s="1"/>
    </row>
    <row r="22" spans="1:14">
      <c r="A22" s="2">
        <f t="shared" si="0"/>
        <v>19</v>
      </c>
      <c r="B22" s="1" t="str">
        <f>'1 DAve'!B22</f>
        <v>Tony Nicholson</v>
      </c>
      <c r="C22" s="1" t="str">
        <f>'1 DAve'!C22</f>
        <v>Enderby North</v>
      </c>
      <c r="D22" s="19"/>
      <c r="E22" s="4"/>
      <c r="F22" s="3"/>
      <c r="G22" s="3"/>
      <c r="H22" s="3"/>
      <c r="I22" s="3"/>
      <c r="J22" s="3"/>
      <c r="K22" s="3"/>
      <c r="L22" s="5"/>
      <c r="M22" s="3"/>
      <c r="N22" s="1"/>
    </row>
    <row r="23" spans="1:14">
      <c r="A23" s="2">
        <f t="shared" si="0"/>
        <v>20</v>
      </c>
      <c r="B23" s="1" t="str">
        <f>'1 DAve'!B23</f>
        <v>Bailey Ward</v>
      </c>
      <c r="C23" s="1" t="str">
        <f>'1 DAve'!C23</f>
        <v>Enderby North</v>
      </c>
      <c r="D23" s="19"/>
      <c r="E23" s="4">
        <v>1</v>
      </c>
      <c r="F23" s="3">
        <v>1</v>
      </c>
      <c r="G23" s="3">
        <v>4</v>
      </c>
      <c r="H23" s="3">
        <v>4</v>
      </c>
      <c r="I23" s="3"/>
      <c r="J23" s="3"/>
      <c r="K23" s="3">
        <v>19.63</v>
      </c>
      <c r="L23" s="5"/>
      <c r="M23" s="3">
        <v>30</v>
      </c>
      <c r="N23" s="1"/>
    </row>
    <row r="24" spans="1:14">
      <c r="A24" s="2">
        <f t="shared" si="0"/>
        <v>21</v>
      </c>
      <c r="B24" s="1" t="str">
        <f>'1 DAve'!B24</f>
        <v>Finley Parkes</v>
      </c>
      <c r="C24" s="1" t="str">
        <f>'1 DAve'!C24</f>
        <v>Enderby North</v>
      </c>
      <c r="D24" s="19"/>
      <c r="E24" s="4">
        <v>1</v>
      </c>
      <c r="F24" s="3">
        <v>1</v>
      </c>
      <c r="G24" s="3">
        <v>4</v>
      </c>
      <c r="H24" s="3">
        <v>4</v>
      </c>
      <c r="I24" s="3"/>
      <c r="J24" s="3"/>
      <c r="K24" s="3">
        <v>21.61</v>
      </c>
      <c r="L24" s="5"/>
      <c r="M24" s="3">
        <v>16</v>
      </c>
      <c r="N24" s="1"/>
    </row>
    <row r="25" spans="1:14">
      <c r="A25" s="2">
        <f t="shared" si="0"/>
        <v>22</v>
      </c>
      <c r="B25" s="1" t="str">
        <f>'1 DAve'!B25</f>
        <v>Steve Taylor</v>
      </c>
      <c r="C25" s="1" t="str">
        <f>'1 DAve'!C25</f>
        <v>Enderby North</v>
      </c>
      <c r="D25" s="19"/>
      <c r="E25" s="4"/>
      <c r="F25" s="3"/>
      <c r="G25" s="3"/>
      <c r="H25" s="3"/>
      <c r="I25" s="3"/>
      <c r="J25" s="3"/>
      <c r="K25" s="3"/>
      <c r="L25" s="5"/>
      <c r="M25" s="3"/>
      <c r="N25" s="1"/>
    </row>
    <row r="26" spans="1:14">
      <c r="A26" s="2">
        <f t="shared" si="0"/>
        <v>23</v>
      </c>
      <c r="B26" s="1" t="str">
        <f>'1 DAve'!B26</f>
        <v>Matt Hayes</v>
      </c>
      <c r="C26" s="1" t="str">
        <f>'1 DAve'!C26</f>
        <v>Enderby North</v>
      </c>
      <c r="D26" s="19"/>
      <c r="E26" s="4"/>
      <c r="F26" s="3"/>
      <c r="G26" s="3"/>
      <c r="H26" s="3"/>
      <c r="I26" s="3"/>
      <c r="J26" s="3"/>
      <c r="K26" s="3"/>
      <c r="L26" s="5"/>
      <c r="M26" s="3"/>
      <c r="N26" s="1"/>
    </row>
    <row r="27" spans="1:14">
      <c r="A27" s="2">
        <f t="shared" si="0"/>
        <v>24</v>
      </c>
      <c r="B27" s="1" t="str">
        <f>'1 DAve'!B27</f>
        <v>Richard Bloomfield</v>
      </c>
      <c r="C27" s="1" t="str">
        <f>'1 DAve'!C27</f>
        <v>Enderby North</v>
      </c>
      <c r="D27" s="19"/>
      <c r="E27" s="4">
        <v>1</v>
      </c>
      <c r="F27" s="3">
        <v>3</v>
      </c>
      <c r="G27" s="3">
        <v>4</v>
      </c>
      <c r="H27" s="3">
        <v>9</v>
      </c>
      <c r="I27" s="3"/>
      <c r="J27" s="3">
        <v>1</v>
      </c>
      <c r="K27" s="3">
        <v>20.93</v>
      </c>
      <c r="L27" s="5"/>
      <c r="M27" s="3">
        <v>56</v>
      </c>
      <c r="N27" s="1"/>
    </row>
    <row r="28" spans="1:14">
      <c r="A28" s="2">
        <f t="shared" si="0"/>
        <v>25</v>
      </c>
      <c r="B28" s="1" t="str">
        <f>'1 DAve'!B28</f>
        <v>Martin Woodward</v>
      </c>
      <c r="C28" s="1" t="str">
        <f>'1 DAve'!C28</f>
        <v>Enderby North</v>
      </c>
      <c r="D28" s="19"/>
      <c r="E28" s="4"/>
      <c r="F28" s="3"/>
      <c r="G28" s="3"/>
      <c r="H28" s="3"/>
      <c r="I28" s="3"/>
      <c r="J28" s="3"/>
      <c r="K28" s="3"/>
      <c r="L28" s="5"/>
      <c r="M28" s="3"/>
      <c r="N28" s="1"/>
    </row>
    <row r="29" spans="1:14">
      <c r="A29" s="2">
        <f t="shared" si="0"/>
        <v>26</v>
      </c>
      <c r="B29" s="1" t="str">
        <f>'1 DAve'!B29</f>
        <v>Adam Ayers</v>
      </c>
      <c r="C29" s="1" t="str">
        <f>'1 DAve'!C29</f>
        <v>Enderby North</v>
      </c>
      <c r="D29" s="19"/>
      <c r="E29" s="4">
        <v>1</v>
      </c>
      <c r="F29" s="3"/>
      <c r="G29" s="3">
        <v>4</v>
      </c>
      <c r="H29" s="3">
        <v>1</v>
      </c>
      <c r="I29" s="3"/>
      <c r="J29" s="3"/>
      <c r="K29" s="3">
        <v>14.9</v>
      </c>
      <c r="L29" s="5"/>
      <c r="M29" s="3"/>
      <c r="N29" s="1"/>
    </row>
    <row r="30" spans="1:14">
      <c r="A30" s="2">
        <f t="shared" si="0"/>
        <v>27</v>
      </c>
      <c r="B30" s="1" t="str">
        <f>'1 DAve'!B30</f>
        <v>Dan Gadsby</v>
      </c>
      <c r="C30" s="1" t="str">
        <f>'1 DAve'!C30</f>
        <v>Enderby North</v>
      </c>
      <c r="D30" s="19">
        <v>1</v>
      </c>
      <c r="E30" s="4"/>
      <c r="F30" s="3">
        <v>4</v>
      </c>
      <c r="G30" s="3"/>
      <c r="H30" s="3">
        <v>8</v>
      </c>
      <c r="I30" s="3"/>
      <c r="J30" s="3">
        <v>1</v>
      </c>
      <c r="K30" s="3">
        <v>27.83</v>
      </c>
      <c r="L30" s="5"/>
      <c r="M30" s="3">
        <v>96</v>
      </c>
      <c r="N30" s="1"/>
    </row>
    <row r="31" spans="1:14">
      <c r="A31" s="2">
        <f t="shared" si="0"/>
        <v>28</v>
      </c>
      <c r="B31" s="1" t="str">
        <f>'1 DAve'!B31</f>
        <v>Mark Thompson</v>
      </c>
      <c r="C31" s="1" t="str">
        <f>'1 DAve'!C31</f>
        <v>Newfoundpool</v>
      </c>
      <c r="D31" s="19">
        <v>1</v>
      </c>
      <c r="E31" s="4"/>
      <c r="F31" s="3">
        <v>4</v>
      </c>
      <c r="G31" s="3"/>
      <c r="H31" s="3">
        <v>7</v>
      </c>
      <c r="I31" s="3"/>
      <c r="J31" s="3">
        <v>1</v>
      </c>
      <c r="K31" s="3">
        <v>29.04</v>
      </c>
      <c r="L31" s="5"/>
      <c r="M31" s="3">
        <v>112</v>
      </c>
      <c r="N31" s="1"/>
    </row>
    <row r="32" spans="1:14">
      <c r="A32" s="2">
        <f t="shared" si="0"/>
        <v>29</v>
      </c>
      <c r="B32" s="1" t="str">
        <f>'1 DAve'!B32</f>
        <v>James Penn</v>
      </c>
      <c r="C32" s="1" t="str">
        <f>'1 DAve'!C32</f>
        <v>Newfoundpool</v>
      </c>
      <c r="D32" s="19"/>
      <c r="E32" s="4"/>
      <c r="F32" s="3"/>
      <c r="G32" s="3"/>
      <c r="H32" s="3"/>
      <c r="I32" s="3"/>
      <c r="J32" s="3"/>
      <c r="K32" s="3"/>
      <c r="L32" s="5"/>
      <c r="M32" s="3"/>
      <c r="N32" s="1"/>
    </row>
    <row r="33" spans="1:14">
      <c r="A33" s="2">
        <f t="shared" si="0"/>
        <v>30</v>
      </c>
      <c r="B33" s="1" t="str">
        <f>'1 DAve'!B33</f>
        <v>DJ Armiger</v>
      </c>
      <c r="C33" s="1" t="str">
        <f>'1 DAve'!C33</f>
        <v>Newfoundpool</v>
      </c>
      <c r="D33" s="19"/>
      <c r="E33" s="4"/>
      <c r="F33" s="3"/>
      <c r="G33" s="3"/>
      <c r="H33" s="3"/>
      <c r="I33" s="3"/>
      <c r="J33" s="3"/>
      <c r="K33" s="3"/>
      <c r="L33" s="5"/>
      <c r="M33" s="3"/>
      <c r="N33" s="1"/>
    </row>
    <row r="34" spans="1:14">
      <c r="A34" s="2">
        <f t="shared" si="0"/>
        <v>31</v>
      </c>
      <c r="B34" s="1" t="str">
        <f>'1 DAve'!B34</f>
        <v>Keith Armiger</v>
      </c>
      <c r="C34" s="1" t="str">
        <f>'1 DAve'!C34</f>
        <v>Newfoundpool</v>
      </c>
      <c r="D34" s="19"/>
      <c r="E34" s="4"/>
      <c r="F34" s="3"/>
      <c r="G34" s="3"/>
      <c r="H34" s="3"/>
      <c r="I34" s="3"/>
      <c r="J34" s="3"/>
      <c r="K34" s="3"/>
      <c r="L34" s="5"/>
      <c r="M34" s="3"/>
      <c r="N34" s="1"/>
    </row>
    <row r="35" spans="1:14">
      <c r="A35" s="2">
        <f t="shared" si="0"/>
        <v>32</v>
      </c>
      <c r="B35" s="1" t="str">
        <f>'1 DAve'!B35</f>
        <v>Stu Lilley</v>
      </c>
      <c r="C35" s="1" t="str">
        <f>'1 DAve'!C35</f>
        <v>Newfoundpool</v>
      </c>
      <c r="D35" s="19">
        <v>1</v>
      </c>
      <c r="E35" s="4"/>
      <c r="F35" s="3">
        <v>4</v>
      </c>
      <c r="G35" s="3"/>
      <c r="H35" s="3">
        <v>5</v>
      </c>
      <c r="I35" s="3"/>
      <c r="J35" s="3">
        <v>2</v>
      </c>
      <c r="K35" s="3">
        <v>23.86</v>
      </c>
      <c r="L35" s="5"/>
      <c r="M35" s="3">
        <v>38</v>
      </c>
      <c r="N35" s="1"/>
    </row>
    <row r="36" spans="1:14">
      <c r="A36" s="2">
        <f t="shared" si="0"/>
        <v>33</v>
      </c>
      <c r="B36" s="1" t="str">
        <f>'1 DAve'!B36</f>
        <v>Leigh Peet</v>
      </c>
      <c r="C36" s="1" t="str">
        <f>'1 DAve'!C36</f>
        <v>Newfoundpool</v>
      </c>
      <c r="D36" s="19">
        <v>1</v>
      </c>
      <c r="E36" s="4"/>
      <c r="F36" s="3">
        <v>4</v>
      </c>
      <c r="G36" s="3">
        <v>1</v>
      </c>
      <c r="H36" s="3">
        <v>5</v>
      </c>
      <c r="I36" s="3"/>
      <c r="J36" s="3"/>
      <c r="K36" s="3">
        <v>20.03</v>
      </c>
      <c r="L36" s="5"/>
      <c r="M36" s="3">
        <v>70</v>
      </c>
      <c r="N36" s="1"/>
    </row>
    <row r="37" spans="1:14">
      <c r="A37" s="2">
        <f t="shared" si="0"/>
        <v>34</v>
      </c>
      <c r="B37" s="1" t="str">
        <f>'1 DAve'!B37</f>
        <v>Lee Saville</v>
      </c>
      <c r="C37" s="1" t="str">
        <f>'1 DAve'!C37</f>
        <v>Newfoundpool</v>
      </c>
      <c r="D37" s="19"/>
      <c r="E37" s="4">
        <v>1</v>
      </c>
      <c r="F37" s="3"/>
      <c r="G37" s="3">
        <v>4</v>
      </c>
      <c r="H37" s="3">
        <v>4</v>
      </c>
      <c r="I37" s="3"/>
      <c r="J37" s="3"/>
      <c r="K37" s="5">
        <v>19.600000000000001</v>
      </c>
      <c r="L37" s="5"/>
      <c r="M37" s="3"/>
      <c r="N37" s="1"/>
    </row>
    <row r="38" spans="1:14">
      <c r="A38" s="2">
        <f t="shared" si="0"/>
        <v>35</v>
      </c>
      <c r="B38" s="1" t="str">
        <f>'1 DAve'!B38</f>
        <v>Ricky Sudale</v>
      </c>
      <c r="C38" s="1" t="str">
        <f>'1 DAve'!C38</f>
        <v>Newfoundpool</v>
      </c>
      <c r="D38" s="19"/>
      <c r="E38" s="4"/>
      <c r="F38" s="3"/>
      <c r="G38" s="3"/>
      <c r="H38" s="3"/>
      <c r="I38" s="3"/>
      <c r="J38" s="3"/>
      <c r="K38" s="3"/>
      <c r="L38" s="5"/>
      <c r="M38" s="3"/>
      <c r="N38" s="1"/>
    </row>
    <row r="39" spans="1:14">
      <c r="A39" s="2">
        <f t="shared" si="0"/>
        <v>36</v>
      </c>
      <c r="B39" s="1" t="str">
        <f>'1 DAve'!B39</f>
        <v>Lee Derbyshire</v>
      </c>
      <c r="C39" s="1" t="str">
        <f>'1 DAve'!C39</f>
        <v>Newfoundpool</v>
      </c>
      <c r="D39" s="19"/>
      <c r="E39" s="4"/>
      <c r="F39" s="3"/>
      <c r="G39" s="3"/>
      <c r="H39" s="3"/>
      <c r="I39" s="3"/>
      <c r="J39" s="3"/>
      <c r="K39" s="3"/>
      <c r="L39" s="5"/>
      <c r="M39" s="3"/>
      <c r="N39" s="1"/>
    </row>
    <row r="40" spans="1:14">
      <c r="A40" s="2">
        <f t="shared" si="0"/>
        <v>37</v>
      </c>
      <c r="B40" s="1" t="str">
        <f>'1 DAve'!B40</f>
        <v>Paul Ablett</v>
      </c>
      <c r="C40" s="1" t="str">
        <f>'1 DAve'!C40</f>
        <v>Leicester De Montfort</v>
      </c>
      <c r="D40" s="19"/>
      <c r="E40" s="4"/>
      <c r="F40" s="3"/>
      <c r="G40" s="3"/>
      <c r="H40" s="3"/>
      <c r="I40" s="3"/>
      <c r="J40" s="3"/>
      <c r="K40" s="3"/>
      <c r="L40" s="5"/>
      <c r="M40" s="3"/>
      <c r="N40" s="1"/>
    </row>
    <row r="41" spans="1:14">
      <c r="A41" s="2">
        <f t="shared" si="0"/>
        <v>38</v>
      </c>
      <c r="B41" s="1" t="str">
        <f>'1 DAve'!B41</f>
        <v>Shane Hill</v>
      </c>
      <c r="C41" s="1" t="str">
        <f>'1 DAve'!C41</f>
        <v>Leicester De Montfort</v>
      </c>
      <c r="D41" s="19"/>
      <c r="E41" s="4"/>
      <c r="F41" s="3"/>
      <c r="G41" s="3"/>
      <c r="H41" s="3"/>
      <c r="I41" s="3"/>
      <c r="J41" s="3"/>
      <c r="K41" s="3"/>
      <c r="L41" s="5"/>
      <c r="M41" s="3"/>
      <c r="N41" s="1"/>
    </row>
    <row r="42" spans="1:14">
      <c r="A42" s="2">
        <f t="shared" si="0"/>
        <v>39</v>
      </c>
      <c r="B42" s="1" t="str">
        <f>'1 DAve'!B42</f>
        <v>Matt Needham</v>
      </c>
      <c r="C42" s="1" t="str">
        <f>'1 DAve'!C42</f>
        <v>Leicester De Montfort</v>
      </c>
      <c r="D42" s="19"/>
      <c r="E42" s="4">
        <v>1</v>
      </c>
      <c r="F42" s="3"/>
      <c r="G42" s="3">
        <v>4</v>
      </c>
      <c r="H42" s="3">
        <v>3</v>
      </c>
      <c r="I42" s="3"/>
      <c r="J42" s="3"/>
      <c r="K42" s="3">
        <v>17.86</v>
      </c>
      <c r="L42" s="5"/>
      <c r="M42" s="3"/>
      <c r="N42" s="1"/>
    </row>
    <row r="43" spans="1:14">
      <c r="A43" s="2">
        <f t="shared" si="0"/>
        <v>40</v>
      </c>
      <c r="B43" s="1" t="str">
        <f>'1 DAve'!B43</f>
        <v>Phil Want</v>
      </c>
      <c r="C43" s="1" t="str">
        <f>'1 DAve'!C43</f>
        <v>Leicester De Montfort</v>
      </c>
      <c r="D43" s="19">
        <v>1</v>
      </c>
      <c r="E43" s="4"/>
      <c r="F43" s="3">
        <v>4</v>
      </c>
      <c r="G43" s="3"/>
      <c r="H43" s="3">
        <v>6</v>
      </c>
      <c r="I43" s="3"/>
      <c r="J43" s="3">
        <v>1</v>
      </c>
      <c r="K43" s="3">
        <v>23.58</v>
      </c>
      <c r="L43" s="5"/>
      <c r="M43" s="3">
        <v>117</v>
      </c>
      <c r="N43" s="1"/>
    </row>
    <row r="44" spans="1:14">
      <c r="A44" s="2">
        <f t="shared" si="0"/>
        <v>41</v>
      </c>
      <c r="B44" s="1" t="str">
        <f>'1 DAve'!B44</f>
        <v>Rich Harris</v>
      </c>
      <c r="C44" s="1" t="str">
        <f>'1 DAve'!C44</f>
        <v>Leicester De Montfort</v>
      </c>
      <c r="D44" s="19"/>
      <c r="E44" s="4"/>
      <c r="F44" s="3"/>
      <c r="G44" s="3"/>
      <c r="H44" s="3"/>
      <c r="I44" s="3"/>
      <c r="J44" s="3"/>
      <c r="K44" s="3"/>
      <c r="L44" s="5"/>
      <c r="M44" s="3"/>
      <c r="N44" s="1"/>
    </row>
    <row r="45" spans="1:14">
      <c r="A45" s="2">
        <f t="shared" si="0"/>
        <v>42</v>
      </c>
      <c r="B45" s="1" t="str">
        <f>'1 DAve'!B45</f>
        <v>James Diez</v>
      </c>
      <c r="C45" s="1" t="str">
        <f>'1 DAve'!C45</f>
        <v>Leicester De Montfort</v>
      </c>
      <c r="D45" s="19"/>
      <c r="E45" s="4">
        <v>1</v>
      </c>
      <c r="F45" s="3">
        <v>2</v>
      </c>
      <c r="G45" s="3">
        <v>4</v>
      </c>
      <c r="H45" s="3">
        <v>12</v>
      </c>
      <c r="I45" s="3"/>
      <c r="J45" s="3"/>
      <c r="K45" s="3">
        <v>24.47</v>
      </c>
      <c r="L45" s="5"/>
      <c r="M45" s="3">
        <v>40</v>
      </c>
      <c r="N45" s="1"/>
    </row>
    <row r="46" spans="1:14">
      <c r="A46" s="2">
        <f t="shared" si="0"/>
        <v>43</v>
      </c>
      <c r="B46" s="1" t="str">
        <f>'1 DAve'!B46</f>
        <v>Andy Shillcock</v>
      </c>
      <c r="C46" s="1" t="str">
        <f>'1 DAve'!C46</f>
        <v>Leicester De Montfort</v>
      </c>
      <c r="D46" s="19">
        <v>1</v>
      </c>
      <c r="E46" s="4"/>
      <c r="F46" s="3">
        <v>4</v>
      </c>
      <c r="G46" s="3"/>
      <c r="H46" s="3">
        <v>1</v>
      </c>
      <c r="I46" s="3"/>
      <c r="J46" s="3"/>
      <c r="K46" s="3">
        <v>23.58</v>
      </c>
      <c r="L46" s="5"/>
      <c r="M46" s="3">
        <v>78</v>
      </c>
      <c r="N46" s="1"/>
    </row>
    <row r="47" spans="1:14">
      <c r="A47" s="2">
        <f t="shared" si="0"/>
        <v>44</v>
      </c>
      <c r="B47" s="1" t="str">
        <f>'1 DAve'!B47</f>
        <v>Janek Hill</v>
      </c>
      <c r="C47" s="1" t="str">
        <f>'1 DAve'!C47</f>
        <v>Leicester De Montfort</v>
      </c>
      <c r="D47" s="19">
        <v>1</v>
      </c>
      <c r="E47" s="4"/>
      <c r="F47" s="3">
        <v>4</v>
      </c>
      <c r="G47" s="3">
        <v>3</v>
      </c>
      <c r="H47" s="3">
        <v>10</v>
      </c>
      <c r="I47" s="3"/>
      <c r="J47" s="3"/>
      <c r="K47" s="3">
        <v>23.79</v>
      </c>
      <c r="L47" s="5"/>
      <c r="M47" s="3">
        <v>84</v>
      </c>
      <c r="N47" s="1"/>
    </row>
    <row r="48" spans="1:14">
      <c r="A48" s="2">
        <f t="shared" si="0"/>
        <v>45</v>
      </c>
      <c r="B48" s="1" t="str">
        <f>'1 DAve'!B48</f>
        <v>Billy Jackson</v>
      </c>
      <c r="C48" s="1" t="str">
        <f>'1 DAve'!C48</f>
        <v>Leicester De Montfort</v>
      </c>
      <c r="D48" s="19">
        <v>1</v>
      </c>
      <c r="E48" s="4"/>
      <c r="F48" s="3">
        <v>4</v>
      </c>
      <c r="G48" s="3">
        <v>3</v>
      </c>
      <c r="H48" s="3">
        <v>7</v>
      </c>
      <c r="I48" s="3"/>
      <c r="J48" s="3">
        <v>2</v>
      </c>
      <c r="K48" s="3">
        <v>23.71</v>
      </c>
      <c r="L48" s="5"/>
      <c r="M48" s="3">
        <v>54</v>
      </c>
      <c r="N48" s="1"/>
    </row>
    <row r="49" spans="1:14">
      <c r="A49" s="2">
        <f t="shared" si="0"/>
        <v>46</v>
      </c>
      <c r="B49" s="1" t="str">
        <f>'1 DAve'!B49</f>
        <v>Richard Unwin</v>
      </c>
      <c r="C49" s="1" t="str">
        <f>'1 DAve'!C49</f>
        <v>Loughborough Lions</v>
      </c>
      <c r="D49" s="19"/>
      <c r="E49" s="4"/>
      <c r="F49" s="3"/>
      <c r="G49" s="3"/>
      <c r="H49" s="3"/>
      <c r="I49" s="3"/>
      <c r="J49" s="3"/>
      <c r="K49" s="3"/>
      <c r="L49" s="5"/>
      <c r="M49" s="3"/>
      <c r="N49" s="1"/>
    </row>
    <row r="50" spans="1:14">
      <c r="A50" s="2">
        <f t="shared" si="0"/>
        <v>47</v>
      </c>
      <c r="B50" s="1" t="str">
        <f>'1 DAve'!B50</f>
        <v>Xander Baumber</v>
      </c>
      <c r="C50" s="1" t="str">
        <f>'1 DAve'!C50</f>
        <v>Loughborough Lions</v>
      </c>
      <c r="D50" s="19"/>
      <c r="E50" s="4">
        <v>1</v>
      </c>
      <c r="F50" s="3"/>
      <c r="G50" s="3">
        <v>4</v>
      </c>
      <c r="H50" s="3">
        <v>2</v>
      </c>
      <c r="I50" s="3"/>
      <c r="J50" s="3"/>
      <c r="K50" s="3">
        <v>13.17</v>
      </c>
      <c r="L50" s="5"/>
      <c r="M50" s="3"/>
      <c r="N50" s="1"/>
    </row>
    <row r="51" spans="1:14">
      <c r="A51" s="2">
        <f t="shared" si="0"/>
        <v>48</v>
      </c>
      <c r="B51" s="1" t="str">
        <f>'1 DAve'!B51</f>
        <v>Tyler Beasley</v>
      </c>
      <c r="C51" s="1" t="str">
        <f>'1 DAve'!C51</f>
        <v>Loughborough Lions</v>
      </c>
      <c r="D51" s="19">
        <v>1</v>
      </c>
      <c r="E51" s="4"/>
      <c r="F51" s="3">
        <v>4</v>
      </c>
      <c r="G51" s="3"/>
      <c r="H51" s="3">
        <v>8</v>
      </c>
      <c r="I51" s="3"/>
      <c r="J51" s="3"/>
      <c r="K51" s="3">
        <v>25.37</v>
      </c>
      <c r="L51" s="5"/>
      <c r="M51" s="3">
        <v>36</v>
      </c>
      <c r="N51" s="1"/>
    </row>
    <row r="52" spans="1:14">
      <c r="A52" s="2">
        <f t="shared" si="0"/>
        <v>49</v>
      </c>
      <c r="B52" s="1" t="str">
        <f>'1 DAve'!B52</f>
        <v>Sonny Johal</v>
      </c>
      <c r="C52" s="1" t="str">
        <f>'1 DAve'!C52</f>
        <v>Loughborough Lions</v>
      </c>
      <c r="D52" s="19"/>
      <c r="E52" s="4"/>
      <c r="F52" s="3"/>
      <c r="G52" s="3"/>
      <c r="H52" s="3"/>
      <c r="I52" s="3"/>
      <c r="J52" s="3"/>
      <c r="K52" s="3"/>
      <c r="L52" s="5"/>
      <c r="M52" s="3"/>
      <c r="N52" s="1"/>
    </row>
    <row r="53" spans="1:14">
      <c r="A53" s="2">
        <f t="shared" si="0"/>
        <v>50</v>
      </c>
      <c r="B53" s="1" t="str">
        <f>'1 DAve'!B53</f>
        <v>Karl Robinson</v>
      </c>
      <c r="C53" s="1" t="str">
        <f>'1 DAve'!C53</f>
        <v>Loughborough Lions</v>
      </c>
      <c r="D53" s="19"/>
      <c r="E53" s="4"/>
      <c r="F53" s="3"/>
      <c r="G53" s="3"/>
      <c r="H53" s="3"/>
      <c r="I53" s="3"/>
      <c r="J53" s="3"/>
      <c r="K53" s="3"/>
      <c r="L53" s="5"/>
      <c r="M53" s="3"/>
      <c r="N53" s="1"/>
    </row>
    <row r="54" spans="1:14">
      <c r="A54" s="2">
        <f t="shared" si="0"/>
        <v>51</v>
      </c>
      <c r="B54" s="1" t="str">
        <f>'1 DAve'!B54</f>
        <v>Wayne Hewins</v>
      </c>
      <c r="C54" s="1" t="str">
        <f>'1 DAve'!C54</f>
        <v>Loughborough Lions</v>
      </c>
      <c r="D54" s="19">
        <v>1</v>
      </c>
      <c r="E54" s="4"/>
      <c r="F54" s="3">
        <v>4</v>
      </c>
      <c r="G54" s="3">
        <v>1</v>
      </c>
      <c r="H54" s="3">
        <v>7</v>
      </c>
      <c r="I54" s="3"/>
      <c r="J54" s="3"/>
      <c r="K54" s="3">
        <v>21.88</v>
      </c>
      <c r="L54" s="5"/>
      <c r="M54" s="3">
        <v>75</v>
      </c>
      <c r="N54" s="1"/>
    </row>
    <row r="55" spans="1:14">
      <c r="A55" s="2">
        <f t="shared" si="0"/>
        <v>52</v>
      </c>
      <c r="B55" s="1" t="str">
        <f>'1 DAve'!B55</f>
        <v>Leon Baumber</v>
      </c>
      <c r="C55" s="1" t="str">
        <f>'1 DAve'!C55</f>
        <v>Loughborough Lions</v>
      </c>
      <c r="D55" s="19"/>
      <c r="E55" s="4"/>
      <c r="F55" s="3"/>
      <c r="G55" s="3"/>
      <c r="H55" s="3"/>
      <c r="I55" s="3"/>
      <c r="J55" s="3"/>
      <c r="K55" s="3"/>
      <c r="L55" s="5"/>
      <c r="M55" s="3"/>
      <c r="N55" s="1"/>
    </row>
    <row r="56" spans="1:14">
      <c r="A56" s="2">
        <f t="shared" si="0"/>
        <v>53</v>
      </c>
      <c r="B56" s="1" t="str">
        <f>'1 DAve'!B56</f>
        <v>Brad Cave</v>
      </c>
      <c r="C56" s="1" t="str">
        <f>'1 DAve'!C56</f>
        <v>Loughborough Lions</v>
      </c>
      <c r="D56" s="19"/>
      <c r="E56" s="4">
        <v>1</v>
      </c>
      <c r="F56" s="3">
        <v>2</v>
      </c>
      <c r="G56" s="3">
        <v>4</v>
      </c>
      <c r="H56" s="3">
        <v>10</v>
      </c>
      <c r="I56" s="3"/>
      <c r="J56" s="3"/>
      <c r="K56" s="3">
        <v>23.42</v>
      </c>
      <c r="L56" s="5"/>
      <c r="M56" s="3">
        <v>102</v>
      </c>
      <c r="N56" s="1"/>
    </row>
    <row r="57" spans="1:14">
      <c r="A57" s="2">
        <f t="shared" si="0"/>
        <v>54</v>
      </c>
      <c r="B57" s="1" t="str">
        <f>'1 DAve'!B57</f>
        <v>Ian Turner</v>
      </c>
      <c r="C57" s="1" t="str">
        <f>'1 DAve'!C57</f>
        <v>Loughborough Lions</v>
      </c>
      <c r="D57" s="19">
        <v>1</v>
      </c>
      <c r="E57" s="4"/>
      <c r="F57" s="3">
        <v>4</v>
      </c>
      <c r="G57" s="3"/>
      <c r="H57" s="3">
        <v>5</v>
      </c>
      <c r="I57" s="3"/>
      <c r="J57" s="3"/>
      <c r="K57" s="3">
        <v>25.05</v>
      </c>
      <c r="L57" s="5"/>
      <c r="M57" s="3">
        <v>60</v>
      </c>
      <c r="N57" s="1"/>
    </row>
    <row r="58" spans="1:14">
      <c r="A58" s="2">
        <f t="shared" si="0"/>
        <v>55</v>
      </c>
      <c r="B58" s="1" t="str">
        <f>'1 DAve'!B58</f>
        <v>Liam Fowkes</v>
      </c>
      <c r="C58" s="1" t="str">
        <f>'1 DAve'!C58</f>
        <v>Hinckley Warriors</v>
      </c>
      <c r="D58" s="19"/>
      <c r="E58" s="4"/>
      <c r="F58" s="3"/>
      <c r="G58" s="3"/>
      <c r="H58" s="3"/>
      <c r="I58" s="3"/>
      <c r="J58" s="3"/>
      <c r="K58" s="3"/>
      <c r="L58" s="5"/>
      <c r="M58" s="3"/>
      <c r="N58" s="1"/>
    </row>
    <row r="59" spans="1:14">
      <c r="A59" s="2">
        <f t="shared" si="0"/>
        <v>56</v>
      </c>
      <c r="B59" s="1" t="str">
        <f>'1 DAve'!B59</f>
        <v>Sam Whittaker</v>
      </c>
      <c r="C59" s="1" t="str">
        <f>'1 DAve'!C59</f>
        <v>Hinckley Warriors</v>
      </c>
      <c r="D59" s="19"/>
      <c r="E59" s="4"/>
      <c r="F59" s="3"/>
      <c r="G59" s="3"/>
      <c r="H59" s="3"/>
      <c r="I59" s="3"/>
      <c r="J59" s="3"/>
      <c r="K59" s="3"/>
      <c r="L59" s="5"/>
      <c r="M59" s="3"/>
      <c r="N59" s="1"/>
    </row>
    <row r="60" spans="1:14">
      <c r="A60" s="2">
        <f t="shared" si="0"/>
        <v>57</v>
      </c>
      <c r="B60" s="1" t="str">
        <f>'1 DAve'!B60</f>
        <v>Steve Homer</v>
      </c>
      <c r="C60" s="1" t="str">
        <f>'1 DAve'!C60</f>
        <v>Hinckley Warriors</v>
      </c>
      <c r="D60" s="19"/>
      <c r="E60" s="4"/>
      <c r="F60" s="3"/>
      <c r="G60" s="3"/>
      <c r="H60" s="3"/>
      <c r="I60" s="3"/>
      <c r="J60" s="3"/>
      <c r="K60" s="3"/>
      <c r="L60" s="5"/>
      <c r="M60" s="3"/>
      <c r="N60" s="1"/>
    </row>
    <row r="61" spans="1:14">
      <c r="A61" s="2">
        <f t="shared" si="0"/>
        <v>58</v>
      </c>
      <c r="B61" s="1" t="str">
        <f>'1 DAve'!B61</f>
        <v>Dean Randle</v>
      </c>
      <c r="C61" s="1" t="str">
        <f>'1 DAve'!C61</f>
        <v>Hinckley Warriors</v>
      </c>
      <c r="D61" s="19"/>
      <c r="E61" s="4"/>
      <c r="F61" s="3"/>
      <c r="G61" s="3"/>
      <c r="H61" s="3"/>
      <c r="I61" s="3"/>
      <c r="J61" s="3"/>
      <c r="K61" s="3"/>
      <c r="L61" s="5"/>
      <c r="M61" s="3"/>
      <c r="N61" s="1"/>
    </row>
    <row r="62" spans="1:14">
      <c r="A62" s="2">
        <f t="shared" si="0"/>
        <v>59</v>
      </c>
      <c r="B62" s="1" t="str">
        <f>'1 DAve'!B62</f>
        <v>Wayne Beaumont</v>
      </c>
      <c r="C62" s="1" t="str">
        <f>'1 DAve'!C62</f>
        <v>Hinckley Warriors</v>
      </c>
      <c r="D62" s="19"/>
      <c r="E62" s="4"/>
      <c r="F62" s="3"/>
      <c r="G62" s="3"/>
      <c r="H62" s="3"/>
      <c r="I62" s="3"/>
      <c r="J62" s="3"/>
      <c r="K62" s="3"/>
      <c r="L62" s="5"/>
      <c r="M62" s="3"/>
      <c r="N62" s="1"/>
    </row>
    <row r="63" spans="1:14">
      <c r="A63" s="2">
        <f t="shared" si="0"/>
        <v>60</v>
      </c>
      <c r="B63" s="1" t="str">
        <f>'1 DAve'!B63</f>
        <v>Mark Faulkner</v>
      </c>
      <c r="C63" s="1" t="str">
        <f>'1 DAve'!C63</f>
        <v>Hinckley Warriors</v>
      </c>
      <c r="D63" s="19"/>
      <c r="E63" s="4"/>
      <c r="F63" s="3"/>
      <c r="G63" s="3"/>
      <c r="H63" s="3"/>
      <c r="I63" s="3"/>
      <c r="J63" s="3"/>
      <c r="K63" s="3"/>
      <c r="L63" s="5"/>
      <c r="M63" s="3"/>
      <c r="N63" s="1"/>
    </row>
    <row r="64" spans="1:14">
      <c r="A64" s="2">
        <f t="shared" si="0"/>
        <v>61</v>
      </c>
      <c r="B64" s="1" t="str">
        <f>'1 DAve'!B64</f>
        <v>Dave Barker</v>
      </c>
      <c r="C64" s="1" t="str">
        <f>'1 DAve'!C64</f>
        <v>Hinckley Warriors</v>
      </c>
      <c r="D64" s="19"/>
      <c r="E64" s="4"/>
      <c r="F64" s="3"/>
      <c r="G64" s="3"/>
      <c r="H64" s="3"/>
      <c r="I64" s="3"/>
      <c r="J64" s="3"/>
      <c r="K64" s="3"/>
      <c r="L64" s="5"/>
      <c r="M64" s="3"/>
      <c r="N64" s="1"/>
    </row>
    <row r="65" spans="1:14">
      <c r="A65" s="2">
        <f t="shared" si="0"/>
        <v>62</v>
      </c>
      <c r="B65" s="1" t="str">
        <f>'1 DAve'!B65</f>
        <v>Scott Hope</v>
      </c>
      <c r="C65" s="1" t="str">
        <f>'1 DAve'!C65</f>
        <v>Hinckley Warriors</v>
      </c>
      <c r="D65" s="19"/>
      <c r="E65" s="4"/>
      <c r="F65" s="3"/>
      <c r="G65" s="3"/>
      <c r="H65" s="3"/>
      <c r="I65" s="3"/>
      <c r="J65" s="3"/>
      <c r="K65" s="3"/>
      <c r="L65" s="5"/>
      <c r="M65" s="3"/>
      <c r="N65" s="1"/>
    </row>
    <row r="66" spans="1:14">
      <c r="A66" s="2">
        <f t="shared" si="0"/>
        <v>63</v>
      </c>
      <c r="B66" s="1" t="str">
        <f>'1 DAve'!B66</f>
        <v>Gareth Iliffe</v>
      </c>
      <c r="C66" s="1" t="str">
        <f>'1 DAve'!C66</f>
        <v>Hinckley Warriors</v>
      </c>
      <c r="D66" s="19"/>
      <c r="E66" s="4"/>
      <c r="F66" s="3"/>
      <c r="G66" s="3"/>
      <c r="H66" s="3"/>
      <c r="I66" s="3"/>
      <c r="J66" s="3"/>
      <c r="K66" s="3"/>
      <c r="L66" s="5"/>
      <c r="M66" s="3"/>
      <c r="N66" s="1"/>
    </row>
    <row r="67" spans="1:14">
      <c r="A67" s="2">
        <f t="shared" si="0"/>
        <v>64</v>
      </c>
      <c r="B67" s="1" t="str">
        <f>'1 DAve'!B67</f>
        <v>Kyle Gilding</v>
      </c>
      <c r="C67" s="1" t="str">
        <f>'1 DAve'!C67</f>
        <v>Central Cobras</v>
      </c>
      <c r="D67" s="19"/>
      <c r="E67" s="4"/>
      <c r="F67" s="3"/>
      <c r="G67" s="3"/>
      <c r="H67" s="3"/>
      <c r="I67" s="3"/>
      <c r="J67" s="3"/>
      <c r="K67" s="3"/>
      <c r="L67" s="5"/>
      <c r="M67" s="3"/>
      <c r="N67" s="1"/>
    </row>
    <row r="68" spans="1:14">
      <c r="A68" s="2">
        <f t="shared" si="0"/>
        <v>65</v>
      </c>
      <c r="B68" s="1" t="str">
        <f>'1 DAve'!B68</f>
        <v>Scott Brookes</v>
      </c>
      <c r="C68" s="1" t="str">
        <f>'1 DAve'!C68</f>
        <v>Central Cobras</v>
      </c>
      <c r="D68" s="19">
        <v>1</v>
      </c>
      <c r="E68" s="4"/>
      <c r="F68" s="3">
        <v>4</v>
      </c>
      <c r="G68" s="3">
        <v>3</v>
      </c>
      <c r="H68" s="3">
        <v>11</v>
      </c>
      <c r="I68" s="3"/>
      <c r="J68" s="3">
        <v>2</v>
      </c>
      <c r="K68" s="3">
        <v>26.47</v>
      </c>
      <c r="L68" s="5"/>
      <c r="M68" s="3">
        <v>90</v>
      </c>
      <c r="N68" s="1"/>
    </row>
    <row r="69" spans="1:14">
      <c r="A69" s="2">
        <f t="shared" si="0"/>
        <v>66</v>
      </c>
      <c r="B69" s="1" t="str">
        <f>'1 DAve'!B69</f>
        <v>Lee Chiswell</v>
      </c>
      <c r="C69" s="1" t="str">
        <f>'1 DAve'!C69</f>
        <v>Central Cobras</v>
      </c>
      <c r="D69" s="19"/>
      <c r="E69" s="4">
        <v>1</v>
      </c>
      <c r="F69" s="3"/>
      <c r="G69" s="3">
        <v>4</v>
      </c>
      <c r="H69" s="3">
        <v>1</v>
      </c>
      <c r="I69" s="3"/>
      <c r="J69" s="3"/>
      <c r="K69" s="3">
        <v>15.85</v>
      </c>
      <c r="L69" s="5"/>
      <c r="M69" s="3"/>
      <c r="N69" s="1"/>
    </row>
    <row r="70" spans="1:14">
      <c r="A70" s="2">
        <f t="shared" ref="A70:A133" si="1">A69+1</f>
        <v>67</v>
      </c>
      <c r="B70" s="1" t="str">
        <f>'1 DAve'!B70</f>
        <v>Nick Bowers</v>
      </c>
      <c r="C70" s="1" t="str">
        <f>'1 DAve'!C70</f>
        <v>Central Cobras</v>
      </c>
      <c r="D70" s="19"/>
      <c r="E70" s="4"/>
      <c r="F70" s="3"/>
      <c r="G70" s="3"/>
      <c r="H70" s="3"/>
      <c r="I70" s="3"/>
      <c r="J70" s="3"/>
      <c r="K70" s="3"/>
      <c r="L70" s="5"/>
      <c r="M70" s="3"/>
      <c r="N70" s="1"/>
    </row>
    <row r="71" spans="1:14">
      <c r="A71" s="2">
        <f t="shared" si="1"/>
        <v>68</v>
      </c>
      <c r="B71" s="1" t="str">
        <f>'1 DAve'!B71</f>
        <v>Jamie Ward</v>
      </c>
      <c r="C71" s="1" t="str">
        <f>'1 DAve'!C71</f>
        <v>Central Cobras</v>
      </c>
      <c r="D71" s="19">
        <v>1</v>
      </c>
      <c r="E71" s="4"/>
      <c r="F71" s="3">
        <v>4</v>
      </c>
      <c r="G71" s="3">
        <v>2</v>
      </c>
      <c r="H71" s="3">
        <v>4</v>
      </c>
      <c r="I71" s="3"/>
      <c r="J71" s="3">
        <v>1</v>
      </c>
      <c r="K71" s="3">
        <v>19.48</v>
      </c>
      <c r="L71" s="5"/>
      <c r="M71" s="3">
        <v>40</v>
      </c>
      <c r="N71" s="1"/>
    </row>
    <row r="72" spans="1:14">
      <c r="A72" s="2">
        <f t="shared" si="1"/>
        <v>69</v>
      </c>
      <c r="B72" s="1" t="str">
        <f>'1 DAve'!B72</f>
        <v>Nigel Ward</v>
      </c>
      <c r="C72" s="1" t="str">
        <f>'1 DAve'!C72</f>
        <v>Central Cobras</v>
      </c>
      <c r="D72" s="19">
        <v>1</v>
      </c>
      <c r="E72" s="4"/>
      <c r="F72" s="3">
        <v>4</v>
      </c>
      <c r="G72" s="3">
        <v>1</v>
      </c>
      <c r="H72" s="3">
        <v>9</v>
      </c>
      <c r="I72" s="3"/>
      <c r="J72" s="3">
        <v>2</v>
      </c>
      <c r="K72" s="3">
        <v>26.72</v>
      </c>
      <c r="L72" s="5"/>
      <c r="M72" s="3">
        <v>90</v>
      </c>
      <c r="N72" s="1"/>
    </row>
    <row r="73" spans="1:14">
      <c r="A73" s="2">
        <f t="shared" si="1"/>
        <v>70</v>
      </c>
      <c r="B73" s="1" t="str">
        <f>'1 DAve'!B73</f>
        <v>Paul Locke</v>
      </c>
      <c r="C73" s="1" t="str">
        <f>'1 DAve'!C73</f>
        <v>Central Cobras</v>
      </c>
      <c r="D73" s="19">
        <v>1</v>
      </c>
      <c r="E73" s="4"/>
      <c r="F73" s="3">
        <v>4</v>
      </c>
      <c r="G73" s="3"/>
      <c r="H73" s="3">
        <v>6</v>
      </c>
      <c r="I73" s="3"/>
      <c r="J73" s="3"/>
      <c r="K73" s="3">
        <v>21.55</v>
      </c>
      <c r="L73" s="5"/>
      <c r="M73" s="3">
        <v>40</v>
      </c>
      <c r="N73" s="1"/>
    </row>
    <row r="74" spans="1:14">
      <c r="A74" s="2">
        <f t="shared" si="1"/>
        <v>71</v>
      </c>
      <c r="B74" s="1" t="str">
        <f>'1 DAve'!B74</f>
        <v>Adam Davies</v>
      </c>
      <c r="C74" s="1" t="str">
        <f>'1 DAve'!C74</f>
        <v>Central Cobras</v>
      </c>
      <c r="D74" s="19">
        <v>1</v>
      </c>
      <c r="E74" s="4"/>
      <c r="F74" s="3">
        <v>4</v>
      </c>
      <c r="G74" s="3"/>
      <c r="H74" s="3">
        <v>7</v>
      </c>
      <c r="I74" s="3"/>
      <c r="J74" s="3"/>
      <c r="K74" s="5">
        <v>15.9</v>
      </c>
      <c r="L74" s="5"/>
      <c r="M74" s="3"/>
      <c r="N74" s="1"/>
    </row>
    <row r="75" spans="1:14">
      <c r="A75" s="2">
        <f t="shared" si="1"/>
        <v>72</v>
      </c>
      <c r="B75" s="1" t="str">
        <f>'1 DAve'!B75</f>
        <v>Jack Beasley</v>
      </c>
      <c r="C75" s="1" t="str">
        <f>'1 DAve'!C75</f>
        <v>Central Cobras</v>
      </c>
      <c r="D75" s="19"/>
      <c r="E75" s="4"/>
      <c r="F75" s="3"/>
      <c r="G75" s="3"/>
      <c r="H75" s="3"/>
      <c r="I75" s="3"/>
      <c r="J75" s="3"/>
      <c r="K75" s="3"/>
      <c r="L75" s="5"/>
      <c r="M75" s="3"/>
      <c r="N75" s="1"/>
    </row>
    <row r="76" spans="1:14">
      <c r="A76" s="2">
        <f t="shared" si="1"/>
        <v>73</v>
      </c>
      <c r="B76" s="1" t="str">
        <f>'1 DAve'!B76</f>
        <v>Mick Hibbert</v>
      </c>
      <c r="C76" s="1" t="str">
        <f>'1 DAve'!C76</f>
        <v>Whitwick</v>
      </c>
      <c r="D76" s="19"/>
      <c r="E76" s="4"/>
      <c r="F76" s="3"/>
      <c r="G76" s="3"/>
      <c r="H76" s="3"/>
      <c r="I76" s="3"/>
      <c r="J76" s="3"/>
      <c r="K76" s="3"/>
      <c r="L76" s="5"/>
      <c r="M76" s="3"/>
      <c r="N76" s="1"/>
    </row>
    <row r="77" spans="1:14">
      <c r="A77" s="2">
        <f t="shared" si="1"/>
        <v>74</v>
      </c>
      <c r="B77" s="1" t="str">
        <f>'1 DAve'!B77</f>
        <v>Mark Wagg</v>
      </c>
      <c r="C77" s="1" t="str">
        <f>'1 DAve'!C77</f>
        <v>Whitwick</v>
      </c>
      <c r="D77" s="19"/>
      <c r="E77" s="4"/>
      <c r="F77" s="3"/>
      <c r="G77" s="3"/>
      <c r="H77" s="3"/>
      <c r="I77" s="3"/>
      <c r="J77" s="3"/>
      <c r="K77" s="3"/>
      <c r="L77" s="5"/>
      <c r="M77" s="3"/>
      <c r="N77" s="1"/>
    </row>
    <row r="78" spans="1:14">
      <c r="A78" s="2">
        <f t="shared" si="1"/>
        <v>75</v>
      </c>
      <c r="B78" s="1" t="str">
        <f>'1 DAve'!B78</f>
        <v>Grant Brown</v>
      </c>
      <c r="C78" s="1" t="str">
        <f>'1 DAve'!C78</f>
        <v>Whitwick</v>
      </c>
      <c r="D78" s="19"/>
      <c r="E78" s="4"/>
      <c r="F78" s="3"/>
      <c r="G78" s="3"/>
      <c r="H78" s="3"/>
      <c r="I78" s="3"/>
      <c r="J78" s="3"/>
      <c r="K78" s="3"/>
      <c r="L78" s="5"/>
      <c r="M78" s="3"/>
      <c r="N78" s="1"/>
    </row>
    <row r="79" spans="1:14">
      <c r="A79" s="2">
        <f t="shared" si="1"/>
        <v>76</v>
      </c>
      <c r="B79" s="1" t="str">
        <f>'1 DAve'!B79</f>
        <v>Paul Hutchins</v>
      </c>
      <c r="C79" s="1" t="str">
        <f>'1 DAve'!C79</f>
        <v>Whitwick</v>
      </c>
      <c r="D79" s="19"/>
      <c r="E79" s="4"/>
      <c r="F79" s="3"/>
      <c r="G79" s="3"/>
      <c r="H79" s="3"/>
      <c r="I79" s="3"/>
      <c r="J79" s="3"/>
      <c r="K79" s="3"/>
      <c r="L79" s="5"/>
      <c r="M79" s="3"/>
      <c r="N79" s="1"/>
    </row>
    <row r="80" spans="1:14">
      <c r="A80" s="2">
        <f t="shared" si="1"/>
        <v>77</v>
      </c>
      <c r="B80" s="1" t="str">
        <f>'1 DAve'!B80</f>
        <v>Jaikob Selby-Rivas</v>
      </c>
      <c r="C80" s="1" t="str">
        <f>'1 DAve'!C80</f>
        <v>Whitwick</v>
      </c>
      <c r="D80" s="19"/>
      <c r="E80" s="4"/>
      <c r="F80" s="3"/>
      <c r="G80" s="3"/>
      <c r="H80" s="3"/>
      <c r="I80" s="3"/>
      <c r="J80" s="3"/>
      <c r="K80" s="3"/>
      <c r="L80" s="5"/>
      <c r="M80" s="3"/>
      <c r="N80" s="1"/>
    </row>
    <row r="81" spans="1:14">
      <c r="A81" s="2">
        <f t="shared" si="1"/>
        <v>78</v>
      </c>
      <c r="B81" s="1" t="str">
        <f>'1 DAve'!B81</f>
        <v>Andrew Hibbert</v>
      </c>
      <c r="C81" s="1" t="str">
        <f>'1 DAve'!C81</f>
        <v>Whitwick</v>
      </c>
      <c r="D81" s="19"/>
      <c r="E81" s="4"/>
      <c r="F81" s="3"/>
      <c r="G81" s="3"/>
      <c r="H81" s="3"/>
      <c r="I81" s="3"/>
      <c r="J81" s="3"/>
      <c r="K81" s="3"/>
      <c r="L81" s="5"/>
      <c r="M81" s="3"/>
      <c r="N81" s="1"/>
    </row>
    <row r="82" spans="1:14">
      <c r="A82" s="2">
        <f t="shared" si="1"/>
        <v>79</v>
      </c>
      <c r="B82" s="1" t="str">
        <f>'1 DAve'!B82</f>
        <v>Ben Quenby</v>
      </c>
      <c r="C82" s="1" t="str">
        <f>'1 DAve'!C82</f>
        <v>Whitwick</v>
      </c>
      <c r="D82" s="19"/>
      <c r="E82" s="4"/>
      <c r="F82" s="3"/>
      <c r="G82" s="3"/>
      <c r="H82" s="3"/>
      <c r="I82" s="3"/>
      <c r="J82" s="3"/>
      <c r="K82" s="3"/>
      <c r="L82" s="5"/>
      <c r="M82" s="3"/>
      <c r="N82" s="1"/>
    </row>
    <row r="83" spans="1:14">
      <c r="A83" s="2">
        <f t="shared" si="1"/>
        <v>80</v>
      </c>
      <c r="B83" s="1" t="str">
        <f>'1 DAve'!B83</f>
        <v>Jason Lole</v>
      </c>
      <c r="C83" s="1" t="str">
        <f>'1 DAve'!C83</f>
        <v>Whitwick</v>
      </c>
      <c r="D83" s="19"/>
      <c r="E83" s="4"/>
      <c r="F83" s="3"/>
      <c r="G83" s="3"/>
      <c r="H83" s="3"/>
      <c r="I83" s="3"/>
      <c r="J83" s="3"/>
      <c r="K83" s="3"/>
      <c r="L83" s="5"/>
      <c r="M83" s="3"/>
      <c r="N83" s="1"/>
    </row>
    <row r="84" spans="1:14">
      <c r="A84" s="2">
        <f t="shared" si="1"/>
        <v>81</v>
      </c>
      <c r="B84" s="1" t="str">
        <f>'1 DAve'!B84</f>
        <v>Stu Smith</v>
      </c>
      <c r="C84" s="1" t="str">
        <f>'1 DAve'!C84</f>
        <v>Whitwick</v>
      </c>
      <c r="D84" s="19"/>
      <c r="E84" s="4"/>
      <c r="F84" s="3"/>
      <c r="G84" s="3"/>
      <c r="H84" s="3"/>
      <c r="I84" s="3"/>
      <c r="J84" s="3"/>
      <c r="K84" s="3"/>
      <c r="L84" s="5"/>
      <c r="M84" s="3"/>
      <c r="N84" s="1"/>
    </row>
    <row r="85" spans="1:14">
      <c r="A85" s="2">
        <f t="shared" si="1"/>
        <v>82</v>
      </c>
      <c r="B85" s="1" t="str">
        <f>'1 DAve'!B85</f>
        <v>Liam Green</v>
      </c>
      <c r="C85" s="1" t="str">
        <f>'1 DAve'!C85</f>
        <v>Hillmorton</v>
      </c>
      <c r="D85" s="19"/>
      <c r="E85" s="4">
        <v>1</v>
      </c>
      <c r="F85" s="3"/>
      <c r="G85" s="3">
        <v>4</v>
      </c>
      <c r="H85" s="3">
        <v>2</v>
      </c>
      <c r="I85" s="3"/>
      <c r="J85" s="3"/>
      <c r="K85" s="3">
        <v>20.239999999999998</v>
      </c>
      <c r="L85" s="5"/>
      <c r="M85" s="3"/>
      <c r="N85" s="1"/>
    </row>
    <row r="86" spans="1:14">
      <c r="A86" s="2">
        <f t="shared" si="1"/>
        <v>83</v>
      </c>
      <c r="B86" s="1" t="str">
        <f>'1 DAve'!B86</f>
        <v>Zac Prince</v>
      </c>
      <c r="C86" s="1" t="str">
        <f>'1 DAve'!C86</f>
        <v>Hillmorton</v>
      </c>
      <c r="D86" s="19">
        <v>1</v>
      </c>
      <c r="E86" s="4"/>
      <c r="F86" s="3">
        <v>4</v>
      </c>
      <c r="G86" s="3"/>
      <c r="H86" s="3">
        <v>5</v>
      </c>
      <c r="I86" s="3"/>
      <c r="J86" s="3">
        <v>2</v>
      </c>
      <c r="K86" s="3">
        <v>27.45</v>
      </c>
      <c r="L86" s="5"/>
      <c r="M86" s="3">
        <v>56</v>
      </c>
      <c r="N86" s="1"/>
    </row>
    <row r="87" spans="1:14">
      <c r="A87" s="2">
        <f t="shared" si="1"/>
        <v>84</v>
      </c>
      <c r="B87" s="1" t="str">
        <f>'1 DAve'!B87</f>
        <v>Paul Harbourne</v>
      </c>
      <c r="C87" s="1" t="str">
        <f>'1 DAve'!C87</f>
        <v>Hillmorton</v>
      </c>
      <c r="D87" s="19"/>
      <c r="E87" s="4"/>
      <c r="F87" s="3"/>
      <c r="G87" s="3"/>
      <c r="H87" s="3"/>
      <c r="I87" s="3"/>
      <c r="J87" s="3"/>
      <c r="K87" s="3"/>
      <c r="L87" s="5"/>
      <c r="M87" s="3"/>
      <c r="N87" s="1"/>
    </row>
    <row r="88" spans="1:14">
      <c r="A88" s="2">
        <f t="shared" si="1"/>
        <v>85</v>
      </c>
      <c r="B88" s="1" t="str">
        <f>'1 DAve'!B88</f>
        <v>Ben Gamble</v>
      </c>
      <c r="C88" s="1" t="str">
        <f>'1 DAve'!C88</f>
        <v>Hillmorton</v>
      </c>
      <c r="D88" s="19"/>
      <c r="E88" s="4"/>
      <c r="F88" s="3"/>
      <c r="G88" s="3"/>
      <c r="H88" s="3"/>
      <c r="I88" s="3"/>
      <c r="J88" s="3"/>
      <c r="K88" s="3"/>
      <c r="L88" s="5"/>
      <c r="M88" s="3"/>
      <c r="N88" s="1"/>
    </row>
    <row r="89" spans="1:14">
      <c r="A89" s="2">
        <f t="shared" si="1"/>
        <v>86</v>
      </c>
      <c r="B89" s="1" t="str">
        <f>'1 DAve'!B89</f>
        <v>Thomas Mills</v>
      </c>
      <c r="C89" s="1" t="str">
        <f>'1 DAve'!C89</f>
        <v>Hillmorton</v>
      </c>
      <c r="D89" s="19"/>
      <c r="E89" s="4">
        <v>1</v>
      </c>
      <c r="F89" s="3">
        <v>3</v>
      </c>
      <c r="G89" s="3">
        <v>4</v>
      </c>
      <c r="H89" s="3">
        <v>7</v>
      </c>
      <c r="I89" s="3"/>
      <c r="J89" s="3">
        <v>1</v>
      </c>
      <c r="K89" s="3">
        <v>23.45</v>
      </c>
      <c r="L89" s="5"/>
      <c r="M89" s="3">
        <v>94</v>
      </c>
      <c r="N89" s="1"/>
    </row>
    <row r="90" spans="1:14">
      <c r="A90" s="2">
        <f t="shared" si="1"/>
        <v>87</v>
      </c>
      <c r="B90" s="1" t="str">
        <f>'1 DAve'!B90</f>
        <v>Steve Munnelly</v>
      </c>
      <c r="C90" s="1" t="str">
        <f>'1 DAve'!C90</f>
        <v>Hillmorton</v>
      </c>
      <c r="D90" s="19"/>
      <c r="E90" s="4"/>
      <c r="F90" s="3"/>
      <c r="G90" s="3"/>
      <c r="H90" s="3"/>
      <c r="I90" s="3"/>
      <c r="J90" s="3"/>
      <c r="K90" s="3"/>
      <c r="L90" s="5"/>
      <c r="M90" s="3"/>
      <c r="N90" s="1"/>
    </row>
    <row r="91" spans="1:14">
      <c r="A91" s="2">
        <f t="shared" si="1"/>
        <v>88</v>
      </c>
      <c r="B91" s="1" t="str">
        <f>'1 DAve'!B91</f>
        <v>Jason Prince</v>
      </c>
      <c r="C91" s="1" t="str">
        <f>'1 DAve'!C91</f>
        <v>Hillmorton</v>
      </c>
      <c r="D91" s="19">
        <v>1</v>
      </c>
      <c r="E91" s="4"/>
      <c r="F91" s="3">
        <v>4</v>
      </c>
      <c r="G91" s="3"/>
      <c r="H91" s="3">
        <v>7</v>
      </c>
      <c r="I91" s="3"/>
      <c r="J91" s="3"/>
      <c r="K91" s="3">
        <v>23.03</v>
      </c>
      <c r="L91" s="5"/>
      <c r="M91" s="3">
        <v>101</v>
      </c>
      <c r="N91" s="1"/>
    </row>
    <row r="92" spans="1:14">
      <c r="A92" s="2">
        <f t="shared" si="1"/>
        <v>89</v>
      </c>
      <c r="B92" s="1" t="str">
        <f>'1 DAve'!B92</f>
        <v>Henry Murray</v>
      </c>
      <c r="C92" s="1" t="str">
        <f>'1 DAve'!C92</f>
        <v>Hillmorton</v>
      </c>
      <c r="D92" s="19">
        <v>1</v>
      </c>
      <c r="E92" s="4"/>
      <c r="F92" s="3">
        <v>4</v>
      </c>
      <c r="G92" s="3"/>
      <c r="H92" s="3">
        <v>4</v>
      </c>
      <c r="I92" s="3"/>
      <c r="J92" s="3">
        <v>3</v>
      </c>
      <c r="K92" s="3">
        <v>21.78</v>
      </c>
      <c r="L92" s="5"/>
      <c r="M92" s="3">
        <v>76</v>
      </c>
      <c r="N92" s="1"/>
    </row>
    <row r="93" spans="1:14">
      <c r="A93" s="2">
        <f t="shared" si="1"/>
        <v>90</v>
      </c>
      <c r="B93" s="1" t="str">
        <f>'1 DAve'!B93</f>
        <v>Carl Green</v>
      </c>
      <c r="C93" s="1" t="str">
        <f>'1 DAve'!C93</f>
        <v>Hillmorton</v>
      </c>
      <c r="D93" s="19"/>
      <c r="E93" s="4"/>
      <c r="F93" s="3"/>
      <c r="G93" s="3"/>
      <c r="H93" s="3"/>
      <c r="I93" s="3"/>
      <c r="J93" s="3"/>
      <c r="K93" s="3"/>
      <c r="L93" s="5"/>
      <c r="M93" s="3"/>
      <c r="N93" s="1"/>
    </row>
    <row r="94" spans="1:14">
      <c r="A94" s="2">
        <f t="shared" si="1"/>
        <v>91</v>
      </c>
      <c r="B94" s="1" t="str">
        <f>'1 DAve'!B94</f>
        <v>Scott Fowles</v>
      </c>
      <c r="C94" s="1" t="str">
        <f>'1 DAve'!C94</f>
        <v>Hillmorton</v>
      </c>
      <c r="D94" s="19"/>
      <c r="E94" s="4">
        <v>1</v>
      </c>
      <c r="F94" s="3">
        <v>1</v>
      </c>
      <c r="G94" s="3">
        <v>4</v>
      </c>
      <c r="H94" s="3">
        <v>3</v>
      </c>
      <c r="I94" s="3"/>
      <c r="J94" s="3"/>
      <c r="K94" s="3">
        <v>17.13</v>
      </c>
      <c r="L94" s="5"/>
      <c r="M94" s="3">
        <v>20</v>
      </c>
      <c r="N94" s="1"/>
    </row>
    <row r="95" spans="1:14">
      <c r="A95" s="2">
        <f t="shared" si="1"/>
        <v>92</v>
      </c>
      <c r="B95" s="1" t="str">
        <f>'1 DAve'!B95</f>
        <v>Spencer Brown</v>
      </c>
      <c r="C95" s="1" t="str">
        <f>'1 DAve'!C95</f>
        <v>Hillmorton</v>
      </c>
      <c r="D95" s="19"/>
      <c r="E95" s="4">
        <v>1</v>
      </c>
      <c r="F95" s="3"/>
      <c r="G95" s="3">
        <v>4</v>
      </c>
      <c r="H95" s="3">
        <v>3</v>
      </c>
      <c r="I95" s="3"/>
      <c r="J95" s="3"/>
      <c r="K95" s="3">
        <v>21.28</v>
      </c>
      <c r="L95" s="5"/>
      <c r="M95" s="3"/>
      <c r="N95" s="1"/>
    </row>
    <row r="96" spans="1:14">
      <c r="A96" s="2">
        <f t="shared" si="1"/>
        <v>93</v>
      </c>
      <c r="B96" s="1" t="str">
        <f>'1 DAve'!B96</f>
        <v>Clive Randall</v>
      </c>
      <c r="C96" s="1" t="str">
        <f>'1 DAve'!C96</f>
        <v>Hillmorton</v>
      </c>
      <c r="D96" s="19"/>
      <c r="E96" s="4">
        <v>1</v>
      </c>
      <c r="F96" s="3"/>
      <c r="G96" s="3">
        <v>4</v>
      </c>
      <c r="H96" s="3">
        <v>2</v>
      </c>
      <c r="I96" s="3"/>
      <c r="J96" s="3"/>
      <c r="K96" s="3">
        <v>16.37</v>
      </c>
      <c r="L96" s="5"/>
      <c r="M96" s="3"/>
      <c r="N96" s="1"/>
    </row>
    <row r="97" spans="1:14">
      <c r="A97" s="2">
        <f t="shared" si="1"/>
        <v>94</v>
      </c>
      <c r="B97" s="1" t="str">
        <f>'1 DAve'!B97</f>
        <v>Cain Unwin</v>
      </c>
      <c r="C97" s="1" t="str">
        <f>'1 DAve'!C97</f>
        <v>Central Cobras</v>
      </c>
      <c r="D97" s="19"/>
      <c r="E97" s="4"/>
      <c r="F97" s="3"/>
      <c r="G97" s="3"/>
      <c r="H97" s="3"/>
      <c r="I97" s="3"/>
      <c r="J97" s="3"/>
      <c r="K97" s="3"/>
      <c r="L97" s="5"/>
      <c r="M97" s="3"/>
      <c r="N97" s="1"/>
    </row>
    <row r="98" spans="1:14">
      <c r="A98" s="2">
        <f t="shared" si="1"/>
        <v>95</v>
      </c>
      <c r="B98" s="1" t="str">
        <f>'1 DAve'!B98</f>
        <v>Adam Bonser</v>
      </c>
      <c r="C98" s="1" t="str">
        <f>'1 DAve'!C98</f>
        <v>Central Cobras</v>
      </c>
      <c r="D98" s="19"/>
      <c r="E98" s="4"/>
      <c r="F98" s="3"/>
      <c r="G98" s="3"/>
      <c r="H98" s="3"/>
      <c r="I98" s="3"/>
      <c r="J98" s="3"/>
      <c r="K98" s="3"/>
      <c r="L98" s="5"/>
      <c r="M98" s="3"/>
      <c r="N98" s="1"/>
    </row>
    <row r="99" spans="1:14">
      <c r="A99" s="2">
        <f t="shared" si="1"/>
        <v>96</v>
      </c>
      <c r="B99" s="1" t="str">
        <f>'1 DAve'!B99</f>
        <v>Dan Apparacio</v>
      </c>
      <c r="C99" s="1" t="str">
        <f>'1 DAve'!C99</f>
        <v>Enderby Eagles</v>
      </c>
      <c r="D99" s="19"/>
      <c r="E99" s="4"/>
      <c r="F99" s="3"/>
      <c r="G99" s="3"/>
      <c r="H99" s="3"/>
      <c r="I99" s="3"/>
      <c r="J99" s="3"/>
      <c r="K99" s="3"/>
      <c r="L99" s="5"/>
      <c r="M99" s="3"/>
      <c r="N99" s="1"/>
    </row>
    <row r="100" spans="1:14">
      <c r="A100" s="2">
        <f t="shared" si="1"/>
        <v>97</v>
      </c>
      <c r="B100" s="1" t="str">
        <f>'1 DAve'!B100</f>
        <v>Aaron Hessing</v>
      </c>
      <c r="C100" s="1" t="str">
        <f>'1 DAve'!C100</f>
        <v>Enderby Eagles</v>
      </c>
      <c r="D100" s="19"/>
      <c r="E100" s="4"/>
      <c r="F100" s="3"/>
      <c r="G100" s="3"/>
      <c r="H100" s="3"/>
      <c r="I100" s="3"/>
      <c r="J100" s="3"/>
      <c r="K100" s="3"/>
      <c r="L100" s="5"/>
      <c r="M100" s="3"/>
      <c r="N100" s="1"/>
    </row>
    <row r="101" spans="1:14">
      <c r="A101" s="2">
        <f t="shared" si="1"/>
        <v>98</v>
      </c>
      <c r="B101" s="1" t="str">
        <f>'1 DAve'!B101</f>
        <v>Rick Marsden</v>
      </c>
      <c r="C101" s="1" t="str">
        <f>'1 DAve'!C101</f>
        <v>Enderby Eagles</v>
      </c>
      <c r="D101" s="19"/>
      <c r="E101" s="4"/>
      <c r="F101" s="3"/>
      <c r="G101" s="3"/>
      <c r="H101" s="3"/>
      <c r="I101" s="3"/>
      <c r="J101" s="3"/>
      <c r="K101" s="3"/>
      <c r="L101" s="5"/>
      <c r="M101" s="3"/>
      <c r="N101" s="1"/>
    </row>
    <row r="102" spans="1:14">
      <c r="A102" s="2">
        <f t="shared" si="1"/>
        <v>99</v>
      </c>
      <c r="B102" s="1" t="str">
        <f>'1 DAve'!B102</f>
        <v>Luke Wilson</v>
      </c>
      <c r="C102" s="1" t="str">
        <f>'1 DAve'!C102</f>
        <v>Enderby Eagles</v>
      </c>
      <c r="D102" s="19"/>
      <c r="E102" s="4">
        <v>1</v>
      </c>
      <c r="F102" s="3">
        <v>1</v>
      </c>
      <c r="G102" s="3">
        <v>4</v>
      </c>
      <c r="H102" s="3">
        <v>5</v>
      </c>
      <c r="I102" s="3"/>
      <c r="J102" s="3"/>
      <c r="K102" s="3">
        <v>18.36</v>
      </c>
      <c r="L102" s="5"/>
      <c r="M102" s="3">
        <v>48</v>
      </c>
      <c r="N102" s="1"/>
    </row>
    <row r="103" spans="1:14">
      <c r="A103" s="2">
        <f t="shared" si="1"/>
        <v>100</v>
      </c>
      <c r="B103" s="1" t="str">
        <f>'1 DAve'!B103</f>
        <v>James Groocock</v>
      </c>
      <c r="C103" s="1" t="str">
        <f>'1 DAve'!C103</f>
        <v>Enderby Eagles</v>
      </c>
      <c r="D103" s="19"/>
      <c r="E103" s="4"/>
      <c r="F103" s="3"/>
      <c r="G103" s="3"/>
      <c r="H103" s="3"/>
      <c r="I103" s="3"/>
      <c r="J103" s="3"/>
      <c r="K103" s="3"/>
      <c r="L103" s="5"/>
      <c r="M103" s="3"/>
      <c r="N103" s="1"/>
    </row>
    <row r="104" spans="1:14">
      <c r="A104" s="2">
        <f t="shared" si="1"/>
        <v>101</v>
      </c>
      <c r="B104" s="1" t="str">
        <f>'1 DAve'!B104</f>
        <v>Ash Clarke</v>
      </c>
      <c r="C104" s="1" t="str">
        <f>'1 DAve'!C104</f>
        <v>Enderby Eagles</v>
      </c>
      <c r="D104" s="19">
        <v>1</v>
      </c>
      <c r="E104" s="4"/>
      <c r="F104" s="3">
        <v>4</v>
      </c>
      <c r="G104" s="3"/>
      <c r="H104" s="3">
        <v>5</v>
      </c>
      <c r="I104" s="3"/>
      <c r="J104" s="3"/>
      <c r="K104" s="5">
        <v>23.3</v>
      </c>
      <c r="L104" s="5"/>
      <c r="M104" s="3">
        <v>74</v>
      </c>
      <c r="N104" s="1"/>
    </row>
    <row r="105" spans="1:14">
      <c r="A105" s="2">
        <f t="shared" si="1"/>
        <v>102</v>
      </c>
      <c r="B105" s="1" t="str">
        <f>'1 DAve'!B105</f>
        <v>Jon Elliott</v>
      </c>
      <c r="C105" s="1" t="str">
        <f>'1 DAve'!C105</f>
        <v>Enderby Eagles</v>
      </c>
      <c r="D105" s="19"/>
      <c r="E105" s="4">
        <v>1</v>
      </c>
      <c r="F105" s="3">
        <v>3</v>
      </c>
      <c r="G105" s="3">
        <v>4</v>
      </c>
      <c r="H105" s="3">
        <v>11</v>
      </c>
      <c r="I105" s="3"/>
      <c r="J105" s="3"/>
      <c r="K105" s="3">
        <v>22.44</v>
      </c>
      <c r="L105" s="5"/>
      <c r="M105" s="3">
        <v>143</v>
      </c>
      <c r="N105" s="1"/>
    </row>
    <row r="106" spans="1:14">
      <c r="A106" s="2">
        <f t="shared" si="1"/>
        <v>103</v>
      </c>
      <c r="B106" s="1" t="str">
        <f>'1 DAve'!B106</f>
        <v>Joe Hull</v>
      </c>
      <c r="C106" s="1" t="str">
        <f>'1 DAve'!C106</f>
        <v>Enderby Eagles</v>
      </c>
      <c r="D106" s="19"/>
      <c r="E106" s="4"/>
      <c r="F106" s="3"/>
      <c r="G106" s="3"/>
      <c r="H106" s="3"/>
      <c r="I106" s="3"/>
      <c r="J106" s="3"/>
      <c r="K106" s="3"/>
      <c r="L106" s="5"/>
      <c r="M106" s="3"/>
      <c r="N106" s="1"/>
    </row>
    <row r="107" spans="1:14">
      <c r="A107" s="2">
        <f t="shared" si="1"/>
        <v>104</v>
      </c>
      <c r="B107" s="1" t="str">
        <f>'1 DAve'!B107</f>
        <v>Tony Crisp</v>
      </c>
      <c r="C107" s="1" t="str">
        <f>'1 DAve'!C107</f>
        <v>Enderby Eagles</v>
      </c>
      <c r="D107" s="19"/>
      <c r="E107" s="4"/>
      <c r="F107" s="3"/>
      <c r="G107" s="3"/>
      <c r="H107" s="3"/>
      <c r="I107" s="3"/>
      <c r="J107" s="3"/>
      <c r="K107" s="3"/>
      <c r="L107" s="5"/>
      <c r="M107" s="3"/>
      <c r="N107" s="1"/>
    </row>
    <row r="108" spans="1:14">
      <c r="A108" s="2">
        <f t="shared" si="1"/>
        <v>105</v>
      </c>
      <c r="B108" s="1" t="str">
        <f>'1 DAve'!B108</f>
        <v>John Walls</v>
      </c>
      <c r="C108" s="1" t="str">
        <f>'1 DAve'!C108</f>
        <v>Central Cobras</v>
      </c>
      <c r="D108" s="19"/>
      <c r="E108" s="4"/>
      <c r="F108" s="3"/>
      <c r="G108" s="3"/>
      <c r="H108" s="3"/>
      <c r="I108" s="3"/>
      <c r="J108" s="3"/>
      <c r="K108" s="3"/>
      <c r="L108" s="5"/>
      <c r="M108" s="3"/>
      <c r="N108" s="1"/>
    </row>
    <row r="109" spans="1:14">
      <c r="A109" s="2">
        <f t="shared" si="1"/>
        <v>106</v>
      </c>
      <c r="B109" s="1" t="str">
        <f>'1 DAve'!B109</f>
        <v>Leighton Holt</v>
      </c>
      <c r="C109" s="1" t="str">
        <f>'1 DAve'!C109</f>
        <v>Loughborough Lions</v>
      </c>
      <c r="D109" s="19"/>
      <c r="E109" s="4">
        <v>1</v>
      </c>
      <c r="F109" s="3">
        <v>3</v>
      </c>
      <c r="G109" s="3">
        <v>4</v>
      </c>
      <c r="H109" s="3">
        <v>11</v>
      </c>
      <c r="I109" s="3"/>
      <c r="J109" s="3"/>
      <c r="K109" s="5">
        <v>23.3</v>
      </c>
      <c r="L109" s="5"/>
      <c r="M109" s="3">
        <v>47</v>
      </c>
      <c r="N109" s="1"/>
    </row>
    <row r="110" spans="1:14">
      <c r="A110" s="2">
        <f t="shared" si="1"/>
        <v>107</v>
      </c>
      <c r="B110" s="1" t="str">
        <f>'1 DAve'!B110</f>
        <v>Dean Maxwell</v>
      </c>
      <c r="C110" s="1" t="str">
        <f>'1 DAve'!C110</f>
        <v>Loughborough Lions</v>
      </c>
      <c r="D110" s="19"/>
      <c r="E110" s="4"/>
      <c r="F110" s="3"/>
      <c r="G110" s="3"/>
      <c r="H110" s="3"/>
      <c r="I110" s="3"/>
      <c r="J110" s="3"/>
      <c r="K110" s="3"/>
      <c r="L110" s="5"/>
      <c r="M110" s="3"/>
      <c r="N110" s="1"/>
    </row>
    <row r="111" spans="1:14">
      <c r="A111" s="2">
        <f t="shared" si="1"/>
        <v>108</v>
      </c>
      <c r="B111" s="1" t="str">
        <f>'1 DAve'!B111</f>
        <v>Zak Morris</v>
      </c>
      <c r="C111" s="1" t="str">
        <f>'1 DAve'!C111</f>
        <v>Hinckley Warriors</v>
      </c>
      <c r="D111" s="19"/>
      <c r="E111" s="4"/>
      <c r="F111" s="3"/>
      <c r="G111" s="3"/>
      <c r="H111" s="3"/>
      <c r="I111" s="3"/>
      <c r="J111" s="3"/>
      <c r="K111" s="3"/>
      <c r="L111" s="5"/>
      <c r="M111" s="3"/>
      <c r="N111" s="1"/>
    </row>
    <row r="112" spans="1:14">
      <c r="A112" s="2">
        <f t="shared" si="1"/>
        <v>109</v>
      </c>
      <c r="B112" s="1" t="str">
        <f>'1 DAve'!B112</f>
        <v>Michael Bean</v>
      </c>
      <c r="C112" s="1" t="str">
        <f>'1 DAve'!C112</f>
        <v>Hinckley Warriors</v>
      </c>
      <c r="D112" s="19"/>
      <c r="E112" s="4"/>
      <c r="F112" s="3"/>
      <c r="G112" s="3"/>
      <c r="H112" s="3"/>
      <c r="I112" s="3"/>
      <c r="J112" s="3"/>
      <c r="K112" s="3"/>
      <c r="L112" s="5"/>
      <c r="M112" s="3"/>
      <c r="N112" s="1"/>
    </row>
    <row r="113" spans="1:14">
      <c r="A113" s="2">
        <f t="shared" si="1"/>
        <v>110</v>
      </c>
      <c r="B113" s="1" t="str">
        <f>'1 DAve'!B113</f>
        <v>Wayne Pulford</v>
      </c>
      <c r="C113" s="1" t="str">
        <f>'1 DAve'!C113</f>
        <v>Brinklow Lions</v>
      </c>
      <c r="D113" s="19">
        <v>1</v>
      </c>
      <c r="E113" s="4"/>
      <c r="F113" s="3">
        <v>4</v>
      </c>
      <c r="G113" s="3">
        <v>3</v>
      </c>
      <c r="H113" s="3">
        <v>4</v>
      </c>
      <c r="I113" s="3"/>
      <c r="J113" s="3">
        <v>1</v>
      </c>
      <c r="K113" s="3">
        <v>16.59</v>
      </c>
      <c r="L113" s="5"/>
      <c r="M113" s="3">
        <v>32</v>
      </c>
      <c r="N113" s="1"/>
    </row>
    <row r="114" spans="1:14">
      <c r="A114" s="2">
        <f t="shared" si="1"/>
        <v>111</v>
      </c>
      <c r="B114" s="1" t="str">
        <f>'1 DAve'!B114</f>
        <v>Grant Swinburn</v>
      </c>
      <c r="C114" s="1" t="str">
        <f>'1 DAve'!C114</f>
        <v>Brinklow Lions</v>
      </c>
      <c r="D114" s="19"/>
      <c r="E114" s="4"/>
      <c r="F114" s="3"/>
      <c r="G114" s="3"/>
      <c r="H114" s="3"/>
      <c r="I114" s="3"/>
      <c r="J114" s="3"/>
      <c r="K114" s="3"/>
      <c r="L114" s="5"/>
      <c r="M114" s="3"/>
      <c r="N114" s="1"/>
    </row>
    <row r="115" spans="1:14">
      <c r="A115" s="2">
        <f t="shared" si="1"/>
        <v>112</v>
      </c>
      <c r="B115" s="1" t="str">
        <f>'1 DAve'!B115</f>
        <v>Martin Gamble</v>
      </c>
      <c r="C115" s="1" t="str">
        <f>'1 DAve'!C115</f>
        <v>Brinklow Lions</v>
      </c>
      <c r="D115" s="19">
        <v>1</v>
      </c>
      <c r="E115" s="4"/>
      <c r="F115" s="3">
        <v>4</v>
      </c>
      <c r="G115" s="3"/>
      <c r="H115" s="3">
        <v>6</v>
      </c>
      <c r="I115" s="3"/>
      <c r="J115" s="3">
        <v>1</v>
      </c>
      <c r="K115" s="3">
        <v>22.27</v>
      </c>
      <c r="L115" s="5"/>
      <c r="M115" s="3">
        <v>57</v>
      </c>
      <c r="N115" s="1"/>
    </row>
    <row r="116" spans="1:14">
      <c r="A116" s="2">
        <f t="shared" si="1"/>
        <v>113</v>
      </c>
      <c r="B116" s="1" t="str">
        <f>'1 DAve'!B116</f>
        <v>Harry Earp</v>
      </c>
      <c r="C116" s="1" t="str">
        <f>'1 DAve'!C116</f>
        <v>Brinklow Lions</v>
      </c>
      <c r="D116" s="19">
        <v>1</v>
      </c>
      <c r="E116" s="4"/>
      <c r="F116" s="3">
        <v>4</v>
      </c>
      <c r="G116" s="3">
        <v>1</v>
      </c>
      <c r="H116" s="3">
        <v>9</v>
      </c>
      <c r="I116" s="3"/>
      <c r="J116" s="3"/>
      <c r="K116" s="3">
        <v>20.67</v>
      </c>
      <c r="L116" s="5"/>
      <c r="M116" s="3">
        <v>28</v>
      </c>
      <c r="N116" s="1"/>
    </row>
    <row r="117" spans="1:14">
      <c r="A117" s="2">
        <f t="shared" si="1"/>
        <v>114</v>
      </c>
      <c r="B117" s="1" t="str">
        <f>'1 DAve'!B117</f>
        <v>Mark Sutton</v>
      </c>
      <c r="C117" s="1" t="str">
        <f>'1 DAve'!C117</f>
        <v>Brinklow Lions</v>
      </c>
      <c r="D117" s="19">
        <v>1</v>
      </c>
      <c r="E117" s="4"/>
      <c r="F117" s="3">
        <v>4</v>
      </c>
      <c r="G117" s="3">
        <v>2</v>
      </c>
      <c r="H117" s="3">
        <v>9</v>
      </c>
      <c r="I117" s="3"/>
      <c r="J117" s="3"/>
      <c r="K117" s="3">
        <v>21.46</v>
      </c>
      <c r="L117" s="5"/>
      <c r="M117" s="3">
        <v>72</v>
      </c>
      <c r="N117" s="1"/>
    </row>
    <row r="118" spans="1:14">
      <c r="A118" s="2">
        <f t="shared" si="1"/>
        <v>115</v>
      </c>
      <c r="B118" s="1" t="str">
        <f>'1 DAve'!B118</f>
        <v>Connor Gamble</v>
      </c>
      <c r="C118" s="1" t="str">
        <f>'1 DAve'!C118</f>
        <v>Brinklow Lions</v>
      </c>
      <c r="D118" s="19">
        <v>1</v>
      </c>
      <c r="E118" s="4"/>
      <c r="F118" s="3">
        <v>4</v>
      </c>
      <c r="G118" s="3">
        <v>3</v>
      </c>
      <c r="H118" s="3">
        <v>10</v>
      </c>
      <c r="I118" s="3"/>
      <c r="J118" s="3"/>
      <c r="K118" s="3">
        <v>19.190000000000001</v>
      </c>
      <c r="L118" s="5"/>
      <c r="M118" s="3">
        <v>84</v>
      </c>
      <c r="N118" s="1"/>
    </row>
    <row r="119" spans="1:14">
      <c r="A119" s="2">
        <f t="shared" si="1"/>
        <v>116</v>
      </c>
      <c r="B119" s="1" t="str">
        <f>'1 DAve'!B119</f>
        <v>Billy Earp</v>
      </c>
      <c r="C119" s="1" t="str">
        <f>'1 DAve'!C119</f>
        <v>Brinklow Lions</v>
      </c>
      <c r="D119" s="19"/>
      <c r="E119" s="4"/>
      <c r="F119" s="3"/>
      <c r="G119" s="3"/>
      <c r="H119" s="3"/>
      <c r="I119" s="3"/>
      <c r="J119" s="3"/>
      <c r="K119" s="3"/>
      <c r="L119" s="5"/>
      <c r="M119" s="3"/>
      <c r="N119" s="1"/>
    </row>
    <row r="120" spans="1:14">
      <c r="A120" s="2">
        <f t="shared" si="1"/>
        <v>117</v>
      </c>
      <c r="B120" s="1" t="str">
        <f>'1 DAve'!B120</f>
        <v>Steve Edwards</v>
      </c>
      <c r="C120" s="1" t="str">
        <f>'1 DAve'!C120</f>
        <v>Brinklow Lions</v>
      </c>
      <c r="D120" s="19"/>
      <c r="E120" s="4"/>
      <c r="F120" s="3"/>
      <c r="G120" s="3"/>
      <c r="H120" s="3"/>
      <c r="I120" s="3"/>
      <c r="J120" s="3"/>
      <c r="K120" s="3"/>
      <c r="L120" s="5"/>
      <c r="M120" s="3"/>
      <c r="N120" s="1"/>
    </row>
    <row r="121" spans="1:14">
      <c r="A121" s="2">
        <f t="shared" si="1"/>
        <v>118</v>
      </c>
      <c r="B121" s="1" t="str">
        <f>'1 DAve'!B121</f>
        <v>Stuart Holden</v>
      </c>
      <c r="C121" s="1" t="str">
        <f>'1 DAve'!C121</f>
        <v>Brinklow Lions</v>
      </c>
      <c r="D121" s="19"/>
      <c r="E121" s="4"/>
      <c r="F121" s="3"/>
      <c r="G121" s="3"/>
      <c r="H121" s="3"/>
      <c r="I121" s="3"/>
      <c r="J121" s="3"/>
      <c r="K121" s="3"/>
      <c r="L121" s="5"/>
      <c r="M121" s="3"/>
      <c r="N121" s="1"/>
    </row>
    <row r="122" spans="1:14">
      <c r="A122" s="2">
        <f t="shared" si="1"/>
        <v>119</v>
      </c>
      <c r="B122" s="1" t="str">
        <f>'1 DAve'!B122</f>
        <v>Aaron Wall</v>
      </c>
      <c r="C122" s="1" t="str">
        <f>'1 DAve'!C122</f>
        <v>Hinckley Hawks</v>
      </c>
      <c r="D122" s="19"/>
      <c r="E122" s="4">
        <v>1</v>
      </c>
      <c r="F122" s="3"/>
      <c r="G122" s="3">
        <v>4</v>
      </c>
      <c r="H122" s="3">
        <v>1</v>
      </c>
      <c r="I122" s="3"/>
      <c r="J122" s="3"/>
      <c r="K122" s="3">
        <v>17.73</v>
      </c>
      <c r="L122" s="5"/>
      <c r="M122" s="3"/>
      <c r="N122" s="1"/>
    </row>
    <row r="123" spans="1:14">
      <c r="A123" s="2">
        <f t="shared" si="1"/>
        <v>120</v>
      </c>
      <c r="B123" s="1" t="str">
        <f>'1 DAve'!B123</f>
        <v>Lewis Underwood</v>
      </c>
      <c r="C123" s="1" t="str">
        <f>'1 DAve'!C123</f>
        <v>Hinckley Hawks</v>
      </c>
      <c r="D123" s="19">
        <v>1</v>
      </c>
      <c r="E123" s="4"/>
      <c r="F123" s="3">
        <v>4</v>
      </c>
      <c r="G123" s="3"/>
      <c r="H123" s="3">
        <v>4</v>
      </c>
      <c r="I123" s="3"/>
      <c r="J123" s="3">
        <v>1</v>
      </c>
      <c r="K123" s="3">
        <v>25.37</v>
      </c>
      <c r="L123" s="5"/>
      <c r="M123" s="3">
        <v>72</v>
      </c>
      <c r="N123" s="1"/>
    </row>
    <row r="124" spans="1:14">
      <c r="A124" s="2">
        <f t="shared" si="1"/>
        <v>121</v>
      </c>
      <c r="B124" s="1" t="str">
        <f>'1 DAve'!B124</f>
        <v>Matt Sidwell</v>
      </c>
      <c r="C124" s="1" t="str">
        <f>'1 DAve'!C124</f>
        <v>Hinckley Hawks</v>
      </c>
      <c r="D124" s="19"/>
      <c r="E124" s="4">
        <v>1</v>
      </c>
      <c r="F124" s="3"/>
      <c r="G124" s="3">
        <v>4</v>
      </c>
      <c r="H124" s="3">
        <v>5</v>
      </c>
      <c r="I124" s="3"/>
      <c r="J124" s="3"/>
      <c r="K124" s="3">
        <v>20.52</v>
      </c>
      <c r="L124" s="5"/>
      <c r="M124" s="3"/>
      <c r="N124" s="1"/>
    </row>
    <row r="125" spans="1:14">
      <c r="A125" s="2">
        <f t="shared" si="1"/>
        <v>122</v>
      </c>
      <c r="B125" s="1" t="str">
        <f>'1 DAve'!B125</f>
        <v>Paul Goodfellow</v>
      </c>
      <c r="C125" s="1" t="str">
        <f>'1 DAve'!C125</f>
        <v>Hinckley Hawks</v>
      </c>
      <c r="D125" s="19"/>
      <c r="E125" s="4">
        <v>1</v>
      </c>
      <c r="F125" s="3"/>
      <c r="G125" s="3">
        <v>4</v>
      </c>
      <c r="H125" s="3">
        <v>3</v>
      </c>
      <c r="I125" s="3"/>
      <c r="J125" s="3"/>
      <c r="K125" s="3">
        <v>17.43</v>
      </c>
      <c r="L125" s="5"/>
      <c r="M125" s="3"/>
      <c r="N125" s="1"/>
    </row>
    <row r="126" spans="1:14">
      <c r="A126" s="2">
        <f t="shared" si="1"/>
        <v>123</v>
      </c>
      <c r="B126" s="1" t="str">
        <f>'1 DAve'!B126</f>
        <v>Ryan Hawkes</v>
      </c>
      <c r="C126" s="1" t="str">
        <f>'1 DAve'!C126</f>
        <v>Hinckley Hawks</v>
      </c>
      <c r="D126" s="19">
        <v>1</v>
      </c>
      <c r="E126" s="4"/>
      <c r="F126" s="3">
        <v>4</v>
      </c>
      <c r="G126" s="3"/>
      <c r="H126" s="3">
        <v>7</v>
      </c>
      <c r="I126" s="3"/>
      <c r="J126" s="3">
        <v>1</v>
      </c>
      <c r="K126" s="3">
        <v>29.47</v>
      </c>
      <c r="L126" s="5"/>
      <c r="M126" s="3">
        <v>70</v>
      </c>
      <c r="N126" s="1"/>
    </row>
    <row r="127" spans="1:14">
      <c r="A127" s="2">
        <f t="shared" si="1"/>
        <v>124</v>
      </c>
      <c r="B127" s="1" t="str">
        <f>'1 DAve'!B127</f>
        <v>Darryl Hughes</v>
      </c>
      <c r="C127" s="1" t="str">
        <f>'1 DAve'!C127</f>
        <v>Hinckley Hawks</v>
      </c>
      <c r="D127" s="19"/>
      <c r="E127" s="4">
        <v>1</v>
      </c>
      <c r="F127" s="3">
        <v>3</v>
      </c>
      <c r="G127" s="3">
        <v>4</v>
      </c>
      <c r="H127" s="3">
        <v>9</v>
      </c>
      <c r="I127" s="3"/>
      <c r="J127" s="3"/>
      <c r="K127" s="3">
        <v>21.25</v>
      </c>
      <c r="L127" s="5"/>
      <c r="M127" s="3">
        <v>63</v>
      </c>
      <c r="N127" s="1"/>
    </row>
    <row r="128" spans="1:14">
      <c r="A128" s="2">
        <f t="shared" si="1"/>
        <v>125</v>
      </c>
      <c r="B128" s="1" t="str">
        <f>'1 DAve'!B128</f>
        <v>Adam Marziano</v>
      </c>
      <c r="C128" s="1" t="str">
        <f>'1 DAve'!C128</f>
        <v>Hinckley Hawks</v>
      </c>
      <c r="D128" s="19">
        <v>1</v>
      </c>
      <c r="E128" s="4"/>
      <c r="F128" s="3">
        <v>4</v>
      </c>
      <c r="G128" s="3"/>
      <c r="H128" s="3">
        <v>7</v>
      </c>
      <c r="I128" s="3"/>
      <c r="J128" s="3">
        <v>4</v>
      </c>
      <c r="K128" s="3">
        <v>31.81</v>
      </c>
      <c r="L128" s="5"/>
      <c r="M128" s="3">
        <v>121</v>
      </c>
      <c r="N128" s="1"/>
    </row>
    <row r="129" spans="1:18">
      <c r="A129" s="2">
        <f t="shared" si="1"/>
        <v>126</v>
      </c>
      <c r="B129" s="1" t="str">
        <f>'1 DAve'!B129</f>
        <v>Craig Allen</v>
      </c>
      <c r="C129" s="1" t="str">
        <f>'1 DAve'!C129</f>
        <v>Hinckley Hawks</v>
      </c>
      <c r="D129" s="19">
        <v>1</v>
      </c>
      <c r="E129" s="4"/>
      <c r="F129" s="3">
        <v>4</v>
      </c>
      <c r="G129" s="3"/>
      <c r="H129" s="3">
        <v>7</v>
      </c>
      <c r="I129" s="3"/>
      <c r="J129" s="3">
        <v>2</v>
      </c>
      <c r="K129" s="3">
        <v>31.81</v>
      </c>
      <c r="L129" s="5"/>
      <c r="M129" s="3">
        <v>89</v>
      </c>
      <c r="N129" s="1"/>
    </row>
    <row r="130" spans="1:18">
      <c r="A130" s="2">
        <f t="shared" si="1"/>
        <v>127</v>
      </c>
      <c r="B130" s="1" t="str">
        <f>'1 DAve'!B130</f>
        <v>Sam Wain</v>
      </c>
      <c r="C130" s="1" t="str">
        <f>'1 DAve'!C130</f>
        <v>Hinckley Hawks</v>
      </c>
      <c r="D130" s="19"/>
      <c r="E130" s="4"/>
      <c r="F130" s="3"/>
      <c r="G130" s="3"/>
      <c r="H130" s="3"/>
      <c r="I130" s="3"/>
      <c r="J130" s="3"/>
      <c r="K130" s="3"/>
      <c r="L130" s="5"/>
      <c r="M130" s="3"/>
      <c r="N130" s="1"/>
    </row>
    <row r="131" spans="1:18">
      <c r="A131" s="2">
        <f t="shared" si="1"/>
        <v>128</v>
      </c>
      <c r="B131" s="1" t="str">
        <f>'1 DAve'!B131</f>
        <v>Elliott Neary</v>
      </c>
      <c r="C131" s="1" t="str">
        <f>'1 DAve'!C131</f>
        <v>Whitwick</v>
      </c>
      <c r="D131" s="19"/>
      <c r="E131" s="4"/>
      <c r="F131" s="3"/>
      <c r="G131" s="3"/>
      <c r="H131" s="3"/>
      <c r="I131" s="3"/>
      <c r="J131" s="3"/>
      <c r="K131" s="3"/>
      <c r="L131" s="5"/>
      <c r="M131" s="3"/>
      <c r="N131" s="1"/>
    </row>
    <row r="132" spans="1:18">
      <c r="A132" s="2">
        <f t="shared" si="1"/>
        <v>129</v>
      </c>
      <c r="B132" s="1" t="str">
        <f>'1 DAve'!B132</f>
        <v>Adam Beck</v>
      </c>
      <c r="C132" s="1" t="str">
        <f>'1 DAve'!C132</f>
        <v>Whitwick</v>
      </c>
      <c r="D132" s="19"/>
      <c r="E132" s="4"/>
      <c r="F132" s="3"/>
      <c r="G132" s="3"/>
      <c r="H132" s="3"/>
      <c r="I132" s="3"/>
      <c r="J132" s="3"/>
      <c r="K132" s="3"/>
      <c r="L132" s="5"/>
      <c r="M132" s="3"/>
      <c r="N132" s="1"/>
    </row>
    <row r="133" spans="1:18">
      <c r="A133" s="2">
        <f t="shared" si="1"/>
        <v>130</v>
      </c>
      <c r="B133" s="1" t="str">
        <f>'1 DAve'!B133</f>
        <v>Chris Copeland</v>
      </c>
      <c r="C133" s="1" t="str">
        <f>'1 DAve'!C133</f>
        <v>Grosvenor</v>
      </c>
      <c r="D133" s="19"/>
      <c r="E133" s="4"/>
      <c r="F133" s="3"/>
      <c r="G133" s="3"/>
      <c r="H133" s="3"/>
      <c r="I133" s="3"/>
      <c r="J133" s="3"/>
      <c r="K133" s="3"/>
      <c r="L133" s="5"/>
      <c r="M133" s="3"/>
      <c r="N133" s="1"/>
    </row>
    <row r="134" spans="1:18">
      <c r="A134" s="2">
        <f t="shared" ref="A134:A197" si="2">A133+1</f>
        <v>131</v>
      </c>
      <c r="B134" s="1" t="str">
        <f>'1 DAve'!B134</f>
        <v>Tom Mackay</v>
      </c>
      <c r="C134" s="1" t="str">
        <f>'1 DAve'!C134</f>
        <v>Grosvenor</v>
      </c>
      <c r="D134" s="19">
        <v>1</v>
      </c>
      <c r="E134" s="4"/>
      <c r="F134" s="3">
        <v>4</v>
      </c>
      <c r="G134" s="3">
        <v>2</v>
      </c>
      <c r="H134" s="3">
        <v>9</v>
      </c>
      <c r="I134" s="3"/>
      <c r="J134" s="3">
        <v>1</v>
      </c>
      <c r="K134" s="3">
        <v>23.82</v>
      </c>
      <c r="L134" s="5"/>
      <c r="M134" s="3">
        <v>64</v>
      </c>
      <c r="N134" s="1"/>
    </row>
    <row r="135" spans="1:18">
      <c r="A135" s="2">
        <f t="shared" si="2"/>
        <v>132</v>
      </c>
      <c r="B135" s="1" t="str">
        <f>'1 DAve'!B135</f>
        <v>Richard Tranter</v>
      </c>
      <c r="C135" s="1" t="str">
        <f>'1 DAve'!C135</f>
        <v>Grosvenor</v>
      </c>
      <c r="D135" s="19"/>
      <c r="E135" s="4">
        <v>1</v>
      </c>
      <c r="F135" s="3">
        <v>3</v>
      </c>
      <c r="G135" s="3">
        <v>4</v>
      </c>
      <c r="H135" s="3">
        <v>10</v>
      </c>
      <c r="I135" s="3"/>
      <c r="J135" s="3"/>
      <c r="K135" s="3">
        <v>17.38</v>
      </c>
      <c r="L135" s="5"/>
      <c r="M135" s="3">
        <v>17</v>
      </c>
      <c r="N135" s="1"/>
      <c r="R135" t="s">
        <v>126</v>
      </c>
    </row>
    <row r="136" spans="1:18">
      <c r="A136" s="2">
        <f t="shared" si="2"/>
        <v>133</v>
      </c>
      <c r="B136" s="1" t="str">
        <f>'1 DAve'!B136</f>
        <v>Les Moore</v>
      </c>
      <c r="C136" s="1" t="str">
        <f>'1 DAve'!C136</f>
        <v>Grosvenor</v>
      </c>
      <c r="D136" s="19"/>
      <c r="E136" s="4"/>
      <c r="F136" s="3"/>
      <c r="G136" s="3"/>
      <c r="H136" s="3"/>
      <c r="I136" s="3"/>
      <c r="J136" s="3"/>
      <c r="K136" s="3"/>
      <c r="L136" s="5"/>
      <c r="M136" s="3"/>
      <c r="N136" s="1"/>
    </row>
    <row r="137" spans="1:18">
      <c r="A137" s="2">
        <f t="shared" si="2"/>
        <v>134</v>
      </c>
      <c r="B137" s="1" t="str">
        <f>'1 DAve'!B137</f>
        <v>James Archer</v>
      </c>
      <c r="C137" s="1" t="str">
        <f>'1 DAve'!C137</f>
        <v>Grosvenor</v>
      </c>
      <c r="D137" s="19"/>
      <c r="E137" s="4">
        <v>1</v>
      </c>
      <c r="F137" s="3"/>
      <c r="G137" s="3">
        <v>4</v>
      </c>
      <c r="H137" s="3">
        <v>2</v>
      </c>
      <c r="I137" s="3"/>
      <c r="J137" s="3"/>
      <c r="K137" s="3">
        <v>21.06</v>
      </c>
      <c r="L137" s="5"/>
      <c r="M137" s="3"/>
      <c r="N137" s="1"/>
    </row>
    <row r="138" spans="1:18">
      <c r="A138" s="2">
        <f t="shared" si="2"/>
        <v>135</v>
      </c>
      <c r="B138" s="1" t="str">
        <f>'1 DAve'!B138</f>
        <v>Paul Haynes</v>
      </c>
      <c r="C138" s="1" t="str">
        <f>'1 DAve'!C138</f>
        <v>Grosvenor</v>
      </c>
      <c r="D138" s="19"/>
      <c r="E138" s="4"/>
      <c r="F138" s="3"/>
      <c r="G138" s="3"/>
      <c r="H138" s="3"/>
      <c r="I138" s="3"/>
      <c r="J138" s="3"/>
      <c r="K138" s="3"/>
      <c r="L138" s="5"/>
      <c r="M138" s="3"/>
      <c r="N138" s="1"/>
    </row>
    <row r="139" spans="1:18">
      <c r="A139" s="2">
        <f t="shared" si="2"/>
        <v>136</v>
      </c>
      <c r="B139" s="1" t="str">
        <f>'1 DAve'!B139</f>
        <v>Josh Callis</v>
      </c>
      <c r="C139" s="1" t="str">
        <f>'1 DAve'!C139</f>
        <v>Grosvenor</v>
      </c>
      <c r="D139" s="19"/>
      <c r="E139" s="4"/>
      <c r="F139" s="3"/>
      <c r="G139" s="3"/>
      <c r="H139" s="3"/>
      <c r="I139" s="3"/>
      <c r="J139" s="3"/>
      <c r="K139" s="3"/>
      <c r="L139" s="5"/>
      <c r="M139" s="3"/>
      <c r="N139" s="1"/>
    </row>
    <row r="140" spans="1:18">
      <c r="A140" s="2">
        <f t="shared" si="2"/>
        <v>137</v>
      </c>
      <c r="B140" s="1" t="str">
        <f>'1 DAve'!B140</f>
        <v>Ryan Carter</v>
      </c>
      <c r="C140" s="1" t="str">
        <f>'1 DAve'!C140</f>
        <v>Grosvenor</v>
      </c>
      <c r="D140" s="19">
        <v>1</v>
      </c>
      <c r="E140" s="4"/>
      <c r="F140" s="3">
        <v>4</v>
      </c>
      <c r="G140" s="3">
        <v>3</v>
      </c>
      <c r="H140" s="3">
        <v>11</v>
      </c>
      <c r="I140" s="3"/>
      <c r="J140" s="3"/>
      <c r="K140" s="5">
        <v>22.5</v>
      </c>
      <c r="L140" s="5"/>
      <c r="M140" s="3">
        <v>40</v>
      </c>
      <c r="N140" s="1"/>
    </row>
    <row r="141" spans="1:18">
      <c r="A141" s="2">
        <f t="shared" si="2"/>
        <v>138</v>
      </c>
      <c r="B141" s="1" t="str">
        <f>'1 DAve'!B141</f>
        <v>Kieron Tymanskyj</v>
      </c>
      <c r="C141" s="1" t="str">
        <f>'1 DAve'!C141</f>
        <v>Grosvenor</v>
      </c>
      <c r="D141" s="19">
        <v>1</v>
      </c>
      <c r="E141" s="4"/>
      <c r="F141" s="3">
        <v>4</v>
      </c>
      <c r="G141" s="3"/>
      <c r="H141" s="3">
        <v>2</v>
      </c>
      <c r="I141" s="3"/>
      <c r="J141" s="3"/>
      <c r="K141" s="3">
        <v>16.29</v>
      </c>
      <c r="L141" s="5"/>
      <c r="M141" s="3">
        <v>48</v>
      </c>
      <c r="N141" s="1"/>
    </row>
    <row r="142" spans="1:18">
      <c r="A142" s="2">
        <f t="shared" si="2"/>
        <v>139</v>
      </c>
      <c r="B142" s="1" t="str">
        <f>'1 DAve'!B142</f>
        <v>Matt Dickinson</v>
      </c>
      <c r="C142" s="1" t="str">
        <f>'1 DAve'!C142</f>
        <v>Whitwick</v>
      </c>
      <c r="D142" s="19"/>
      <c r="E142" s="4"/>
      <c r="F142" s="3"/>
      <c r="G142" s="3"/>
      <c r="H142" s="3"/>
      <c r="I142" s="3"/>
      <c r="J142" s="3"/>
      <c r="K142" s="3"/>
      <c r="L142" s="5"/>
      <c r="M142" s="3"/>
      <c r="N142" s="1"/>
    </row>
    <row r="143" spans="1:18">
      <c r="A143" s="2">
        <f t="shared" si="2"/>
        <v>140</v>
      </c>
      <c r="B143" s="1" t="str">
        <f>'1 DAve'!B143</f>
        <v>Steve Giddings</v>
      </c>
      <c r="C143" s="1" t="str">
        <f>'1 DAve'!C143</f>
        <v>Wykin</v>
      </c>
      <c r="D143" s="19"/>
      <c r="E143" s="4"/>
      <c r="F143" s="3"/>
      <c r="G143" s="3"/>
      <c r="H143" s="3"/>
      <c r="I143" s="3"/>
      <c r="J143" s="3"/>
      <c r="K143" s="3"/>
      <c r="L143" s="5"/>
      <c r="M143" s="3"/>
      <c r="N143" s="1"/>
    </row>
    <row r="144" spans="1:18">
      <c r="A144" s="2">
        <f t="shared" si="2"/>
        <v>141</v>
      </c>
      <c r="B144" s="1" t="str">
        <f>'1 DAve'!B144</f>
        <v>Joe McKenna</v>
      </c>
      <c r="C144" s="1" t="str">
        <f>'1 DAve'!C144</f>
        <v>Wykin</v>
      </c>
      <c r="D144" s="19"/>
      <c r="E144" s="4"/>
      <c r="F144" s="3"/>
      <c r="G144" s="3"/>
      <c r="H144" s="3"/>
      <c r="I144" s="3"/>
      <c r="J144" s="3"/>
      <c r="K144" s="3"/>
      <c r="L144" s="5"/>
      <c r="M144" s="3"/>
      <c r="N144" s="1"/>
    </row>
    <row r="145" spans="1:14">
      <c r="A145" s="2">
        <f t="shared" si="2"/>
        <v>142</v>
      </c>
      <c r="B145" s="1" t="str">
        <f>'1 DAve'!B145</f>
        <v>Dave Gunn</v>
      </c>
      <c r="C145" s="1" t="str">
        <f>'1 DAve'!C145</f>
        <v>Wykin</v>
      </c>
      <c r="D145" s="19"/>
      <c r="E145" s="4"/>
      <c r="F145" s="3"/>
      <c r="G145" s="3"/>
      <c r="H145" s="3"/>
      <c r="I145" s="3"/>
      <c r="J145" s="3"/>
      <c r="K145" s="3"/>
      <c r="L145" s="5"/>
      <c r="M145" s="3"/>
      <c r="N145" s="1"/>
    </row>
    <row r="146" spans="1:14">
      <c r="A146" s="2">
        <f t="shared" si="2"/>
        <v>143</v>
      </c>
      <c r="B146" s="1" t="str">
        <f>'1 DAve'!B146</f>
        <v>Rob Thomson</v>
      </c>
      <c r="C146" s="1" t="str">
        <f>'1 DAve'!C146</f>
        <v>Wykin</v>
      </c>
      <c r="D146" s="19"/>
      <c r="E146" s="4"/>
      <c r="F146" s="3"/>
      <c r="G146" s="3"/>
      <c r="H146" s="3"/>
      <c r="I146" s="3"/>
      <c r="J146" s="3"/>
      <c r="K146" s="3"/>
      <c r="L146" s="5"/>
      <c r="M146" s="3"/>
      <c r="N146" s="1"/>
    </row>
    <row r="147" spans="1:14">
      <c r="A147" s="2">
        <f t="shared" si="2"/>
        <v>144</v>
      </c>
      <c r="B147" s="1" t="str">
        <f>'1 DAve'!B147</f>
        <v>Daz Giddings</v>
      </c>
      <c r="C147" s="1" t="str">
        <f>'1 DAve'!C147</f>
        <v>Wykin</v>
      </c>
      <c r="D147" s="19"/>
      <c r="E147" s="4"/>
      <c r="F147" s="3"/>
      <c r="G147" s="3"/>
      <c r="H147" s="3"/>
      <c r="I147" s="3"/>
      <c r="J147" s="3"/>
      <c r="K147" s="3"/>
      <c r="L147" s="5"/>
      <c r="M147" s="3"/>
      <c r="N147" s="1"/>
    </row>
    <row r="148" spans="1:14">
      <c r="A148" s="2">
        <f t="shared" si="2"/>
        <v>145</v>
      </c>
      <c r="B148" s="1" t="str">
        <f>'1 DAve'!B148</f>
        <v>Martin Giddings</v>
      </c>
      <c r="C148" s="1" t="str">
        <f>'1 DAve'!C148</f>
        <v>Wykin</v>
      </c>
      <c r="D148" s="19"/>
      <c r="E148" s="4"/>
      <c r="F148" s="3"/>
      <c r="G148" s="3"/>
      <c r="H148" s="3"/>
      <c r="I148" s="3"/>
      <c r="J148" s="3"/>
      <c r="K148" s="3"/>
      <c r="L148" s="5"/>
      <c r="M148" s="3"/>
      <c r="N148" s="1"/>
    </row>
    <row r="149" spans="1:14">
      <c r="A149" s="2">
        <f t="shared" si="2"/>
        <v>146</v>
      </c>
      <c r="B149" s="1" t="str">
        <f>'1 DAve'!B149</f>
        <v>Alan Warrington</v>
      </c>
      <c r="C149" s="1" t="str">
        <f>'1 DAve'!C149</f>
        <v>Wykin</v>
      </c>
      <c r="D149" s="19"/>
      <c r="E149" s="4"/>
      <c r="F149" s="3"/>
      <c r="G149" s="3"/>
      <c r="H149" s="3"/>
      <c r="I149" s="3"/>
      <c r="J149" s="3"/>
      <c r="K149" s="3"/>
      <c r="L149" s="5"/>
      <c r="M149" s="3"/>
      <c r="N149" s="1"/>
    </row>
    <row r="150" spans="1:14">
      <c r="A150" s="2">
        <f t="shared" si="2"/>
        <v>147</v>
      </c>
      <c r="B150" s="1" t="str">
        <f>'1 DAve'!B150</f>
        <v>Derek Allsopp</v>
      </c>
      <c r="C150" s="1" t="str">
        <f>'1 DAve'!C150</f>
        <v>Wykin</v>
      </c>
      <c r="D150" s="19"/>
      <c r="E150" s="4"/>
      <c r="F150" s="3"/>
      <c r="G150" s="3"/>
      <c r="H150" s="3"/>
      <c r="I150" s="3"/>
      <c r="J150" s="3"/>
      <c r="K150" s="3"/>
      <c r="L150" s="5"/>
      <c r="M150" s="3"/>
      <c r="N150" s="1"/>
    </row>
    <row r="151" spans="1:14">
      <c r="A151" s="2">
        <f t="shared" si="2"/>
        <v>148</v>
      </c>
      <c r="B151" s="1" t="str">
        <f>'1 DAve'!B151</f>
        <v>Paul Hughes</v>
      </c>
      <c r="C151" s="1" t="str">
        <f>'1 DAve'!C151</f>
        <v>Wykin</v>
      </c>
      <c r="D151" s="19"/>
      <c r="E151" s="4"/>
      <c r="F151" s="3"/>
      <c r="G151" s="3"/>
      <c r="H151" s="3"/>
      <c r="I151" s="3"/>
      <c r="J151" s="3"/>
      <c r="K151" s="3"/>
      <c r="L151" s="5"/>
      <c r="M151" s="3"/>
      <c r="N151" s="1"/>
    </row>
    <row r="152" spans="1:14">
      <c r="A152" s="2">
        <f t="shared" si="2"/>
        <v>149</v>
      </c>
      <c r="B152" s="1" t="str">
        <f>'1 DAve'!B152</f>
        <v>Jamie Brown</v>
      </c>
      <c r="C152" s="1" t="str">
        <f>'1 DAve'!C152</f>
        <v>Royal Oak</v>
      </c>
      <c r="D152" s="19">
        <v>1</v>
      </c>
      <c r="E152" s="4"/>
      <c r="F152" s="3">
        <v>4</v>
      </c>
      <c r="G152" s="3"/>
      <c r="H152" s="3">
        <v>5</v>
      </c>
      <c r="I152" s="3"/>
      <c r="J152" s="3">
        <v>2</v>
      </c>
      <c r="K152" s="3">
        <v>24.74</v>
      </c>
      <c r="L152" s="5"/>
      <c r="M152" s="3">
        <v>38</v>
      </c>
      <c r="N152" s="1"/>
    </row>
    <row r="153" spans="1:14">
      <c r="A153" s="2">
        <f t="shared" si="2"/>
        <v>150</v>
      </c>
      <c r="B153" s="1" t="str">
        <f>'1 DAve'!B153</f>
        <v>Jim Walker</v>
      </c>
      <c r="C153" s="1" t="str">
        <f>'1 DAve'!C153</f>
        <v>Royal Oak</v>
      </c>
      <c r="D153" s="19"/>
      <c r="E153" s="4"/>
      <c r="F153" s="3"/>
      <c r="G153" s="3"/>
      <c r="H153" s="3"/>
      <c r="I153" s="3"/>
      <c r="J153" s="3"/>
      <c r="K153" s="3"/>
      <c r="L153" s="5"/>
      <c r="M153" s="3"/>
      <c r="N153" s="1"/>
    </row>
    <row r="154" spans="1:14">
      <c r="A154" s="2">
        <f t="shared" si="2"/>
        <v>151</v>
      </c>
      <c r="B154" s="1" t="str">
        <f>'1 DAve'!B154</f>
        <v>Liam Lunn</v>
      </c>
      <c r="C154" s="1" t="str">
        <f>'1 DAve'!C154</f>
        <v>Enderby North</v>
      </c>
      <c r="D154" s="19"/>
      <c r="E154" s="4"/>
      <c r="F154" s="3"/>
      <c r="G154" s="3"/>
      <c r="H154" s="3"/>
      <c r="I154" s="3"/>
      <c r="J154" s="3"/>
      <c r="K154" s="3"/>
      <c r="L154" s="5"/>
      <c r="M154" s="3"/>
      <c r="N154" s="1"/>
    </row>
    <row r="155" spans="1:14">
      <c r="A155" s="2">
        <f t="shared" si="2"/>
        <v>152</v>
      </c>
      <c r="B155" s="1" t="str">
        <f>'1 DAve'!B155</f>
        <v>Mick Parkes</v>
      </c>
      <c r="C155" s="1" t="str">
        <f>'1 DAve'!C155</f>
        <v>Enderby North</v>
      </c>
      <c r="D155" s="19"/>
      <c r="E155" s="4">
        <v>1</v>
      </c>
      <c r="F155" s="3">
        <v>2</v>
      </c>
      <c r="G155" s="3">
        <v>4</v>
      </c>
      <c r="H155" s="3">
        <v>4</v>
      </c>
      <c r="I155" s="3"/>
      <c r="J155" s="3"/>
      <c r="K155" s="3">
        <v>17.53</v>
      </c>
      <c r="L155" s="5"/>
      <c r="M155" s="3">
        <v>65</v>
      </c>
      <c r="N155" s="1"/>
    </row>
    <row r="156" spans="1:14">
      <c r="A156" s="2">
        <f t="shared" si="2"/>
        <v>153</v>
      </c>
      <c r="B156" s="1" t="str">
        <f>'1 DAve'!B156</f>
        <v>Chris Ward</v>
      </c>
      <c r="C156" s="1" t="str">
        <f>'1 DAve'!C156</f>
        <v>Enderby North</v>
      </c>
      <c r="D156" s="19"/>
      <c r="E156" s="4">
        <v>1</v>
      </c>
      <c r="F156" s="3">
        <v>3</v>
      </c>
      <c r="G156" s="3">
        <v>4</v>
      </c>
      <c r="H156" s="3">
        <v>7</v>
      </c>
      <c r="I156" s="3"/>
      <c r="J156" s="3">
        <v>1</v>
      </c>
      <c r="K156" s="3">
        <v>17.850000000000001</v>
      </c>
      <c r="L156" s="5"/>
      <c r="M156" s="3">
        <v>68</v>
      </c>
      <c r="N156" s="1"/>
    </row>
    <row r="157" spans="1:14">
      <c r="A157" s="2">
        <f t="shared" si="2"/>
        <v>154</v>
      </c>
      <c r="B157" s="1" t="str">
        <f>'1 DAve'!B157</f>
        <v>Martin Edwards</v>
      </c>
      <c r="C157" s="1" t="str">
        <f>'1 DAve'!C157</f>
        <v>Whitwick</v>
      </c>
      <c r="D157" s="19"/>
      <c r="E157" s="4"/>
      <c r="F157" s="3"/>
      <c r="G157" s="3"/>
      <c r="H157" s="3"/>
      <c r="I157" s="3"/>
      <c r="J157" s="3"/>
      <c r="K157" s="3"/>
      <c r="L157" s="5"/>
      <c r="M157" s="3"/>
      <c r="N157" s="1"/>
    </row>
    <row r="158" spans="1:14">
      <c r="A158" s="2">
        <f t="shared" si="2"/>
        <v>155</v>
      </c>
      <c r="B158" s="1" t="str">
        <f>'1 DAve'!B158</f>
        <v>Paul Redfern</v>
      </c>
      <c r="C158" s="1" t="str">
        <f>'1 DAve'!C158</f>
        <v>Hinckley Warriors</v>
      </c>
      <c r="D158" s="19"/>
      <c r="E158" s="4"/>
      <c r="F158" s="3"/>
      <c r="G158" s="3"/>
      <c r="H158" s="3"/>
      <c r="I158" s="3"/>
      <c r="J158" s="3"/>
      <c r="K158" s="3"/>
      <c r="L158" s="5"/>
      <c r="M158" s="3"/>
      <c r="N158" s="1"/>
    </row>
    <row r="159" spans="1:14">
      <c r="A159" s="2">
        <f t="shared" si="2"/>
        <v>156</v>
      </c>
      <c r="B159" s="1" t="str">
        <f>'1 DAve'!B159</f>
        <v>Tony Brooks</v>
      </c>
      <c r="C159" s="1" t="str">
        <f>'1 DAve'!C159</f>
        <v>Leicester De Montfort</v>
      </c>
      <c r="D159" s="19">
        <v>1</v>
      </c>
      <c r="E159" s="4"/>
      <c r="F159" s="3">
        <v>4</v>
      </c>
      <c r="G159" s="3"/>
      <c r="H159" s="3">
        <v>3</v>
      </c>
      <c r="I159" s="3"/>
      <c r="J159" s="3"/>
      <c r="K159" s="3">
        <v>22.02</v>
      </c>
      <c r="L159" s="5"/>
      <c r="M159" s="3">
        <v>94</v>
      </c>
      <c r="N159" s="1"/>
    </row>
    <row r="160" spans="1:14">
      <c r="A160" s="2">
        <f t="shared" si="2"/>
        <v>157</v>
      </c>
      <c r="B160" s="1" t="str">
        <f>'1 DAve'!B160</f>
        <v>John Paul Gent</v>
      </c>
      <c r="C160" s="1" t="str">
        <f>'1 DAve'!C160</f>
        <v>Leicester De Montfort</v>
      </c>
      <c r="D160" s="19">
        <v>1</v>
      </c>
      <c r="E160" s="4"/>
      <c r="F160" s="3">
        <v>4</v>
      </c>
      <c r="G160" s="3">
        <v>1</v>
      </c>
      <c r="H160" s="3">
        <v>6</v>
      </c>
      <c r="I160" s="3"/>
      <c r="J160" s="3">
        <v>1</v>
      </c>
      <c r="K160" s="3">
        <v>23.12</v>
      </c>
      <c r="L160" s="5"/>
      <c r="M160" s="3">
        <v>89</v>
      </c>
      <c r="N160" s="1"/>
    </row>
    <row r="161" spans="1:14">
      <c r="A161" s="2">
        <f t="shared" si="2"/>
        <v>158</v>
      </c>
      <c r="B161" s="1" t="str">
        <f>'1 DAve'!B161</f>
        <v>Dan Cox</v>
      </c>
      <c r="C161" s="1" t="str">
        <f>'1 DAve'!C161</f>
        <v>Newfoundpool</v>
      </c>
      <c r="D161" s="19">
        <v>1</v>
      </c>
      <c r="E161" s="4"/>
      <c r="F161" s="3">
        <v>4</v>
      </c>
      <c r="G161" s="3">
        <v>1</v>
      </c>
      <c r="H161" s="3">
        <v>5</v>
      </c>
      <c r="I161" s="3"/>
      <c r="J161" s="3"/>
      <c r="K161" s="3">
        <v>25.95</v>
      </c>
      <c r="L161" s="5"/>
      <c r="M161" s="3">
        <v>120</v>
      </c>
      <c r="N161" s="1"/>
    </row>
    <row r="162" spans="1:14">
      <c r="A162" s="2">
        <f t="shared" si="2"/>
        <v>159</v>
      </c>
      <c r="B162" s="1" t="str">
        <f>'1 DAve'!B162</f>
        <v>Zak Miller</v>
      </c>
      <c r="C162" s="1" t="str">
        <f>'1 DAve'!C162</f>
        <v>Newfoundpool</v>
      </c>
      <c r="D162" s="19"/>
      <c r="E162" s="4">
        <v>1</v>
      </c>
      <c r="F162" s="3"/>
      <c r="G162" s="3">
        <v>4</v>
      </c>
      <c r="H162" s="3">
        <v>5</v>
      </c>
      <c r="I162" s="3"/>
      <c r="J162" s="3"/>
      <c r="K162" s="3">
        <v>19.850000000000001</v>
      </c>
      <c r="L162" s="5"/>
      <c r="M162" s="3"/>
      <c r="N162" s="1"/>
    </row>
    <row r="163" spans="1:14">
      <c r="A163" s="2">
        <f t="shared" si="2"/>
        <v>160</v>
      </c>
      <c r="B163" s="1" t="str">
        <f>'1 DAve'!B163</f>
        <v>Jamie Gemmell</v>
      </c>
      <c r="C163" s="1" t="str">
        <f>'1 DAve'!C163</f>
        <v>Newfoundpool</v>
      </c>
      <c r="D163" s="19"/>
      <c r="E163" s="4"/>
      <c r="F163" s="3"/>
      <c r="G163" s="3"/>
      <c r="H163" s="3"/>
      <c r="I163" s="3"/>
      <c r="J163" s="3"/>
      <c r="K163" s="3"/>
      <c r="L163" s="5"/>
      <c r="M163" s="3"/>
      <c r="N163" s="1"/>
    </row>
    <row r="164" spans="1:14">
      <c r="A164" s="2">
        <f t="shared" si="2"/>
        <v>161</v>
      </c>
      <c r="B164" s="1" t="str">
        <f>'1 DAve'!B164</f>
        <v>Curtis Bagley</v>
      </c>
      <c r="C164" s="1" t="str">
        <f>'1 DAve'!C164</f>
        <v>Grosvenor</v>
      </c>
      <c r="D164" s="19">
        <v>1</v>
      </c>
      <c r="E164" s="4"/>
      <c r="F164" s="3">
        <v>4</v>
      </c>
      <c r="G164" s="3">
        <v>1</v>
      </c>
      <c r="H164" s="3">
        <v>9</v>
      </c>
      <c r="I164" s="3"/>
      <c r="J164" s="3"/>
      <c r="K164" s="3">
        <v>22.82</v>
      </c>
      <c r="L164" s="5"/>
      <c r="M164" s="3">
        <v>77</v>
      </c>
      <c r="N164" s="1"/>
    </row>
    <row r="165" spans="1:14">
      <c r="A165" s="2">
        <f t="shared" si="2"/>
        <v>162</v>
      </c>
      <c r="B165" s="1" t="str">
        <f>'1 DAve'!B165</f>
        <v>Chris Towers</v>
      </c>
      <c r="C165" s="1" t="str">
        <f>'1 DAve'!C165</f>
        <v>Grosvenor</v>
      </c>
      <c r="D165" s="19">
        <v>1</v>
      </c>
      <c r="E165" s="4"/>
      <c r="F165" s="3">
        <v>4</v>
      </c>
      <c r="G165" s="3">
        <v>1</v>
      </c>
      <c r="H165" s="3">
        <v>4</v>
      </c>
      <c r="I165" s="3"/>
      <c r="J165" s="3"/>
      <c r="K165" s="3">
        <v>21.99</v>
      </c>
      <c r="L165" s="5"/>
      <c r="M165" s="3">
        <v>95</v>
      </c>
      <c r="N165" s="1"/>
    </row>
    <row r="166" spans="1:14">
      <c r="A166" s="2">
        <f t="shared" si="2"/>
        <v>163</v>
      </c>
      <c r="B166" s="1" t="str">
        <f>'1 DAve'!B166</f>
        <v>Olly Colson</v>
      </c>
      <c r="C166" s="1" t="str">
        <f>'1 DAve'!C166</f>
        <v>Grosvenor</v>
      </c>
      <c r="D166" s="19">
        <v>1</v>
      </c>
      <c r="E166" s="4"/>
      <c r="F166" s="3">
        <v>4</v>
      </c>
      <c r="G166" s="3">
        <v>3</v>
      </c>
      <c r="H166" s="3">
        <v>8</v>
      </c>
      <c r="I166" s="3"/>
      <c r="J166" s="3"/>
      <c r="K166" s="3">
        <v>18.82</v>
      </c>
      <c r="L166" s="5"/>
      <c r="M166" s="3">
        <v>52</v>
      </c>
      <c r="N166" s="1"/>
    </row>
    <row r="167" spans="1:14">
      <c r="A167" s="2">
        <f t="shared" si="2"/>
        <v>164</v>
      </c>
      <c r="B167" s="1" t="str">
        <f>'1 DAve'!B167</f>
        <v>Darren Taylor</v>
      </c>
      <c r="C167" s="1" t="str">
        <f>'1 DAve'!C167</f>
        <v>Ellistown Elites</v>
      </c>
      <c r="D167" s="19"/>
      <c r="E167" s="4">
        <v>1</v>
      </c>
      <c r="F167" s="3">
        <v>3</v>
      </c>
      <c r="G167" s="3">
        <v>4</v>
      </c>
      <c r="H167" s="3">
        <v>6</v>
      </c>
      <c r="I167" s="3"/>
      <c r="J167" s="3"/>
      <c r="K167" s="3">
        <v>16.88</v>
      </c>
      <c r="L167" s="5"/>
      <c r="M167" s="3">
        <v>91</v>
      </c>
      <c r="N167" s="1"/>
    </row>
    <row r="168" spans="1:14">
      <c r="A168" s="2">
        <f t="shared" si="2"/>
        <v>165</v>
      </c>
      <c r="B168" s="1" t="str">
        <f>'1 DAve'!B168</f>
        <v>Rich List</v>
      </c>
      <c r="C168" s="1" t="str">
        <f>'1 DAve'!C168</f>
        <v>Wykin</v>
      </c>
      <c r="D168" s="19"/>
      <c r="E168" s="4"/>
      <c r="F168" s="3"/>
      <c r="G168" s="3"/>
      <c r="H168" s="3"/>
      <c r="I168" s="3"/>
      <c r="J168" s="3"/>
      <c r="K168" s="3"/>
      <c r="L168" s="5"/>
      <c r="M168" s="3"/>
      <c r="N168" s="1"/>
    </row>
    <row r="169" spans="1:14">
      <c r="A169" s="2">
        <f t="shared" si="2"/>
        <v>166</v>
      </c>
      <c r="B169" s="1" t="str">
        <f>'1 DAve'!B169</f>
        <v>Dave Underwood</v>
      </c>
      <c r="C169" s="1" t="str">
        <f>'1 DAve'!C169</f>
        <v>Wykin</v>
      </c>
      <c r="D169" s="19"/>
      <c r="E169" s="4"/>
      <c r="F169" s="3"/>
      <c r="G169" s="3"/>
      <c r="H169" s="3"/>
      <c r="I169" s="3"/>
      <c r="J169" s="3"/>
      <c r="K169" s="3"/>
      <c r="L169" s="5"/>
      <c r="M169" s="3"/>
      <c r="N169" s="1"/>
    </row>
    <row r="170" spans="1:14">
      <c r="A170" s="2">
        <f t="shared" si="2"/>
        <v>167</v>
      </c>
      <c r="B170" s="1" t="str">
        <f>'1 DAve'!B170</f>
        <v>Rich Leatherland</v>
      </c>
      <c r="C170" s="1" t="str">
        <f>'1 DAve'!C170</f>
        <v>Wykin</v>
      </c>
      <c r="D170" s="19"/>
      <c r="E170" s="4"/>
      <c r="F170" s="3"/>
      <c r="G170" s="3"/>
      <c r="H170" s="3"/>
      <c r="I170" s="3"/>
      <c r="J170" s="3"/>
      <c r="K170" s="3"/>
      <c r="L170" s="5"/>
      <c r="M170" s="3"/>
      <c r="N170" s="1"/>
    </row>
    <row r="171" spans="1:14">
      <c r="A171" s="2">
        <f t="shared" si="2"/>
        <v>168</v>
      </c>
      <c r="B171" s="1" t="str">
        <f>'1 DAve'!B171</f>
        <v>Jamie Preston</v>
      </c>
      <c r="C171" s="1" t="str">
        <f>'1 DAve'!C171</f>
        <v>Royal Oak</v>
      </c>
      <c r="D171" s="19"/>
      <c r="E171" s="4"/>
      <c r="F171" s="3"/>
      <c r="G171" s="3"/>
      <c r="H171" s="3"/>
      <c r="I171" s="3"/>
      <c r="J171" s="3"/>
      <c r="K171" s="3"/>
      <c r="L171" s="5"/>
      <c r="M171" s="3"/>
      <c r="N171" s="1"/>
    </row>
    <row r="172" spans="1:14">
      <c r="A172" s="2">
        <f t="shared" si="2"/>
        <v>169</v>
      </c>
      <c r="B172" s="1" t="str">
        <f>'1 DAve'!B172</f>
        <v>Marc O'Donnell</v>
      </c>
      <c r="C172" s="1" t="str">
        <f>'1 DAve'!C172</f>
        <v>Royal Oak</v>
      </c>
      <c r="D172" s="19"/>
      <c r="E172" s="4">
        <v>1</v>
      </c>
      <c r="F172" s="3"/>
      <c r="G172" s="3">
        <v>4</v>
      </c>
      <c r="H172" s="3">
        <v>3</v>
      </c>
      <c r="I172" s="3"/>
      <c r="J172" s="3"/>
      <c r="K172" s="3">
        <v>21.26</v>
      </c>
      <c r="L172" s="5"/>
      <c r="M172" s="3"/>
      <c r="N172" s="1"/>
    </row>
    <row r="173" spans="1:14">
      <c r="A173" s="2">
        <f t="shared" si="2"/>
        <v>170</v>
      </c>
      <c r="B173" s="1" t="str">
        <f>'1 DAve'!B173</f>
        <v>Chris Lines</v>
      </c>
      <c r="C173" s="1" t="str">
        <f>'1 DAve'!C173</f>
        <v>Brinklow Lions</v>
      </c>
      <c r="D173" s="19"/>
      <c r="E173" s="4"/>
      <c r="F173" s="3"/>
      <c r="G173" s="3"/>
      <c r="H173" s="3"/>
      <c r="I173" s="3"/>
      <c r="J173" s="3"/>
      <c r="K173" s="3"/>
      <c r="L173" s="5"/>
      <c r="M173" s="3"/>
      <c r="N173" s="1"/>
    </row>
    <row r="174" spans="1:14">
      <c r="A174" s="2">
        <f t="shared" si="2"/>
        <v>171</v>
      </c>
      <c r="B174" s="1" t="str">
        <f>'1 DAve'!B174</f>
        <v>Jeremy Bell</v>
      </c>
      <c r="C174" s="1" t="str">
        <f>'1 DAve'!C174</f>
        <v>Brinklow Lions</v>
      </c>
      <c r="D174" s="19">
        <v>1</v>
      </c>
      <c r="E174" s="4"/>
      <c r="F174" s="3">
        <v>4</v>
      </c>
      <c r="G174" s="3">
        <v>1</v>
      </c>
      <c r="H174" s="3">
        <v>7</v>
      </c>
      <c r="I174" s="3"/>
      <c r="J174" s="3">
        <v>1</v>
      </c>
      <c r="K174" s="3">
        <v>18.239999999999998</v>
      </c>
      <c r="L174" s="5"/>
      <c r="M174" s="3">
        <v>90</v>
      </c>
      <c r="N174" s="1"/>
    </row>
    <row r="175" spans="1:14">
      <c r="A175" s="2">
        <f t="shared" si="2"/>
        <v>172</v>
      </c>
      <c r="B175" s="1" t="str">
        <f>'1 DAve'!B175</f>
        <v>Luke Broadbent</v>
      </c>
      <c r="C175" s="1" t="str">
        <f>'1 DAve'!C175</f>
        <v>Brinklow Lions</v>
      </c>
      <c r="D175" s="19">
        <v>1</v>
      </c>
      <c r="E175" s="4"/>
      <c r="F175" s="3">
        <v>4</v>
      </c>
      <c r="G175" s="3">
        <v>2</v>
      </c>
      <c r="H175" s="3">
        <v>5</v>
      </c>
      <c r="I175" s="3"/>
      <c r="J175" s="3"/>
      <c r="K175" s="3">
        <v>20.420000000000002</v>
      </c>
      <c r="L175" s="5"/>
      <c r="M175" s="3">
        <v>68</v>
      </c>
      <c r="N175" s="1"/>
    </row>
    <row r="176" spans="1:14">
      <c r="A176" s="2">
        <f t="shared" si="2"/>
        <v>173</v>
      </c>
      <c r="B176" s="1" t="str">
        <f>'1 DAve'!B176</f>
        <v>Christian Clarke</v>
      </c>
      <c r="C176" s="1" t="str">
        <f>'1 DAve'!C176</f>
        <v>Enderby Eagles</v>
      </c>
      <c r="D176" s="19"/>
      <c r="E176" s="4">
        <v>1</v>
      </c>
      <c r="F176" s="3">
        <v>3</v>
      </c>
      <c r="G176" s="3">
        <v>4</v>
      </c>
      <c r="H176" s="3">
        <v>8</v>
      </c>
      <c r="I176" s="3"/>
      <c r="J176" s="3"/>
      <c r="K176" s="3">
        <v>22.21</v>
      </c>
      <c r="L176" s="5"/>
      <c r="M176" s="3">
        <v>98</v>
      </c>
      <c r="N176" s="1"/>
    </row>
    <row r="177" spans="1:14">
      <c r="A177" s="2">
        <f t="shared" si="2"/>
        <v>174</v>
      </c>
      <c r="B177" s="1" t="str">
        <f>'1 DAve'!B177</f>
        <v>Tom Russell</v>
      </c>
      <c r="C177" s="1" t="str">
        <f>'1 DAve'!C177</f>
        <v>Enderby Eagles</v>
      </c>
      <c r="D177" s="19"/>
      <c r="E177" s="4">
        <v>1</v>
      </c>
      <c r="F177" s="3"/>
      <c r="G177" s="3">
        <v>4</v>
      </c>
      <c r="H177" s="3">
        <v>2</v>
      </c>
      <c r="I177" s="3"/>
      <c r="J177" s="3"/>
      <c r="K177" s="3">
        <v>17.309999999999999</v>
      </c>
      <c r="L177" s="5"/>
      <c r="M177" s="3"/>
      <c r="N177" s="1"/>
    </row>
    <row r="178" spans="1:14">
      <c r="A178" s="2">
        <f t="shared" si="2"/>
        <v>175</v>
      </c>
      <c r="B178" s="1" t="str">
        <f>'1 DAve'!B178</f>
        <v>Harvey Roberts</v>
      </c>
      <c r="C178" s="1" t="str">
        <f>'1 DAve'!C178</f>
        <v>Enderby Eagles</v>
      </c>
      <c r="D178" s="19"/>
      <c r="E178" s="4">
        <v>1</v>
      </c>
      <c r="F178" s="3"/>
      <c r="G178" s="3">
        <v>4</v>
      </c>
      <c r="H178" s="3">
        <v>4</v>
      </c>
      <c r="I178" s="3"/>
      <c r="J178" s="3"/>
      <c r="K178" s="3">
        <v>16.71</v>
      </c>
      <c r="L178" s="5"/>
      <c r="M178" s="3"/>
      <c r="N178" s="1"/>
    </row>
    <row r="179" spans="1:14">
      <c r="A179" s="2">
        <f t="shared" si="2"/>
        <v>176</v>
      </c>
      <c r="B179" s="1" t="str">
        <f>'1 DAve'!B179</f>
        <v>Jack Playle</v>
      </c>
      <c r="C179" s="1" t="str">
        <f>'1 DAve'!C179</f>
        <v>Enderby Eagles</v>
      </c>
      <c r="D179" s="19"/>
      <c r="E179" s="4">
        <v>1</v>
      </c>
      <c r="F179" s="3"/>
      <c r="G179" s="3">
        <v>4</v>
      </c>
      <c r="H179" s="3">
        <v>4</v>
      </c>
      <c r="I179" s="3"/>
      <c r="J179" s="3"/>
      <c r="K179" s="3">
        <v>22.01</v>
      </c>
      <c r="L179" s="5"/>
      <c r="M179" s="3"/>
      <c r="N179" s="1"/>
    </row>
    <row r="180" spans="1:14">
      <c r="A180" s="2">
        <f t="shared" si="2"/>
        <v>177</v>
      </c>
      <c r="B180" s="1" t="str">
        <f>'1 DAve'!B180</f>
        <v>Scott Mundin</v>
      </c>
      <c r="C180" s="1" t="str">
        <f>'1 DAve'!C180</f>
        <v>Enderby Eagles</v>
      </c>
      <c r="D180" s="19">
        <v>1</v>
      </c>
      <c r="E180" s="4"/>
      <c r="F180" s="3">
        <v>4</v>
      </c>
      <c r="G180" s="3">
        <v>2</v>
      </c>
      <c r="H180" s="3">
        <v>5</v>
      </c>
      <c r="I180" s="3"/>
      <c r="J180" s="3">
        <v>2</v>
      </c>
      <c r="K180" s="3">
        <v>23.41</v>
      </c>
      <c r="L180" s="5"/>
      <c r="M180" s="3">
        <v>63</v>
      </c>
      <c r="N180" s="1"/>
    </row>
    <row r="181" spans="1:14">
      <c r="A181" s="2">
        <f t="shared" si="2"/>
        <v>178</v>
      </c>
      <c r="B181" s="1" t="str">
        <f>'1 DAve'!B181</f>
        <v>Dave Marson</v>
      </c>
      <c r="C181" s="1" t="str">
        <f>'1 DAve'!C181</f>
        <v>Loughborough Lions</v>
      </c>
      <c r="D181" s="19"/>
      <c r="E181" s="4">
        <v>1</v>
      </c>
      <c r="F181" s="3">
        <v>1</v>
      </c>
      <c r="G181" s="3">
        <v>4</v>
      </c>
      <c r="H181" s="3">
        <v>2</v>
      </c>
      <c r="I181" s="3"/>
      <c r="J181" s="3">
        <v>1</v>
      </c>
      <c r="K181" s="3">
        <v>21.15</v>
      </c>
      <c r="L181" s="5"/>
      <c r="M181" s="3">
        <v>20</v>
      </c>
      <c r="N181" s="1"/>
    </row>
    <row r="182" spans="1:14">
      <c r="A182" s="2">
        <f t="shared" si="2"/>
        <v>179</v>
      </c>
      <c r="B182" s="1" t="str">
        <f>'1 DAve'!B182</f>
        <v>Steve Moyle</v>
      </c>
      <c r="C182" s="1" t="str">
        <f>'1 DAve'!C182</f>
        <v>Hinckley Hawks</v>
      </c>
      <c r="D182" s="19"/>
      <c r="E182" s="4">
        <v>1</v>
      </c>
      <c r="F182" s="3">
        <v>3</v>
      </c>
      <c r="G182" s="3">
        <v>4</v>
      </c>
      <c r="H182" s="3">
        <v>4</v>
      </c>
      <c r="I182" s="3"/>
      <c r="J182" s="3"/>
      <c r="K182" s="3">
        <v>20.89</v>
      </c>
      <c r="L182" s="5"/>
      <c r="M182" s="3">
        <v>88</v>
      </c>
      <c r="N182" s="1"/>
    </row>
    <row r="183" spans="1:14">
      <c r="A183" s="2">
        <f t="shared" si="2"/>
        <v>180</v>
      </c>
      <c r="B183" s="1" t="str">
        <f>'1 DAve'!B183</f>
        <v>Kris Vent</v>
      </c>
      <c r="C183" s="1" t="str">
        <f>'1 DAve'!C183</f>
        <v>Loughborough Lions</v>
      </c>
      <c r="D183" s="19"/>
      <c r="E183" s="4">
        <v>1</v>
      </c>
      <c r="F183" s="3">
        <v>2</v>
      </c>
      <c r="G183" s="3">
        <v>4</v>
      </c>
      <c r="H183" s="3">
        <v>8</v>
      </c>
      <c r="I183" s="3"/>
      <c r="J183" s="3"/>
      <c r="K183" s="3">
        <v>19.059999999999999</v>
      </c>
      <c r="L183" s="5"/>
      <c r="M183" s="3">
        <v>64</v>
      </c>
      <c r="N183" s="1"/>
    </row>
    <row r="184" spans="1:14">
      <c r="A184" s="2">
        <f t="shared" si="2"/>
        <v>181</v>
      </c>
      <c r="B184" s="1" t="str">
        <f>'1 DAve'!B184</f>
        <v>Steve Taft</v>
      </c>
      <c r="C184" s="1" t="str">
        <f>'1 DAve'!C184</f>
        <v>Loughborough Lions</v>
      </c>
      <c r="D184" s="19"/>
      <c r="E184" s="4">
        <v>1</v>
      </c>
      <c r="F184" s="3"/>
      <c r="G184" s="3">
        <v>4</v>
      </c>
      <c r="H184" s="3">
        <v>7</v>
      </c>
      <c r="I184" s="3"/>
      <c r="J184" s="3"/>
      <c r="K184" s="3">
        <v>20.16</v>
      </c>
      <c r="L184" s="5"/>
      <c r="M184" s="3"/>
      <c r="N184" s="1"/>
    </row>
    <row r="185" spans="1:14">
      <c r="A185" s="2">
        <f t="shared" si="2"/>
        <v>182</v>
      </c>
      <c r="B185" s="1" t="str">
        <f>'1 DAve'!B185</f>
        <v>Declan Cragg</v>
      </c>
      <c r="C185" s="1" t="str">
        <f>'1 DAve'!C185</f>
        <v>Central Cobras</v>
      </c>
      <c r="D185" s="19">
        <v>1</v>
      </c>
      <c r="E185" s="4"/>
      <c r="F185" s="3">
        <v>4</v>
      </c>
      <c r="G185" s="3">
        <v>2</v>
      </c>
      <c r="H185" s="3">
        <v>5</v>
      </c>
      <c r="I185" s="3"/>
      <c r="J185" s="3">
        <v>3</v>
      </c>
      <c r="K185" s="3">
        <v>25.55</v>
      </c>
      <c r="L185" s="5"/>
      <c r="M185" s="3">
        <v>108</v>
      </c>
      <c r="N185" s="1"/>
    </row>
    <row r="186" spans="1:14">
      <c r="A186" s="2">
        <f t="shared" si="2"/>
        <v>183</v>
      </c>
      <c r="B186" s="1" t="str">
        <f>'1 DAve'!B186</f>
        <v>James Petcher</v>
      </c>
      <c r="C186" s="1" t="str">
        <f>'1 DAve'!C186</f>
        <v>Central Cobras</v>
      </c>
      <c r="D186" s="19"/>
      <c r="E186" s="4">
        <v>1</v>
      </c>
      <c r="F186" s="3">
        <v>1</v>
      </c>
      <c r="G186" s="3">
        <v>4</v>
      </c>
      <c r="H186" s="3">
        <v>6</v>
      </c>
      <c r="I186" s="3"/>
      <c r="J186" s="3"/>
      <c r="K186" s="3">
        <v>19.13</v>
      </c>
      <c r="L186" s="5"/>
      <c r="M186" s="3">
        <v>43</v>
      </c>
      <c r="N186" s="1"/>
    </row>
    <row r="187" spans="1:14">
      <c r="A187" s="2">
        <f t="shared" si="2"/>
        <v>184</v>
      </c>
      <c r="B187" s="1" t="str">
        <f>'1 DAve'!B187</f>
        <v>Jay Golby</v>
      </c>
      <c r="C187" s="1" t="str">
        <f>'1 DAve'!C187</f>
        <v>Central Cobras</v>
      </c>
      <c r="D187" s="19"/>
      <c r="E187" s="4">
        <v>1</v>
      </c>
      <c r="F187" s="3"/>
      <c r="G187" s="3">
        <v>4</v>
      </c>
      <c r="H187" s="3">
        <v>3</v>
      </c>
      <c r="I187" s="3"/>
      <c r="J187" s="3"/>
      <c r="K187" s="3">
        <v>19.059999999999999</v>
      </c>
      <c r="L187" s="5"/>
      <c r="M187" s="3"/>
      <c r="N187" s="1"/>
    </row>
    <row r="188" spans="1:14">
      <c r="A188" s="2">
        <f t="shared" si="2"/>
        <v>185</v>
      </c>
      <c r="B188" s="1" t="str">
        <f>'1 DAve'!B188</f>
        <v>Luke Kennedy</v>
      </c>
      <c r="C188" s="1" t="str">
        <f>'1 DAve'!C188</f>
        <v>Brinklow Lions</v>
      </c>
      <c r="D188" s="19">
        <v>1</v>
      </c>
      <c r="E188" s="4"/>
      <c r="F188" s="3">
        <v>4</v>
      </c>
      <c r="G188" s="3">
        <v>3</v>
      </c>
      <c r="H188" s="3">
        <v>13</v>
      </c>
      <c r="I188" s="3"/>
      <c r="J188" s="3"/>
      <c r="K188" s="3">
        <v>19.39</v>
      </c>
      <c r="L188" s="5"/>
      <c r="M188" s="3">
        <v>109</v>
      </c>
      <c r="N188" s="1"/>
    </row>
    <row r="189" spans="1:14">
      <c r="A189" s="2">
        <f t="shared" si="2"/>
        <v>186</v>
      </c>
      <c r="B189" s="1" t="str">
        <f>'1 DAve'!B189</f>
        <v>Wayne Bowes</v>
      </c>
      <c r="C189" s="1" t="str">
        <f>'1 DAve'!C189</f>
        <v>Brinklow Lions</v>
      </c>
      <c r="D189" s="19">
        <v>1</v>
      </c>
      <c r="E189" s="4"/>
      <c r="F189" s="3">
        <v>4</v>
      </c>
      <c r="G189" s="3">
        <v>1</v>
      </c>
      <c r="H189" s="3">
        <v>10</v>
      </c>
      <c r="I189" s="3"/>
      <c r="J189" s="3"/>
      <c r="K189" s="3">
        <v>22.5</v>
      </c>
      <c r="L189" s="5"/>
      <c r="M189" s="3">
        <v>40</v>
      </c>
      <c r="N189" s="1"/>
    </row>
    <row r="190" spans="1:14">
      <c r="A190" s="2">
        <f t="shared" si="2"/>
        <v>187</v>
      </c>
      <c r="B190" s="1" t="str">
        <f>'1 DAve'!B190</f>
        <v>Nathan Brown</v>
      </c>
      <c r="C190" s="1" t="str">
        <f>'1 DAve'!C190</f>
        <v>Ellistown Elites</v>
      </c>
      <c r="D190" s="19"/>
      <c r="E190" s="4">
        <v>1</v>
      </c>
      <c r="F190" s="3"/>
      <c r="G190" s="3">
        <v>4</v>
      </c>
      <c r="H190" s="3">
        <v>1</v>
      </c>
      <c r="I190" s="3"/>
      <c r="J190" s="3"/>
      <c r="K190" s="3">
        <v>18.38</v>
      </c>
      <c r="L190" s="5"/>
      <c r="M190" s="3"/>
      <c r="N190" s="1"/>
    </row>
    <row r="191" spans="1:14">
      <c r="A191" s="2">
        <f t="shared" si="2"/>
        <v>188</v>
      </c>
      <c r="B191" s="1" t="str">
        <f>'1 DAve'!B191</f>
        <v>Ashdon Pinnegar</v>
      </c>
      <c r="C191" s="1" t="str">
        <f>'1 DAve'!C191</f>
        <v>Ellistown Elites</v>
      </c>
      <c r="D191" s="19"/>
      <c r="E191" s="4">
        <v>1</v>
      </c>
      <c r="F191" s="3">
        <v>1</v>
      </c>
      <c r="G191" s="3">
        <v>4</v>
      </c>
      <c r="H191" s="3">
        <v>4</v>
      </c>
      <c r="I191" s="3"/>
      <c r="J191" s="3"/>
      <c r="K191" s="3">
        <v>20.149999999999999</v>
      </c>
      <c r="L191" s="5"/>
      <c r="M191" s="3">
        <v>40</v>
      </c>
      <c r="N191" s="1"/>
    </row>
    <row r="192" spans="1:14">
      <c r="A192" s="2">
        <f t="shared" si="2"/>
        <v>189</v>
      </c>
      <c r="B192" s="1" t="str">
        <f>'1 DAve'!B192</f>
        <v>Phil Coward</v>
      </c>
      <c r="C192" s="1" t="str">
        <f>'1 DAve'!C192</f>
        <v>Leicester De Montfort</v>
      </c>
      <c r="D192" s="19">
        <v>1</v>
      </c>
      <c r="E192" s="4"/>
      <c r="F192" s="3">
        <v>4</v>
      </c>
      <c r="G192" s="3"/>
      <c r="H192" s="3">
        <v>9</v>
      </c>
      <c r="I192" s="3"/>
      <c r="J192" s="3">
        <v>1</v>
      </c>
      <c r="K192" s="3">
        <v>28.23</v>
      </c>
      <c r="L192" s="5"/>
      <c r="M192" s="3">
        <v>58</v>
      </c>
      <c r="N192" s="1"/>
    </row>
    <row r="193" spans="1:14">
      <c r="A193" s="2">
        <f t="shared" si="2"/>
        <v>190</v>
      </c>
      <c r="B193" s="1" t="str">
        <f>'1 DAve'!B193</f>
        <v>Danny Riggs</v>
      </c>
      <c r="C193" s="1" t="str">
        <f>'1 DAve'!C193</f>
        <v>Enderby Eagles</v>
      </c>
      <c r="D193" s="19"/>
      <c r="E193" s="4">
        <v>1</v>
      </c>
      <c r="F193" s="3"/>
      <c r="G193" s="3">
        <v>4</v>
      </c>
      <c r="H193" s="3">
        <v>4</v>
      </c>
      <c r="I193" s="3"/>
      <c r="J193" s="3"/>
      <c r="K193" s="5">
        <v>23.8</v>
      </c>
      <c r="L193" s="5"/>
      <c r="M193" s="3"/>
      <c r="N193" s="1"/>
    </row>
    <row r="194" spans="1:14">
      <c r="A194" s="2">
        <f t="shared" si="2"/>
        <v>191</v>
      </c>
      <c r="B194" s="1" t="str">
        <f>'1 DAve'!B194</f>
        <v>Matt Belcher</v>
      </c>
      <c r="C194" s="1" t="str">
        <f>'1 DAve'!C194</f>
        <v>Grosvenor</v>
      </c>
      <c r="D194" s="19">
        <v>1</v>
      </c>
      <c r="E194" s="4"/>
      <c r="F194" s="3">
        <v>4</v>
      </c>
      <c r="G194" s="3">
        <v>1</v>
      </c>
      <c r="H194" s="3">
        <v>10</v>
      </c>
      <c r="I194" s="3"/>
      <c r="J194" s="3"/>
      <c r="K194" s="3">
        <v>25.76</v>
      </c>
      <c r="L194" s="5"/>
      <c r="M194" s="3">
        <v>72</v>
      </c>
      <c r="N194" s="1"/>
    </row>
    <row r="195" spans="1:14">
      <c r="A195" s="2">
        <f t="shared" si="2"/>
        <v>192</v>
      </c>
      <c r="B195" s="1" t="str">
        <f>'1 DAve'!B195</f>
        <v>Mark Ellis Robinson</v>
      </c>
      <c r="C195" s="1" t="str">
        <f>'1 DAve'!C195</f>
        <v>Enderby North</v>
      </c>
      <c r="D195" s="19"/>
      <c r="E195" s="4">
        <v>1</v>
      </c>
      <c r="F195" s="3">
        <v>1</v>
      </c>
      <c r="G195" s="3">
        <v>4</v>
      </c>
      <c r="H195" s="3">
        <v>4</v>
      </c>
      <c r="I195" s="3"/>
      <c r="J195" s="3"/>
      <c r="K195" s="3">
        <v>19.62</v>
      </c>
      <c r="L195" s="5"/>
      <c r="M195" s="3">
        <v>120</v>
      </c>
      <c r="N195" s="1"/>
    </row>
    <row r="196" spans="1:14">
      <c r="A196" s="2">
        <f t="shared" si="2"/>
        <v>193</v>
      </c>
      <c r="B196" s="1" t="str">
        <f>'1 DAve'!B196</f>
        <v>Dave Walker</v>
      </c>
      <c r="C196" s="1" t="str">
        <f>'1 DAve'!C196</f>
        <v>Enderby North</v>
      </c>
      <c r="D196" s="19">
        <v>1</v>
      </c>
      <c r="E196" s="4"/>
      <c r="F196" s="3">
        <v>4</v>
      </c>
      <c r="G196" s="3">
        <v>3</v>
      </c>
      <c r="H196" s="3">
        <v>4</v>
      </c>
      <c r="I196" s="3"/>
      <c r="J196" s="3"/>
      <c r="K196" s="3">
        <v>18.920000000000002</v>
      </c>
      <c r="L196" s="5"/>
      <c r="M196" s="3">
        <v>36</v>
      </c>
      <c r="N196" s="1"/>
    </row>
    <row r="197" spans="1:14">
      <c r="A197" s="2">
        <f t="shared" si="2"/>
        <v>194</v>
      </c>
      <c r="B197" s="1" t="str">
        <f>'1 DAve'!B197</f>
        <v>Callon Timothy</v>
      </c>
      <c r="C197" s="1" t="str">
        <f>'1 DAve'!C197</f>
        <v>Hillmorton</v>
      </c>
      <c r="D197" s="19"/>
      <c r="E197" s="4">
        <v>1</v>
      </c>
      <c r="F197" s="3">
        <v>1</v>
      </c>
      <c r="G197" s="3">
        <v>4</v>
      </c>
      <c r="H197" s="3">
        <v>5</v>
      </c>
      <c r="I197" s="3"/>
      <c r="J197" s="3"/>
      <c r="K197" s="3">
        <v>21.34</v>
      </c>
      <c r="L197" s="5"/>
      <c r="M197" s="3">
        <v>96</v>
      </c>
      <c r="N197" s="1"/>
    </row>
    <row r="198" spans="1:14">
      <c r="A198" s="2">
        <f t="shared" ref="A198:A261" si="3">A197+1</f>
        <v>195</v>
      </c>
      <c r="B198" s="1" t="str">
        <f>'1 DAve'!B198</f>
        <v>Duanne Small</v>
      </c>
      <c r="C198" s="1" t="str">
        <f>'1 DAve'!C198</f>
        <v>Newfoundpool</v>
      </c>
      <c r="D198" s="19"/>
      <c r="E198" s="4">
        <v>1</v>
      </c>
      <c r="F198" s="3"/>
      <c r="G198" s="3">
        <v>4</v>
      </c>
      <c r="H198" s="3">
        <v>7</v>
      </c>
      <c r="I198" s="3"/>
      <c r="J198" s="3"/>
      <c r="K198" s="3">
        <v>26.17</v>
      </c>
      <c r="L198" s="5"/>
      <c r="M198" s="3"/>
      <c r="N198" s="1"/>
    </row>
    <row r="199" spans="1:14">
      <c r="A199" s="2">
        <f t="shared" si="3"/>
        <v>196</v>
      </c>
      <c r="B199" s="1" t="str">
        <f>'1 DAve'!B199</f>
        <v>Jay Holmes</v>
      </c>
      <c r="C199" s="1" t="str">
        <f>'1 DAve'!C199</f>
        <v>Newfoundpool</v>
      </c>
      <c r="D199" s="19">
        <v>1</v>
      </c>
      <c r="E199" s="4"/>
      <c r="F199" s="3">
        <v>4</v>
      </c>
      <c r="G199" s="3"/>
      <c r="H199" s="3">
        <v>5</v>
      </c>
      <c r="I199" s="3"/>
      <c r="J199" s="3">
        <v>1</v>
      </c>
      <c r="K199" s="3">
        <v>24.74</v>
      </c>
      <c r="L199" s="5"/>
      <c r="M199" s="3">
        <v>52</v>
      </c>
      <c r="N199" s="1"/>
    </row>
    <row r="200" spans="1:14">
      <c r="A200" s="2">
        <f t="shared" si="3"/>
        <v>197</v>
      </c>
      <c r="B200" s="1" t="str">
        <f>'1 DAve'!B200</f>
        <v>Steve Stanbridge</v>
      </c>
      <c r="C200" s="1" t="str">
        <f>'1 DAve'!C200</f>
        <v>Newfoundpool</v>
      </c>
      <c r="D200" s="19">
        <v>1</v>
      </c>
      <c r="E200" s="4"/>
      <c r="F200" s="3">
        <v>4</v>
      </c>
      <c r="G200" s="3">
        <v>3</v>
      </c>
      <c r="H200" s="3">
        <v>11</v>
      </c>
      <c r="I200" s="3"/>
      <c r="J200" s="3">
        <v>2</v>
      </c>
      <c r="K200" s="3">
        <v>24.1</v>
      </c>
      <c r="L200" s="5"/>
      <c r="M200" s="3">
        <v>40</v>
      </c>
      <c r="N200" s="1"/>
    </row>
    <row r="201" spans="1:14">
      <c r="A201" s="2">
        <f t="shared" si="3"/>
        <v>198</v>
      </c>
      <c r="B201" s="1" t="str">
        <f>'1 DAve'!B201</f>
        <v>Karlos Fletcher</v>
      </c>
      <c r="C201" s="1" t="str">
        <f>'1 DAve'!C201</f>
        <v>Hinckley Hawks</v>
      </c>
      <c r="D201" s="19"/>
      <c r="E201" s="4"/>
      <c r="F201" s="3"/>
      <c r="G201" s="3"/>
      <c r="H201" s="3"/>
      <c r="I201" s="3"/>
      <c r="J201" s="3"/>
      <c r="K201" s="3"/>
      <c r="L201" s="5"/>
      <c r="M201" s="3"/>
      <c r="N201" s="1"/>
    </row>
    <row r="202" spans="1:14">
      <c r="A202" s="2">
        <f t="shared" si="3"/>
        <v>199</v>
      </c>
      <c r="B202" s="1" t="str">
        <f>'1 DAve'!B202</f>
        <v>Andy Courtney</v>
      </c>
      <c r="C202" s="1" t="str">
        <f>'1 DAve'!C202</f>
        <v>Hinckley Hawks</v>
      </c>
      <c r="D202" s="19"/>
      <c r="E202" s="4"/>
      <c r="F202" s="3"/>
      <c r="G202" s="3"/>
      <c r="H202" s="3"/>
      <c r="I202" s="3"/>
      <c r="J202" s="3"/>
      <c r="K202" s="3"/>
      <c r="L202" s="5"/>
      <c r="M202" s="3"/>
      <c r="N202" s="1"/>
    </row>
    <row r="203" spans="1:14">
      <c r="A203" s="2">
        <f t="shared" si="3"/>
        <v>200</v>
      </c>
      <c r="B203" s="1" t="str">
        <f>'1 DAve'!B203</f>
        <v>Kye Courtney</v>
      </c>
      <c r="C203" s="1" t="str">
        <f>'1 DAve'!C203</f>
        <v>Hinckley Hawks</v>
      </c>
      <c r="D203" s="19"/>
      <c r="E203" s="4"/>
      <c r="F203" s="3"/>
      <c r="G203" s="3"/>
      <c r="H203" s="3"/>
      <c r="I203" s="3"/>
      <c r="J203" s="3"/>
      <c r="K203" s="3"/>
      <c r="L203" s="5"/>
      <c r="M203" s="3"/>
      <c r="N203" s="1"/>
    </row>
    <row r="204" spans="1:14">
      <c r="A204" s="2">
        <f t="shared" si="3"/>
        <v>201</v>
      </c>
      <c r="B204" s="1" t="str">
        <f>'1 DAve'!B204</f>
        <v>Reece Dando</v>
      </c>
      <c r="C204" s="1" t="str">
        <f>'1 DAve'!C204</f>
        <v>Central Cobras</v>
      </c>
      <c r="D204" s="19"/>
      <c r="E204" s="4"/>
      <c r="F204" s="3"/>
      <c r="G204" s="3"/>
      <c r="H204" s="3"/>
      <c r="I204" s="3"/>
      <c r="J204" s="3"/>
      <c r="K204" s="3"/>
      <c r="L204" s="5"/>
      <c r="M204" s="3"/>
      <c r="N204" s="1"/>
    </row>
    <row r="205" spans="1:14">
      <c r="A205" s="2">
        <f t="shared" si="3"/>
        <v>202</v>
      </c>
      <c r="B205" s="1" t="str">
        <f>'1 DAve'!B205</f>
        <v>Wez Hickling</v>
      </c>
      <c r="C205" s="1" t="str">
        <f>'1 DAve'!C205</f>
        <v>Hinckley Warriors</v>
      </c>
      <c r="D205" s="19"/>
      <c r="E205" s="4"/>
      <c r="F205" s="3"/>
      <c r="G205" s="3"/>
      <c r="H205" s="3"/>
      <c r="I205" s="3"/>
      <c r="J205" s="3"/>
      <c r="K205" s="3"/>
      <c r="L205" s="5"/>
      <c r="M205" s="3"/>
      <c r="N205" s="1"/>
    </row>
    <row r="206" spans="1:14">
      <c r="A206" s="2">
        <f t="shared" si="3"/>
        <v>203</v>
      </c>
      <c r="B206" s="1" t="str">
        <f>'1 DAve'!B206</f>
        <v>Harry McNeill</v>
      </c>
      <c r="C206" s="1" t="str">
        <f>'1 DAve'!C206</f>
        <v>Enderby Eagles</v>
      </c>
      <c r="D206" s="19"/>
      <c r="E206" s="4"/>
      <c r="F206" s="3"/>
      <c r="G206" s="3"/>
      <c r="H206" s="3"/>
      <c r="I206" s="3"/>
      <c r="J206" s="3"/>
      <c r="K206" s="3"/>
      <c r="L206" s="5"/>
      <c r="M206" s="3"/>
      <c r="N206" s="1"/>
    </row>
    <row r="207" spans="1:14">
      <c r="A207" s="2">
        <f t="shared" si="3"/>
        <v>204</v>
      </c>
      <c r="B207" s="1" t="str">
        <f>'1 DAve'!B207</f>
        <v>Colin Holland</v>
      </c>
      <c r="C207" s="1" t="str">
        <f>'1 DAve'!C207</f>
        <v>Enderby Eagles</v>
      </c>
      <c r="D207" s="19"/>
      <c r="E207" s="4"/>
      <c r="F207" s="3"/>
      <c r="G207" s="3"/>
      <c r="H207" s="3"/>
      <c r="I207" s="3"/>
      <c r="J207" s="3"/>
      <c r="K207" s="3"/>
      <c r="L207" s="5"/>
      <c r="M207" s="3"/>
    </row>
    <row r="208" spans="1:14">
      <c r="A208" s="2">
        <f t="shared" si="3"/>
        <v>205</v>
      </c>
      <c r="B208" s="1" t="str">
        <f>'1 DAve'!B208</f>
        <v>Daniel Flynn</v>
      </c>
      <c r="C208" s="1" t="str">
        <f>'1 DAve'!C208</f>
        <v>Hinckley Warriors</v>
      </c>
      <c r="D208" s="19"/>
      <c r="E208" s="4"/>
      <c r="F208" s="3"/>
      <c r="G208" s="3"/>
      <c r="H208" s="3"/>
      <c r="I208" s="3"/>
      <c r="J208" s="3"/>
      <c r="K208" s="3"/>
      <c r="L208" s="5"/>
      <c r="M208" s="3"/>
    </row>
    <row r="209" spans="1:13">
      <c r="A209" s="2">
        <f t="shared" si="3"/>
        <v>206</v>
      </c>
      <c r="B209" s="1" t="str">
        <f>'1 DAve'!B209</f>
        <v>Matt Fullerton</v>
      </c>
      <c r="C209" s="1" t="str">
        <f>'1 DAve'!C209</f>
        <v>Grosvenor</v>
      </c>
      <c r="D209" s="19"/>
      <c r="E209" s="4"/>
      <c r="F209" s="3"/>
      <c r="G209" s="3"/>
      <c r="H209" s="3"/>
      <c r="I209" s="3"/>
      <c r="J209" s="3"/>
      <c r="K209" s="3"/>
      <c r="L209" s="5"/>
      <c r="M209" s="3"/>
    </row>
    <row r="210" spans="1:13">
      <c r="A210" s="2">
        <f t="shared" si="3"/>
        <v>207</v>
      </c>
      <c r="B210" s="1" t="str">
        <f>'1 DAve'!B210</f>
        <v>Brian Laverick</v>
      </c>
      <c r="C210" s="1" t="str">
        <f>'1 DAve'!C210</f>
        <v>Hillmorton</v>
      </c>
      <c r="D210" s="19"/>
      <c r="E210" s="4"/>
      <c r="F210" s="3"/>
      <c r="G210" s="3"/>
      <c r="H210" s="3"/>
      <c r="I210" s="3"/>
      <c r="J210" s="3"/>
      <c r="K210" s="3"/>
      <c r="L210" s="5"/>
      <c r="M210" s="3"/>
    </row>
    <row r="211" spans="1:13">
      <c r="A211" s="2">
        <f t="shared" si="3"/>
        <v>208</v>
      </c>
      <c r="B211" s="1" t="str">
        <f>'1 DAve'!B211</f>
        <v>Luke Cross</v>
      </c>
      <c r="C211" s="1" t="str">
        <f>'1 DAve'!C211</f>
        <v>Hillmorton</v>
      </c>
      <c r="D211" s="19"/>
      <c r="E211" s="4"/>
      <c r="F211" s="3"/>
      <c r="G211" s="3"/>
      <c r="H211" s="3"/>
      <c r="I211" s="3"/>
      <c r="J211" s="3"/>
      <c r="K211" s="3"/>
      <c r="L211" s="5"/>
      <c r="M211" s="3"/>
    </row>
    <row r="212" spans="1:13">
      <c r="A212" s="2">
        <f t="shared" si="3"/>
        <v>209</v>
      </c>
      <c r="B212" s="1" t="str">
        <f>'1 DAve'!B212</f>
        <v>Rhys McGreal</v>
      </c>
      <c r="C212" s="1" t="str">
        <f>'1 DAve'!C212</f>
        <v>Ellistown Elites</v>
      </c>
      <c r="D212" s="19"/>
      <c r="E212" s="4"/>
      <c r="F212" s="3"/>
      <c r="G212" s="3"/>
      <c r="H212" s="3"/>
      <c r="I212" s="3"/>
      <c r="J212" s="3"/>
      <c r="K212" s="3"/>
      <c r="L212" s="5"/>
      <c r="M212" s="3"/>
    </row>
    <row r="213" spans="1:13">
      <c r="A213" s="2">
        <f t="shared" si="3"/>
        <v>210</v>
      </c>
      <c r="B213" s="1" t="str">
        <f>'1 DAve'!B213</f>
        <v>Rich Page</v>
      </c>
      <c r="C213" s="1" t="str">
        <f>'1 DAve'!C213</f>
        <v>Royal Oak</v>
      </c>
      <c r="D213" s="19"/>
      <c r="E213" s="4"/>
      <c r="F213" s="3"/>
      <c r="G213" s="3"/>
      <c r="H213" s="3"/>
      <c r="I213" s="3"/>
      <c r="J213" s="3"/>
      <c r="K213" s="3"/>
      <c r="L213" s="5"/>
      <c r="M213" s="3"/>
    </row>
    <row r="214" spans="1:13">
      <c r="A214" s="2">
        <f t="shared" si="3"/>
        <v>211</v>
      </c>
      <c r="B214" s="1" t="str">
        <f>'1 DAve'!B214</f>
        <v>Callum Powell</v>
      </c>
      <c r="C214" s="1" t="str">
        <f>'1 DAve'!C214</f>
        <v>Wykin</v>
      </c>
      <c r="D214" s="19"/>
      <c r="E214" s="4"/>
      <c r="F214" s="3"/>
      <c r="G214" s="3"/>
      <c r="H214" s="3"/>
      <c r="I214" s="3"/>
      <c r="J214" s="3"/>
      <c r="K214" s="3"/>
      <c r="L214" s="5"/>
      <c r="M214" s="3"/>
    </row>
    <row r="215" spans="1:13">
      <c r="A215" s="2">
        <f t="shared" si="3"/>
        <v>212</v>
      </c>
      <c r="B215" s="1" t="str">
        <f>'1 DAve'!B215</f>
        <v>Jack Paul</v>
      </c>
      <c r="C215" s="1" t="str">
        <f>'1 DAve'!C215</f>
        <v>Wykin</v>
      </c>
      <c r="D215" s="19"/>
      <c r="E215" s="4"/>
      <c r="F215" s="3"/>
      <c r="G215" s="3"/>
      <c r="H215" s="3"/>
      <c r="I215" s="3"/>
      <c r="J215" s="3"/>
      <c r="K215" s="3"/>
      <c r="L215" s="5"/>
      <c r="M215" s="3"/>
    </row>
    <row r="216" spans="1:13">
      <c r="A216" s="2">
        <f t="shared" si="3"/>
        <v>213</v>
      </c>
      <c r="B216" s="1" t="str">
        <f>'1 DAve'!B216</f>
        <v>Mick Peel</v>
      </c>
      <c r="C216" s="1" t="str">
        <f>'1 DAve'!C216</f>
        <v>Leicester De Montfort</v>
      </c>
      <c r="D216" s="19"/>
      <c r="E216" s="4"/>
      <c r="F216" s="3"/>
      <c r="G216" s="3"/>
      <c r="H216" s="3"/>
      <c r="I216" s="3"/>
      <c r="J216" s="3"/>
      <c r="K216" s="3"/>
      <c r="L216" s="5"/>
      <c r="M216" s="3"/>
    </row>
    <row r="217" spans="1:13">
      <c r="A217" s="2">
        <f t="shared" si="3"/>
        <v>214</v>
      </c>
      <c r="B217" s="1" t="str">
        <f>'1 DAve'!B217</f>
        <v>Nigel Eason</v>
      </c>
      <c r="C217" s="1" t="str">
        <f>'1 DAve'!C217</f>
        <v>Leicester De Montfort</v>
      </c>
      <c r="D217" s="19"/>
      <c r="E217" s="4"/>
      <c r="F217" s="3"/>
      <c r="G217" s="3"/>
      <c r="H217" s="3"/>
      <c r="I217" s="3"/>
      <c r="J217" s="3"/>
      <c r="K217" s="3"/>
      <c r="L217" s="5"/>
      <c r="M217" s="3"/>
    </row>
    <row r="218" spans="1:13">
      <c r="A218" s="2">
        <f t="shared" si="3"/>
        <v>215</v>
      </c>
      <c r="B218" s="1" t="str">
        <f>'1 DAve'!B218</f>
        <v>Phil Bettany</v>
      </c>
      <c r="C218" s="1" t="str">
        <f>'1 DAve'!C218</f>
        <v>Grosvenor</v>
      </c>
      <c r="D218" s="19"/>
      <c r="E218" s="4"/>
      <c r="F218" s="3"/>
      <c r="G218" s="3"/>
      <c r="H218" s="3"/>
      <c r="I218" s="3"/>
      <c r="J218" s="3"/>
      <c r="K218" s="3"/>
      <c r="L218" s="5"/>
      <c r="M218" s="3"/>
    </row>
    <row r="219" spans="1:13">
      <c r="A219" s="2">
        <f t="shared" si="3"/>
        <v>216</v>
      </c>
      <c r="B219" s="1" t="str">
        <f>'1 DAve'!B219</f>
        <v>Andy Marriott</v>
      </c>
      <c r="C219" s="1" t="str">
        <f>'1 DAve'!C219</f>
        <v>Grosvenor</v>
      </c>
      <c r="D219" s="19"/>
      <c r="E219" s="4"/>
      <c r="F219" s="3"/>
      <c r="G219" s="3"/>
      <c r="H219" s="3"/>
      <c r="I219" s="3"/>
      <c r="J219" s="3"/>
      <c r="K219" s="3"/>
      <c r="L219" s="5"/>
      <c r="M219" s="3"/>
    </row>
    <row r="220" spans="1:13">
      <c r="A220" s="2">
        <f t="shared" si="3"/>
        <v>217</v>
      </c>
      <c r="B220" s="1" t="str">
        <f>'1 DAve'!B220</f>
        <v>Miles Berrill</v>
      </c>
      <c r="C220" s="1" t="str">
        <f>'1 DAve'!C220</f>
        <v>Ellistown Elites</v>
      </c>
      <c r="D220" s="19"/>
      <c r="E220" s="4"/>
      <c r="F220" s="3"/>
      <c r="G220" s="3"/>
      <c r="H220" s="3"/>
      <c r="I220" s="3"/>
      <c r="J220" s="3"/>
      <c r="K220" s="3"/>
      <c r="L220" s="5"/>
      <c r="M220" s="3"/>
    </row>
    <row r="221" spans="1:13">
      <c r="A221" s="2">
        <f t="shared" si="3"/>
        <v>218</v>
      </c>
      <c r="B221" s="1" t="str">
        <f>'1 DAve'!B221</f>
        <v>Ryan Wilkes</v>
      </c>
      <c r="C221" s="1" t="str">
        <f>'1 DAve'!C221</f>
        <v>Ellistown Elites</v>
      </c>
      <c r="D221" s="19"/>
      <c r="E221" s="4"/>
      <c r="F221" s="3"/>
      <c r="G221" s="3"/>
      <c r="H221" s="3"/>
      <c r="I221" s="3"/>
      <c r="J221" s="3"/>
      <c r="K221" s="3"/>
      <c r="L221" s="5"/>
      <c r="M221" s="3"/>
    </row>
    <row r="222" spans="1:13">
      <c r="A222" s="2">
        <f t="shared" si="3"/>
        <v>219</v>
      </c>
      <c r="B222" s="1" t="str">
        <f>'1 DAve'!B222</f>
        <v>Darren Tyler</v>
      </c>
      <c r="C222" s="1" t="str">
        <f>'1 DAve'!C222</f>
        <v>Whitwick</v>
      </c>
      <c r="D222" s="19"/>
      <c r="E222" s="4"/>
      <c r="F222" s="3"/>
      <c r="G222" s="3"/>
      <c r="H222" s="3"/>
      <c r="I222" s="3"/>
      <c r="J222" s="3"/>
      <c r="K222" s="3"/>
      <c r="L222" s="5"/>
      <c r="M222" s="3"/>
    </row>
    <row r="223" spans="1:13">
      <c r="A223" s="2">
        <f t="shared" si="3"/>
        <v>220</v>
      </c>
      <c r="B223" s="1" t="str">
        <f>'1 DAve'!B223</f>
        <v>Alfie Culpin</v>
      </c>
      <c r="C223" s="1" t="str">
        <f>'1 DAve'!C223</f>
        <v>Central Cobras</v>
      </c>
      <c r="D223" s="19"/>
      <c r="E223" s="4"/>
      <c r="F223" s="3"/>
      <c r="G223" s="3"/>
      <c r="H223" s="3"/>
      <c r="I223" s="3"/>
      <c r="J223" s="3"/>
      <c r="K223" s="3"/>
      <c r="L223" s="5"/>
      <c r="M223" s="3"/>
    </row>
    <row r="224" spans="1:13">
      <c r="A224" s="2">
        <f t="shared" si="3"/>
        <v>221</v>
      </c>
      <c r="B224" s="1" t="str">
        <f>'1 DAve'!B224</f>
        <v>Andy Blackwell</v>
      </c>
      <c r="C224" s="1" t="str">
        <f>'1 DAve'!C224</f>
        <v>Hinckley Hawks</v>
      </c>
      <c r="D224" s="19"/>
      <c r="E224" s="4"/>
      <c r="F224" s="3"/>
      <c r="G224" s="3"/>
      <c r="H224" s="3"/>
      <c r="I224" s="3"/>
      <c r="J224" s="3"/>
      <c r="K224" s="3"/>
      <c r="L224" s="5"/>
      <c r="M224" s="3"/>
    </row>
    <row r="225" spans="1:13">
      <c r="A225" s="2">
        <f t="shared" si="3"/>
        <v>222</v>
      </c>
      <c r="B225" s="1" t="str">
        <f>'1 DAve'!B225</f>
        <v>Liam Parish</v>
      </c>
      <c r="C225" s="1" t="str">
        <f>'1 DAve'!C225</f>
        <v>Loughborough Lions</v>
      </c>
      <c r="D225" s="19"/>
      <c r="E225" s="4"/>
      <c r="F225" s="3"/>
      <c r="G225" s="3"/>
      <c r="H225" s="3"/>
      <c r="I225" s="3"/>
      <c r="J225" s="3"/>
      <c r="K225" s="3"/>
      <c r="L225" s="5"/>
      <c r="M225" s="3"/>
    </row>
    <row r="226" spans="1:13">
      <c r="A226" s="2">
        <f t="shared" si="3"/>
        <v>223</v>
      </c>
      <c r="B226" s="1" t="str">
        <f>'1 DAve'!B226</f>
        <v>Mark Cooper</v>
      </c>
      <c r="C226" s="1" t="str">
        <f>'1 DAve'!C226</f>
        <v>Newfoundpool</v>
      </c>
      <c r="D226" s="19"/>
      <c r="E226" s="4"/>
      <c r="F226" s="3"/>
      <c r="G226" s="3"/>
      <c r="H226" s="3"/>
      <c r="I226" s="3"/>
      <c r="J226" s="3"/>
      <c r="K226" s="3"/>
      <c r="L226" s="5"/>
      <c r="M226" s="3"/>
    </row>
    <row r="227" spans="1:13">
      <c r="A227" s="2">
        <f t="shared" si="3"/>
        <v>224</v>
      </c>
      <c r="B227" s="1" t="str">
        <f>'1 DAve'!B227</f>
        <v>Dean Walker</v>
      </c>
      <c r="C227" s="1" t="str">
        <f>'1 DAve'!C227</f>
        <v>Enderby North</v>
      </c>
      <c r="D227" s="19"/>
      <c r="E227" s="4"/>
      <c r="F227" s="3"/>
      <c r="G227" s="3"/>
      <c r="H227" s="3"/>
      <c r="I227" s="3"/>
      <c r="J227" s="3"/>
      <c r="K227" s="3"/>
      <c r="L227" s="5"/>
      <c r="M227" s="3"/>
    </row>
    <row r="228" spans="1:13">
      <c r="A228" s="2">
        <f t="shared" si="3"/>
        <v>225</v>
      </c>
      <c r="B228" s="1" t="str">
        <f>'1 DAve'!B228</f>
        <v>Ian Davies</v>
      </c>
      <c r="C228" s="1" t="str">
        <f>'1 DAve'!C228</f>
        <v>Brinklow Lions</v>
      </c>
      <c r="D228" s="19"/>
      <c r="E228" s="4"/>
      <c r="F228" s="3"/>
      <c r="G228" s="3"/>
      <c r="H228" s="3"/>
      <c r="I228" s="3"/>
      <c r="J228" s="3"/>
      <c r="K228" s="3"/>
      <c r="L228" s="5"/>
      <c r="M228" s="3"/>
    </row>
    <row r="229" spans="1:13">
      <c r="A229" s="2">
        <f t="shared" si="3"/>
        <v>226</v>
      </c>
      <c r="B229" s="1" t="str">
        <f>'1 DAve'!B229</f>
        <v>James Green</v>
      </c>
      <c r="C229" s="1" t="str">
        <f>'1 DAve'!C229</f>
        <v>Brinklow Lions</v>
      </c>
      <c r="D229" s="19"/>
      <c r="E229" s="4"/>
      <c r="F229" s="3"/>
      <c r="G229" s="3"/>
      <c r="H229" s="3"/>
      <c r="I229" s="3"/>
      <c r="J229" s="3"/>
      <c r="K229" s="3"/>
      <c r="L229" s="5"/>
      <c r="M229" s="3"/>
    </row>
    <row r="230" spans="1:13">
      <c r="A230" s="2">
        <f t="shared" si="3"/>
        <v>227</v>
      </c>
      <c r="B230" s="1" t="str">
        <f>'1 DAve'!B230</f>
        <v>Luke Kirkland</v>
      </c>
      <c r="C230" s="1" t="str">
        <f>'1 DAve'!C230</f>
        <v>Ellistown Elites</v>
      </c>
      <c r="D230" s="19"/>
      <c r="E230" s="4"/>
      <c r="F230" s="3"/>
      <c r="G230" s="3"/>
      <c r="H230" s="3"/>
      <c r="I230" s="3"/>
      <c r="J230" s="3"/>
      <c r="K230" s="3"/>
      <c r="L230" s="5"/>
      <c r="M230" s="3"/>
    </row>
    <row r="231" spans="1:13">
      <c r="A231" s="2">
        <f t="shared" si="3"/>
        <v>228</v>
      </c>
      <c r="B231" s="1" t="str">
        <f>'1 DAve'!B231</f>
        <v>Ant Hall</v>
      </c>
      <c r="C231" s="1" t="str">
        <f>'1 DAve'!C231</f>
        <v>Ellistown Elites</v>
      </c>
      <c r="D231" s="19"/>
      <c r="E231" s="4"/>
      <c r="F231" s="3"/>
      <c r="G231" s="3"/>
      <c r="H231" s="3"/>
      <c r="I231" s="3"/>
      <c r="J231" s="3"/>
      <c r="K231" s="3"/>
      <c r="L231" s="5"/>
      <c r="M231" s="3"/>
    </row>
    <row r="232" spans="1:13">
      <c r="A232" s="2">
        <f t="shared" si="3"/>
        <v>229</v>
      </c>
      <c r="B232" s="1" t="str">
        <f>'1 DAve'!B232</f>
        <v>Alex Gibbs</v>
      </c>
      <c r="C232" s="1" t="str">
        <f>'1 DAve'!C232</f>
        <v>Loughborough Lions</v>
      </c>
      <c r="D232" s="19"/>
      <c r="E232" s="4"/>
      <c r="F232" s="3"/>
      <c r="G232" s="3"/>
      <c r="H232" s="3"/>
      <c r="I232" s="3"/>
      <c r="J232" s="3"/>
      <c r="K232" s="3"/>
      <c r="L232" s="5"/>
      <c r="M232" s="3"/>
    </row>
    <row r="233" spans="1:13">
      <c r="A233" s="2">
        <f t="shared" si="3"/>
        <v>230</v>
      </c>
      <c r="B233" s="1" t="str">
        <f>'1 DAve'!B233</f>
        <v>Jacob Marlow</v>
      </c>
      <c r="C233" s="1" t="str">
        <f>'1 DAve'!C233</f>
        <v>Enderby North</v>
      </c>
      <c r="D233" s="19"/>
      <c r="E233" s="4"/>
      <c r="F233" s="3"/>
      <c r="G233" s="3"/>
      <c r="H233" s="3"/>
      <c r="I233" s="3"/>
      <c r="J233" s="3"/>
      <c r="K233" s="3"/>
      <c r="L233" s="5"/>
      <c r="M233" s="3"/>
    </row>
    <row r="234" spans="1:13">
      <c r="A234" s="2">
        <f t="shared" si="3"/>
        <v>231</v>
      </c>
      <c r="B234" s="1" t="str">
        <f>'1 DAve'!B234</f>
        <v>Jay Hewitt</v>
      </c>
      <c r="C234" s="1" t="str">
        <f>'1 DAve'!C234</f>
        <v>Leicester De Montfort</v>
      </c>
      <c r="D234" s="19"/>
      <c r="E234" s="4"/>
      <c r="F234" s="3"/>
      <c r="G234" s="3"/>
      <c r="H234" s="3"/>
      <c r="I234" s="3"/>
      <c r="J234" s="3"/>
      <c r="K234" s="3"/>
      <c r="L234" s="5"/>
      <c r="M234" s="3"/>
    </row>
    <row r="235" spans="1:13">
      <c r="A235" s="2">
        <f t="shared" si="3"/>
        <v>232</v>
      </c>
      <c r="B235" s="1" t="str">
        <f>'1 DAve'!B235</f>
        <v>Alfie Hill</v>
      </c>
      <c r="C235" s="1" t="str">
        <f>'1 DAve'!C235</f>
        <v>Grosvenor</v>
      </c>
      <c r="D235" s="19"/>
      <c r="E235" s="4"/>
      <c r="F235" s="3"/>
      <c r="G235" s="3"/>
      <c r="H235" s="3"/>
      <c r="I235" s="3"/>
      <c r="J235" s="3"/>
      <c r="K235" s="3"/>
      <c r="L235" s="5"/>
      <c r="M235" s="3"/>
    </row>
    <row r="236" spans="1:13">
      <c r="A236" s="2">
        <f t="shared" si="3"/>
        <v>233</v>
      </c>
      <c r="B236" s="1" t="str">
        <f>'1 DAve'!B236</f>
        <v>Chris Ingram</v>
      </c>
      <c r="C236" s="1" t="str">
        <f>'1 DAve'!C236</f>
        <v>Hillmorton</v>
      </c>
      <c r="D236" s="19"/>
      <c r="E236" s="4"/>
      <c r="F236" s="3"/>
      <c r="G236" s="3"/>
      <c r="H236" s="3"/>
      <c r="I236" s="3"/>
      <c r="J236" s="3"/>
      <c r="K236" s="3"/>
      <c r="L236" s="5"/>
      <c r="M236" s="3"/>
    </row>
    <row r="237" spans="1:13">
      <c r="A237" s="2">
        <f t="shared" si="3"/>
        <v>234</v>
      </c>
      <c r="B237" s="1" t="str">
        <f>'1 DAve'!B237</f>
        <v>Kieran Parry</v>
      </c>
      <c r="C237" s="1" t="str">
        <f>'1 DAve'!C237</f>
        <v>Hillmorton</v>
      </c>
      <c r="D237" s="19"/>
      <c r="E237" s="4"/>
      <c r="F237" s="3"/>
      <c r="G237" s="3"/>
      <c r="H237" s="3"/>
      <c r="I237" s="3"/>
      <c r="J237" s="3"/>
      <c r="K237" s="3"/>
      <c r="L237" s="5"/>
      <c r="M237" s="3"/>
    </row>
    <row r="238" spans="1:13">
      <c r="A238" s="2">
        <f t="shared" si="3"/>
        <v>235</v>
      </c>
      <c r="B238" s="1" t="str">
        <f>'1 DAve'!B238</f>
        <v>Adrian Brown</v>
      </c>
      <c r="C238" s="1" t="str">
        <f>'1 DAve'!C238</f>
        <v>Hillmorton</v>
      </c>
      <c r="D238" s="19"/>
      <c r="E238" s="4"/>
      <c r="F238" s="3"/>
      <c r="G238" s="3"/>
      <c r="H238" s="3"/>
      <c r="I238" s="3"/>
      <c r="J238" s="3"/>
      <c r="K238" s="3"/>
      <c r="L238" s="5"/>
      <c r="M238" s="3"/>
    </row>
    <row r="239" spans="1:13">
      <c r="A239" s="2">
        <f t="shared" si="3"/>
        <v>236</v>
      </c>
      <c r="B239" s="1" t="str">
        <f>'1 DAve'!B239</f>
        <v>Charlie Symons</v>
      </c>
      <c r="C239" s="1" t="str">
        <f>'1 DAve'!C239</f>
        <v>Whitwick</v>
      </c>
      <c r="D239" s="19"/>
      <c r="E239" s="4"/>
      <c r="F239" s="3"/>
      <c r="G239" s="3"/>
      <c r="H239" s="3"/>
      <c r="I239" s="3"/>
      <c r="J239" s="3"/>
      <c r="K239" s="3"/>
      <c r="L239" s="5"/>
      <c r="M239" s="3"/>
    </row>
    <row r="240" spans="1:13">
      <c r="A240" s="2">
        <f t="shared" si="3"/>
        <v>237</v>
      </c>
      <c r="B240" s="1" t="str">
        <f>'1 DAve'!B240</f>
        <v>Rhys Beasley</v>
      </c>
      <c r="C240" s="1" t="str">
        <f>'1 DAve'!C240</f>
        <v>Central Cobras</v>
      </c>
      <c r="D240" s="19"/>
      <c r="E240" s="4"/>
      <c r="F240" s="3"/>
      <c r="G240" s="3"/>
      <c r="H240" s="3"/>
      <c r="I240" s="3"/>
      <c r="J240" s="3"/>
      <c r="K240" s="3"/>
      <c r="L240" s="5"/>
      <c r="M240" s="3"/>
    </row>
    <row r="241" spans="1:13">
      <c r="A241" s="2">
        <f t="shared" si="3"/>
        <v>238</v>
      </c>
      <c r="B241" s="1" t="str">
        <f>'1 DAve'!B241</f>
        <v>Chris Wilson</v>
      </c>
      <c r="C241" s="1" t="str">
        <f>'1 DAve'!C241</f>
        <v>Royal Oak</v>
      </c>
      <c r="D241" s="19"/>
      <c r="E241" s="4"/>
      <c r="F241" s="3"/>
      <c r="G241" s="3"/>
      <c r="H241" s="3"/>
      <c r="I241" s="3"/>
      <c r="J241" s="3"/>
      <c r="K241" s="3"/>
      <c r="L241" s="5"/>
      <c r="M241" s="3"/>
    </row>
    <row r="242" spans="1:13">
      <c r="A242" s="2">
        <f t="shared" si="3"/>
        <v>239</v>
      </c>
      <c r="B242" s="1" t="str">
        <f>'1 DAve'!B242</f>
        <v>Leyton Neal</v>
      </c>
      <c r="C242" s="1" t="str">
        <f>'1 DAve'!C242</f>
        <v>Royal Oak</v>
      </c>
      <c r="D242" s="19"/>
      <c r="E242" s="4"/>
      <c r="F242" s="3"/>
      <c r="G242" s="3"/>
      <c r="H242" s="3"/>
      <c r="I242" s="3"/>
      <c r="J242" s="3"/>
      <c r="K242" s="3"/>
      <c r="L242" s="5"/>
      <c r="M242" s="3"/>
    </row>
    <row r="243" spans="1:13">
      <c r="A243" s="2">
        <f t="shared" si="3"/>
        <v>240</v>
      </c>
      <c r="B243" s="1" t="str">
        <f>'1 DAve'!B243</f>
        <v>Jake Lord</v>
      </c>
      <c r="C243" s="1" t="str">
        <f>'1 DAve'!C243</f>
        <v>Royal Oak</v>
      </c>
      <c r="D243" s="19"/>
      <c r="E243" s="4"/>
      <c r="F243" s="3"/>
      <c r="G243" s="3"/>
      <c r="H243" s="3"/>
      <c r="I243" s="3"/>
      <c r="J243" s="3"/>
      <c r="K243" s="3"/>
      <c r="L243" s="5"/>
      <c r="M243" s="3"/>
    </row>
    <row r="244" spans="1:13">
      <c r="A244" s="2">
        <f t="shared" si="3"/>
        <v>241</v>
      </c>
      <c r="B244" s="1" t="str">
        <f>'1 DAve'!B244</f>
        <v>Noah Scotting</v>
      </c>
      <c r="C244" s="1" t="str">
        <f>'1 DAve'!C244</f>
        <v>Grosvenor</v>
      </c>
      <c r="D244" s="19"/>
      <c r="E244" s="4"/>
      <c r="F244" s="3"/>
      <c r="G244" s="3"/>
      <c r="H244" s="3"/>
      <c r="I244" s="3"/>
      <c r="J244" s="3"/>
      <c r="K244" s="3"/>
      <c r="L244" s="5"/>
      <c r="M244" s="3"/>
    </row>
    <row r="245" spans="1:13">
      <c r="A245" s="2">
        <f t="shared" si="3"/>
        <v>242</v>
      </c>
      <c r="B245" s="1" t="str">
        <f>'1 DAve'!B245</f>
        <v>Haiden Bowes</v>
      </c>
      <c r="C245" s="1" t="str">
        <f>'1 DAve'!C245</f>
        <v>Brinklow Lions</v>
      </c>
      <c r="D245" s="19"/>
      <c r="E245" s="4"/>
      <c r="F245" s="3"/>
      <c r="G245" s="3"/>
      <c r="H245" s="3"/>
      <c r="I245" s="3"/>
      <c r="J245" s="3"/>
      <c r="K245" s="3"/>
      <c r="L245" s="5"/>
      <c r="M245" s="3"/>
    </row>
    <row r="246" spans="1:13">
      <c r="A246" s="2">
        <f t="shared" si="3"/>
        <v>243</v>
      </c>
      <c r="B246" s="1" t="str">
        <f>'1 DAve'!B246</f>
        <v>n/a</v>
      </c>
      <c r="C246" s="1" t="str">
        <f>'1 DAve'!C246</f>
        <v>n/a</v>
      </c>
      <c r="D246" s="19"/>
      <c r="E246" s="4"/>
      <c r="F246" s="3"/>
      <c r="G246" s="3"/>
      <c r="H246" s="3"/>
      <c r="I246" s="3"/>
      <c r="J246" s="3"/>
      <c r="K246" s="3"/>
      <c r="L246" s="5"/>
      <c r="M246" s="3"/>
    </row>
    <row r="247" spans="1:13">
      <c r="A247" s="2">
        <f t="shared" si="3"/>
        <v>244</v>
      </c>
      <c r="B247" s="1" t="str">
        <f>'1 DAve'!B247</f>
        <v>n/a</v>
      </c>
      <c r="C247" s="1" t="str">
        <f>'1 DAve'!C247</f>
        <v>n/a</v>
      </c>
      <c r="D247" s="19"/>
      <c r="E247" s="4"/>
      <c r="F247" s="3"/>
      <c r="G247" s="3"/>
      <c r="H247" s="3"/>
      <c r="I247" s="3"/>
      <c r="J247" s="3"/>
      <c r="K247" s="3"/>
      <c r="L247" s="5"/>
      <c r="M247" s="3"/>
    </row>
    <row r="248" spans="1:13">
      <c r="A248" s="2">
        <f t="shared" si="3"/>
        <v>245</v>
      </c>
      <c r="B248" s="1" t="str">
        <f>'1 DAve'!B248</f>
        <v>n/a</v>
      </c>
      <c r="C248" s="1" t="str">
        <f>'1 DAve'!C248</f>
        <v>n/a</v>
      </c>
      <c r="D248" s="19"/>
      <c r="E248" s="4"/>
      <c r="F248" s="3"/>
      <c r="G248" s="3"/>
      <c r="H248" s="3"/>
      <c r="I248" s="3"/>
      <c r="J248" s="3"/>
      <c r="K248" s="3"/>
      <c r="L248" s="5"/>
      <c r="M248" s="3"/>
    </row>
    <row r="249" spans="1:13">
      <c r="A249" s="2">
        <f t="shared" si="3"/>
        <v>246</v>
      </c>
      <c r="B249" s="1" t="str">
        <f>'1 DAve'!B249</f>
        <v>n/a</v>
      </c>
      <c r="C249" s="1" t="str">
        <f>'1 DAve'!C249</f>
        <v>n/a</v>
      </c>
      <c r="D249" s="19"/>
      <c r="E249" s="4"/>
      <c r="F249" s="3"/>
      <c r="G249" s="3"/>
      <c r="H249" s="3"/>
      <c r="I249" s="3"/>
      <c r="J249" s="3"/>
      <c r="K249" s="3"/>
      <c r="L249" s="5"/>
      <c r="M249" s="3"/>
    </row>
    <row r="250" spans="1:13">
      <c r="A250" s="2">
        <f t="shared" si="3"/>
        <v>247</v>
      </c>
      <c r="B250" s="1" t="str">
        <f>'1 DAve'!B250</f>
        <v>n/a</v>
      </c>
      <c r="C250" s="1" t="str">
        <f>'1 DAve'!C250</f>
        <v>n/a</v>
      </c>
      <c r="D250" s="19"/>
      <c r="E250" s="4"/>
      <c r="F250" s="3"/>
      <c r="G250" s="3"/>
      <c r="H250" s="3"/>
      <c r="I250" s="3"/>
      <c r="J250" s="3"/>
      <c r="K250" s="3"/>
      <c r="L250" s="5"/>
      <c r="M250" s="3"/>
    </row>
    <row r="251" spans="1:13">
      <c r="A251" s="2">
        <f t="shared" si="3"/>
        <v>248</v>
      </c>
      <c r="B251" s="1" t="str">
        <f>'1 DAve'!B251</f>
        <v>n/a</v>
      </c>
      <c r="C251" s="1" t="str">
        <f>'1 DAve'!C251</f>
        <v>n/a</v>
      </c>
      <c r="D251" s="19"/>
      <c r="E251" s="4"/>
      <c r="F251" s="3"/>
      <c r="G251" s="3"/>
      <c r="H251" s="3"/>
      <c r="I251" s="3"/>
      <c r="J251" s="3"/>
      <c r="K251" s="3"/>
      <c r="L251" s="5"/>
      <c r="M251" s="3"/>
    </row>
    <row r="252" spans="1:13">
      <c r="A252" s="2">
        <f t="shared" si="3"/>
        <v>249</v>
      </c>
      <c r="B252" s="1" t="str">
        <f>'1 DAve'!B252</f>
        <v>n/a</v>
      </c>
      <c r="C252" s="1" t="str">
        <f>'1 DAve'!C252</f>
        <v>n/a</v>
      </c>
      <c r="D252" s="19"/>
      <c r="E252" s="4"/>
      <c r="F252" s="3"/>
      <c r="G252" s="3"/>
      <c r="H252" s="3"/>
      <c r="I252" s="3"/>
      <c r="J252" s="3"/>
      <c r="K252" s="3"/>
      <c r="L252" s="5"/>
      <c r="M252" s="3"/>
    </row>
    <row r="253" spans="1:13">
      <c r="A253" s="2">
        <f t="shared" si="3"/>
        <v>250</v>
      </c>
      <c r="B253" s="1" t="str">
        <f>'1 DAve'!B253</f>
        <v>n/a</v>
      </c>
      <c r="C253" s="1" t="str">
        <f>'1 DAve'!C253</f>
        <v>n/a</v>
      </c>
      <c r="D253" s="19"/>
      <c r="E253" s="4"/>
      <c r="F253" s="3"/>
      <c r="G253" s="3"/>
      <c r="H253" s="3"/>
      <c r="I253" s="3"/>
      <c r="J253" s="3"/>
      <c r="K253" s="3"/>
      <c r="L253" s="5"/>
      <c r="M253" s="3"/>
    </row>
    <row r="254" spans="1:13">
      <c r="A254" s="2">
        <f t="shared" si="3"/>
        <v>251</v>
      </c>
      <c r="B254" s="1" t="str">
        <f>'1 DAve'!B254</f>
        <v>n/a</v>
      </c>
      <c r="C254" s="1" t="str">
        <f>'1 DAve'!C254</f>
        <v>n/a</v>
      </c>
      <c r="D254" s="19"/>
      <c r="E254" s="4"/>
      <c r="F254" s="3"/>
      <c r="G254" s="3"/>
      <c r="H254" s="3"/>
      <c r="I254" s="3"/>
      <c r="J254" s="3"/>
      <c r="K254" s="3"/>
      <c r="L254" s="5"/>
      <c r="M254" s="3"/>
    </row>
    <row r="255" spans="1:13">
      <c r="A255" s="2">
        <f t="shared" si="3"/>
        <v>252</v>
      </c>
      <c r="B255" s="1" t="str">
        <f>'1 DAve'!B255</f>
        <v>n/a</v>
      </c>
      <c r="C255" s="1" t="str">
        <f>'1 DAve'!C255</f>
        <v>n/a</v>
      </c>
      <c r="D255" s="19"/>
      <c r="E255" s="4"/>
      <c r="F255" s="3"/>
      <c r="G255" s="3"/>
      <c r="H255" s="3"/>
      <c r="I255" s="3"/>
      <c r="J255" s="3"/>
      <c r="K255" s="3"/>
      <c r="L255" s="5"/>
      <c r="M255" s="3"/>
    </row>
    <row r="256" spans="1:13">
      <c r="A256" s="2">
        <f t="shared" si="3"/>
        <v>253</v>
      </c>
      <c r="B256" s="1" t="str">
        <f>'1 DAve'!B256</f>
        <v>n/a</v>
      </c>
      <c r="C256" s="1" t="str">
        <f>'1 DAve'!C256</f>
        <v>n/a</v>
      </c>
      <c r="D256" s="19"/>
      <c r="E256" s="4"/>
      <c r="F256" s="3"/>
      <c r="G256" s="3"/>
      <c r="H256" s="3"/>
      <c r="I256" s="3"/>
      <c r="J256" s="3"/>
      <c r="K256" s="3"/>
      <c r="L256" s="5"/>
      <c r="M256" s="3"/>
    </row>
    <row r="257" spans="1:13">
      <c r="A257" s="2">
        <f t="shared" si="3"/>
        <v>254</v>
      </c>
      <c r="B257" s="1" t="str">
        <f>'1 DAve'!B257</f>
        <v>n/a</v>
      </c>
      <c r="C257" s="1" t="str">
        <f>'1 DAve'!C257</f>
        <v>n/a</v>
      </c>
      <c r="D257" s="19"/>
      <c r="E257" s="4"/>
      <c r="F257" s="3"/>
      <c r="G257" s="3"/>
      <c r="H257" s="3"/>
      <c r="I257" s="3"/>
      <c r="J257" s="3"/>
      <c r="K257" s="3"/>
      <c r="L257" s="5"/>
      <c r="M257" s="3"/>
    </row>
    <row r="258" spans="1:13">
      <c r="A258" s="2">
        <f t="shared" si="3"/>
        <v>255</v>
      </c>
      <c r="B258" s="1" t="str">
        <f>'1 DAve'!B258</f>
        <v>n/a</v>
      </c>
      <c r="C258" s="1" t="str">
        <f>'1 DAve'!C258</f>
        <v>n/a</v>
      </c>
      <c r="D258" s="19"/>
      <c r="E258" s="4"/>
      <c r="F258" s="3"/>
      <c r="G258" s="3"/>
      <c r="H258" s="3"/>
      <c r="I258" s="3"/>
      <c r="J258" s="3"/>
      <c r="K258" s="3"/>
      <c r="L258" s="5"/>
      <c r="M258" s="3"/>
    </row>
    <row r="259" spans="1:13">
      <c r="A259" s="2">
        <f t="shared" si="3"/>
        <v>256</v>
      </c>
      <c r="B259" s="1" t="str">
        <f>'1 DAve'!B259</f>
        <v>n/a</v>
      </c>
      <c r="C259" s="1" t="str">
        <f>'1 DAve'!C259</f>
        <v>n/a</v>
      </c>
      <c r="D259" s="19"/>
      <c r="E259" s="4"/>
      <c r="F259" s="3"/>
      <c r="G259" s="3"/>
      <c r="H259" s="3"/>
      <c r="I259" s="3"/>
      <c r="J259" s="3"/>
      <c r="K259" s="3"/>
      <c r="L259" s="5"/>
      <c r="M259" s="3"/>
    </row>
    <row r="260" spans="1:13">
      <c r="A260" s="2">
        <f t="shared" si="3"/>
        <v>257</v>
      </c>
      <c r="B260" s="1" t="str">
        <f>'1 DAve'!B260</f>
        <v>n/a</v>
      </c>
      <c r="C260" s="1" t="str">
        <f>'1 DAve'!C260</f>
        <v>n/a</v>
      </c>
      <c r="D260" s="19"/>
      <c r="E260" s="4"/>
      <c r="F260" s="3"/>
      <c r="G260" s="3"/>
      <c r="H260" s="3"/>
      <c r="I260" s="3"/>
      <c r="J260" s="3"/>
      <c r="K260" s="3"/>
      <c r="L260" s="5"/>
      <c r="M260" s="3"/>
    </row>
    <row r="261" spans="1:13">
      <c r="A261" s="2">
        <f t="shared" si="3"/>
        <v>258</v>
      </c>
      <c r="B261" s="1" t="str">
        <f>'1 DAve'!B261</f>
        <v>n/a</v>
      </c>
      <c r="C261" s="1" t="str">
        <f>'1 DAve'!C261</f>
        <v>n/a</v>
      </c>
      <c r="D261" s="19"/>
      <c r="E261" s="4"/>
      <c r="F261" s="3"/>
      <c r="G261" s="3"/>
      <c r="H261" s="3"/>
      <c r="I261" s="3"/>
      <c r="J261" s="3"/>
      <c r="K261" s="3"/>
      <c r="L261" s="5"/>
      <c r="M261" s="3"/>
    </row>
    <row r="262" spans="1:13">
      <c r="A262" s="2">
        <f t="shared" ref="A262:A303" si="4">A261+1</f>
        <v>259</v>
      </c>
      <c r="B262" s="1" t="str">
        <f>'1 DAve'!B262</f>
        <v>n/a</v>
      </c>
      <c r="C262" s="1" t="str">
        <f>'1 DAve'!C262</f>
        <v>n/a</v>
      </c>
      <c r="D262" s="19"/>
      <c r="E262" s="4"/>
      <c r="F262" s="3"/>
      <c r="G262" s="3"/>
      <c r="H262" s="3"/>
      <c r="I262" s="3"/>
      <c r="J262" s="3"/>
      <c r="K262" s="3"/>
      <c r="L262" s="5"/>
      <c r="M262" s="3"/>
    </row>
    <row r="263" spans="1:13">
      <c r="A263" s="2">
        <f t="shared" si="4"/>
        <v>260</v>
      </c>
      <c r="B263" s="1" t="str">
        <f>'1 DAve'!B263</f>
        <v>n/a</v>
      </c>
      <c r="C263" s="1" t="str">
        <f>'1 DAve'!C263</f>
        <v>n/a</v>
      </c>
      <c r="D263" s="19"/>
      <c r="E263" s="4"/>
      <c r="F263" s="3"/>
      <c r="G263" s="3"/>
      <c r="H263" s="3"/>
      <c r="I263" s="3"/>
      <c r="J263" s="3"/>
      <c r="K263" s="3"/>
      <c r="L263" s="5"/>
      <c r="M263" s="3"/>
    </row>
    <row r="264" spans="1:13">
      <c r="A264" s="2">
        <f t="shared" si="4"/>
        <v>261</v>
      </c>
      <c r="B264" s="1" t="str">
        <f>'1 DAve'!B264</f>
        <v>n/a</v>
      </c>
      <c r="C264" s="1" t="str">
        <f>'1 DAve'!C264</f>
        <v>n/a</v>
      </c>
      <c r="D264" s="19"/>
      <c r="E264" s="4"/>
      <c r="F264" s="3"/>
      <c r="G264" s="3"/>
      <c r="H264" s="3"/>
      <c r="I264" s="3"/>
      <c r="J264" s="3"/>
      <c r="K264" s="3"/>
      <c r="L264" s="5"/>
      <c r="M264" s="3"/>
    </row>
    <row r="265" spans="1:13">
      <c r="A265" s="2">
        <f t="shared" si="4"/>
        <v>262</v>
      </c>
      <c r="B265" s="1" t="str">
        <f>'1 DAve'!B265</f>
        <v>n/a</v>
      </c>
      <c r="C265" s="1" t="str">
        <f>'1 DAve'!C265</f>
        <v>n/a</v>
      </c>
      <c r="D265" s="19"/>
      <c r="E265" s="4"/>
      <c r="F265" s="3"/>
      <c r="G265" s="3"/>
      <c r="H265" s="3"/>
      <c r="I265" s="3"/>
      <c r="J265" s="3"/>
      <c r="K265" s="3"/>
      <c r="L265" s="5"/>
      <c r="M265" s="3"/>
    </row>
    <row r="266" spans="1:13">
      <c r="A266" s="2">
        <f t="shared" si="4"/>
        <v>263</v>
      </c>
      <c r="B266" s="1" t="str">
        <f>'1 DAve'!B266</f>
        <v>n/a</v>
      </c>
      <c r="C266" s="1" t="str">
        <f>'1 DAve'!C266</f>
        <v>n/a</v>
      </c>
      <c r="D266" s="19"/>
      <c r="E266" s="4"/>
      <c r="F266" s="3"/>
      <c r="G266" s="3"/>
      <c r="H266" s="3"/>
      <c r="I266" s="3"/>
      <c r="J266" s="3"/>
      <c r="K266" s="3"/>
      <c r="L266" s="5"/>
      <c r="M266" s="3"/>
    </row>
    <row r="267" spans="1:13">
      <c r="A267" s="2">
        <f t="shared" si="4"/>
        <v>264</v>
      </c>
      <c r="B267" s="1" t="str">
        <f>'1 DAve'!B267</f>
        <v>n/a</v>
      </c>
      <c r="C267" s="1" t="str">
        <f>'1 DAve'!C267</f>
        <v>n/a</v>
      </c>
      <c r="D267" s="19"/>
      <c r="E267" s="4"/>
      <c r="F267" s="3"/>
      <c r="G267" s="3"/>
      <c r="H267" s="3"/>
      <c r="I267" s="3"/>
      <c r="J267" s="3"/>
      <c r="K267" s="3"/>
      <c r="L267" s="5"/>
      <c r="M267" s="3"/>
    </row>
    <row r="268" spans="1:13">
      <c r="A268" s="2">
        <f t="shared" si="4"/>
        <v>265</v>
      </c>
      <c r="B268" s="1" t="str">
        <f>'1 DAve'!B268</f>
        <v>n/a</v>
      </c>
      <c r="C268" s="1" t="str">
        <f>'1 DAve'!C268</f>
        <v>n/a</v>
      </c>
      <c r="D268" s="19"/>
      <c r="E268" s="4"/>
      <c r="F268" s="3"/>
      <c r="G268" s="3"/>
      <c r="H268" s="3"/>
      <c r="I268" s="3"/>
      <c r="J268" s="3"/>
      <c r="K268" s="3"/>
      <c r="L268" s="5"/>
      <c r="M268" s="3"/>
    </row>
    <row r="269" spans="1:13">
      <c r="A269" s="2">
        <f t="shared" si="4"/>
        <v>266</v>
      </c>
      <c r="B269" s="1" t="str">
        <f>'1 DAve'!B269</f>
        <v>n/a</v>
      </c>
      <c r="C269" s="1" t="str">
        <f>'1 DAve'!C269</f>
        <v>n/a</v>
      </c>
      <c r="D269" s="19"/>
      <c r="E269" s="4"/>
      <c r="F269" s="3"/>
      <c r="G269" s="3"/>
      <c r="H269" s="3"/>
      <c r="I269" s="3"/>
      <c r="J269" s="3"/>
      <c r="K269" s="3"/>
      <c r="L269" s="5"/>
      <c r="M269" s="3"/>
    </row>
    <row r="270" spans="1:13">
      <c r="A270" s="2">
        <f t="shared" si="4"/>
        <v>267</v>
      </c>
      <c r="B270" s="1" t="str">
        <f>'1 DAve'!B270</f>
        <v>n/a</v>
      </c>
      <c r="C270" s="1" t="str">
        <f>'1 DAve'!C270</f>
        <v>n/a</v>
      </c>
      <c r="D270" s="19"/>
      <c r="E270" s="4"/>
      <c r="F270" s="3"/>
      <c r="G270" s="3"/>
      <c r="H270" s="3"/>
      <c r="I270" s="3"/>
      <c r="J270" s="3"/>
      <c r="K270" s="3"/>
      <c r="L270" s="5"/>
      <c r="M270" s="3"/>
    </row>
    <row r="271" spans="1:13">
      <c r="A271" s="2">
        <f t="shared" si="4"/>
        <v>268</v>
      </c>
      <c r="B271" s="1" t="str">
        <f>'1 DAve'!B271</f>
        <v>n/a</v>
      </c>
      <c r="C271" s="1" t="str">
        <f>'1 DAve'!C271</f>
        <v>n/a</v>
      </c>
      <c r="D271" s="19"/>
      <c r="E271" s="4"/>
      <c r="F271" s="3"/>
      <c r="G271" s="3"/>
      <c r="H271" s="3"/>
      <c r="I271" s="3"/>
      <c r="J271" s="3"/>
      <c r="K271" s="3"/>
      <c r="L271" s="5"/>
      <c r="M271" s="3"/>
    </row>
    <row r="272" spans="1:13">
      <c r="A272" s="2">
        <f t="shared" si="4"/>
        <v>269</v>
      </c>
      <c r="B272" s="1" t="str">
        <f>'1 DAve'!B272</f>
        <v>n/a</v>
      </c>
      <c r="C272" s="1" t="str">
        <f>'1 DAve'!C272</f>
        <v>n/a</v>
      </c>
      <c r="D272" s="19"/>
      <c r="E272" s="4"/>
      <c r="F272" s="3"/>
      <c r="G272" s="3"/>
      <c r="H272" s="3"/>
      <c r="I272" s="3"/>
      <c r="J272" s="3"/>
      <c r="K272" s="3"/>
      <c r="L272" s="5"/>
      <c r="M272" s="3"/>
    </row>
    <row r="273" spans="1:13">
      <c r="A273" s="2">
        <f t="shared" si="4"/>
        <v>270</v>
      </c>
      <c r="B273" s="1" t="str">
        <f>'1 DAve'!B273</f>
        <v>n/a</v>
      </c>
      <c r="C273" s="1" t="str">
        <f>'1 DAve'!C273</f>
        <v>n/a</v>
      </c>
      <c r="D273" s="19"/>
      <c r="E273" s="4"/>
      <c r="F273" s="3"/>
      <c r="G273" s="3"/>
      <c r="H273" s="3"/>
      <c r="I273" s="3"/>
      <c r="J273" s="3"/>
      <c r="K273" s="3"/>
      <c r="L273" s="5"/>
      <c r="M273" s="3"/>
    </row>
    <row r="274" spans="1:13">
      <c r="A274" s="2">
        <f t="shared" si="4"/>
        <v>271</v>
      </c>
      <c r="B274" s="1" t="str">
        <f>'1 DAve'!B274</f>
        <v>n/a</v>
      </c>
      <c r="C274" s="1" t="str">
        <f>'1 DAve'!C274</f>
        <v>n/a</v>
      </c>
      <c r="D274" s="19"/>
      <c r="E274" s="4"/>
      <c r="F274" s="3"/>
      <c r="G274" s="3"/>
      <c r="H274" s="3"/>
      <c r="I274" s="3"/>
      <c r="J274" s="3"/>
      <c r="K274" s="3"/>
      <c r="L274" s="5"/>
      <c r="M274" s="3"/>
    </row>
    <row r="275" spans="1:13">
      <c r="A275" s="2">
        <f t="shared" si="4"/>
        <v>272</v>
      </c>
      <c r="B275" s="1" t="str">
        <f>'1 DAve'!B275</f>
        <v>n/a</v>
      </c>
      <c r="C275" s="1" t="str">
        <f>'1 DAve'!C275</f>
        <v>n/a</v>
      </c>
      <c r="D275" s="19"/>
      <c r="E275" s="4"/>
      <c r="F275" s="3"/>
      <c r="G275" s="3"/>
      <c r="H275" s="3"/>
      <c r="I275" s="3"/>
      <c r="J275" s="3"/>
      <c r="K275" s="3"/>
      <c r="L275" s="5"/>
      <c r="M275" s="3"/>
    </row>
    <row r="276" spans="1:13">
      <c r="A276" s="2">
        <f t="shared" si="4"/>
        <v>273</v>
      </c>
      <c r="B276" s="1" t="str">
        <f>'1 DAve'!B276</f>
        <v>n/a</v>
      </c>
      <c r="C276" s="1" t="str">
        <f>'1 DAve'!C276</f>
        <v>n/a</v>
      </c>
      <c r="D276" s="19"/>
      <c r="E276" s="4"/>
      <c r="F276" s="3"/>
      <c r="G276" s="3"/>
      <c r="H276" s="3"/>
      <c r="I276" s="3"/>
      <c r="J276" s="3"/>
      <c r="K276" s="3"/>
      <c r="L276" s="5"/>
      <c r="M276" s="3"/>
    </row>
    <row r="277" spans="1:13">
      <c r="A277" s="2">
        <f t="shared" si="4"/>
        <v>274</v>
      </c>
      <c r="B277" s="1" t="str">
        <f>'1 DAve'!B277</f>
        <v>n/a</v>
      </c>
      <c r="C277" s="1" t="str">
        <f>'1 DAve'!C277</f>
        <v>n/a</v>
      </c>
      <c r="D277" s="19"/>
      <c r="E277" s="4"/>
      <c r="F277" s="3"/>
      <c r="G277" s="3"/>
      <c r="H277" s="3"/>
      <c r="I277" s="3"/>
      <c r="J277" s="3"/>
      <c r="K277" s="3"/>
      <c r="L277" s="5"/>
      <c r="M277" s="3"/>
    </row>
    <row r="278" spans="1:13">
      <c r="A278" s="2">
        <f t="shared" si="4"/>
        <v>275</v>
      </c>
      <c r="B278" s="1" t="str">
        <f>'1 DAve'!B278</f>
        <v>n/a</v>
      </c>
      <c r="C278" s="1" t="str">
        <f>'1 DAve'!C278</f>
        <v>n/a</v>
      </c>
      <c r="D278" s="19"/>
      <c r="E278" s="4"/>
      <c r="F278" s="3"/>
      <c r="G278" s="3"/>
      <c r="H278" s="3"/>
      <c r="I278" s="3"/>
      <c r="J278" s="3"/>
      <c r="K278" s="3"/>
      <c r="L278" s="5"/>
      <c r="M278" s="3"/>
    </row>
    <row r="279" spans="1:13">
      <c r="A279" s="2">
        <f t="shared" si="4"/>
        <v>276</v>
      </c>
      <c r="B279" s="1" t="str">
        <f>'1 DAve'!B279</f>
        <v>n/a</v>
      </c>
      <c r="C279" s="1" t="str">
        <f>'1 DAve'!C279</f>
        <v>n/a</v>
      </c>
      <c r="D279" s="19"/>
      <c r="E279" s="4"/>
      <c r="F279" s="3"/>
      <c r="G279" s="3"/>
      <c r="H279" s="3"/>
      <c r="I279" s="3"/>
      <c r="J279" s="3"/>
      <c r="K279" s="3"/>
      <c r="L279" s="5"/>
      <c r="M279" s="3"/>
    </row>
    <row r="280" spans="1:13">
      <c r="A280" s="2">
        <f t="shared" si="4"/>
        <v>277</v>
      </c>
      <c r="B280" s="1" t="str">
        <f>'1 DAve'!B280</f>
        <v>n/a</v>
      </c>
      <c r="C280" s="1" t="str">
        <f>'1 DAve'!C280</f>
        <v>n/a</v>
      </c>
      <c r="D280" s="19"/>
      <c r="E280" s="4"/>
      <c r="F280" s="3"/>
      <c r="G280" s="3"/>
      <c r="H280" s="3"/>
      <c r="I280" s="3"/>
      <c r="J280" s="3"/>
      <c r="K280" s="3"/>
      <c r="L280" s="5"/>
      <c r="M280" s="3"/>
    </row>
    <row r="281" spans="1:13">
      <c r="A281" s="2">
        <f t="shared" si="4"/>
        <v>278</v>
      </c>
      <c r="B281" s="1" t="str">
        <f>'1 DAve'!B281</f>
        <v>n/a</v>
      </c>
      <c r="C281" s="1" t="str">
        <f>'1 DAve'!C281</f>
        <v>n/a</v>
      </c>
      <c r="D281" s="19"/>
      <c r="E281" s="4"/>
      <c r="F281" s="3"/>
      <c r="G281" s="3"/>
      <c r="H281" s="3"/>
      <c r="I281" s="3"/>
      <c r="J281" s="3"/>
      <c r="K281" s="3"/>
      <c r="L281" s="5"/>
      <c r="M281" s="3"/>
    </row>
    <row r="282" spans="1:13">
      <c r="A282" s="2">
        <f t="shared" si="4"/>
        <v>279</v>
      </c>
      <c r="B282" s="1" t="str">
        <f>'1 DAve'!B282</f>
        <v>n/a</v>
      </c>
      <c r="C282" s="1" t="str">
        <f>'1 DAve'!C282</f>
        <v>n/a</v>
      </c>
      <c r="D282" s="19"/>
      <c r="E282" s="4"/>
      <c r="F282" s="3"/>
      <c r="G282" s="3"/>
      <c r="H282" s="3"/>
      <c r="I282" s="3"/>
      <c r="J282" s="3"/>
      <c r="K282" s="3"/>
      <c r="L282" s="5"/>
      <c r="M282" s="3"/>
    </row>
    <row r="283" spans="1:13">
      <c r="A283" s="2">
        <f t="shared" si="4"/>
        <v>280</v>
      </c>
      <c r="B283" s="1" t="str">
        <f>'1 DAve'!B283</f>
        <v>n/a</v>
      </c>
      <c r="C283" s="1" t="str">
        <f>'1 DAve'!C283</f>
        <v>n/a</v>
      </c>
      <c r="D283" s="19"/>
      <c r="E283" s="4"/>
      <c r="F283" s="3"/>
      <c r="G283" s="3"/>
      <c r="H283" s="3"/>
      <c r="I283" s="3"/>
      <c r="J283" s="3"/>
      <c r="K283" s="3"/>
      <c r="L283" s="5"/>
      <c r="M283" s="3"/>
    </row>
    <row r="284" spans="1:13">
      <c r="A284" s="2">
        <f t="shared" si="4"/>
        <v>281</v>
      </c>
      <c r="B284" s="1" t="str">
        <f>'1 DAve'!B284</f>
        <v>n/a</v>
      </c>
      <c r="C284" s="1" t="str">
        <f>'1 DAve'!C284</f>
        <v>n/a</v>
      </c>
      <c r="D284" s="19"/>
      <c r="E284" s="4"/>
      <c r="F284" s="3"/>
      <c r="G284" s="3"/>
      <c r="H284" s="3"/>
      <c r="I284" s="3"/>
      <c r="J284" s="3"/>
      <c r="K284" s="3"/>
      <c r="L284" s="5"/>
      <c r="M284" s="3"/>
    </row>
    <row r="285" spans="1:13">
      <c r="A285" s="2">
        <f t="shared" si="4"/>
        <v>282</v>
      </c>
      <c r="B285" s="1" t="str">
        <f>'1 DAve'!B285</f>
        <v>n/a</v>
      </c>
      <c r="C285" s="1" t="str">
        <f>'1 DAve'!C285</f>
        <v>n/a</v>
      </c>
      <c r="D285" s="19"/>
      <c r="E285" s="4"/>
      <c r="F285" s="3"/>
      <c r="G285" s="3"/>
      <c r="H285" s="3"/>
      <c r="I285" s="3"/>
      <c r="J285" s="3"/>
      <c r="K285" s="3"/>
      <c r="L285" s="5"/>
      <c r="M285" s="3"/>
    </row>
    <row r="286" spans="1:13">
      <c r="A286" s="2">
        <f t="shared" si="4"/>
        <v>283</v>
      </c>
      <c r="B286" s="1" t="str">
        <f>'1 DAve'!B286</f>
        <v>n/a</v>
      </c>
      <c r="C286" s="1" t="str">
        <f>'1 DAve'!C286</f>
        <v>n/a</v>
      </c>
      <c r="D286" s="19"/>
      <c r="E286" s="4"/>
      <c r="F286" s="3"/>
      <c r="G286" s="3"/>
      <c r="H286" s="3"/>
      <c r="I286" s="3"/>
      <c r="J286" s="3"/>
      <c r="K286" s="3"/>
      <c r="L286" s="5"/>
      <c r="M286" s="3"/>
    </row>
    <row r="287" spans="1:13">
      <c r="A287" s="2">
        <f t="shared" si="4"/>
        <v>284</v>
      </c>
      <c r="B287" s="1" t="str">
        <f>'1 DAve'!B287</f>
        <v>n/a</v>
      </c>
      <c r="C287" s="1" t="str">
        <f>'1 DAve'!C287</f>
        <v>n/a</v>
      </c>
      <c r="D287" s="19"/>
      <c r="E287" s="4"/>
      <c r="F287" s="3"/>
      <c r="G287" s="3"/>
      <c r="H287" s="3"/>
      <c r="I287" s="3"/>
      <c r="J287" s="3"/>
      <c r="K287" s="3"/>
      <c r="L287" s="5"/>
      <c r="M287" s="3"/>
    </row>
    <row r="288" spans="1:13">
      <c r="A288" s="2">
        <f t="shared" si="4"/>
        <v>285</v>
      </c>
      <c r="B288" s="1" t="str">
        <f>'1 DAve'!B288</f>
        <v>n/a</v>
      </c>
      <c r="C288" s="1" t="str">
        <f>'1 DAve'!C288</f>
        <v>n/a</v>
      </c>
      <c r="D288" s="19"/>
      <c r="E288" s="4"/>
      <c r="F288" s="3"/>
      <c r="G288" s="3"/>
      <c r="H288" s="3"/>
      <c r="I288" s="3"/>
      <c r="J288" s="3"/>
      <c r="K288" s="3"/>
      <c r="L288" s="5"/>
      <c r="M288" s="3"/>
    </row>
    <row r="289" spans="1:13">
      <c r="A289" s="2">
        <f t="shared" si="4"/>
        <v>286</v>
      </c>
      <c r="B289" s="1" t="str">
        <f>'1 DAve'!B289</f>
        <v>n/a</v>
      </c>
      <c r="C289" s="1" t="str">
        <f>'1 DAve'!C289</f>
        <v>n/a</v>
      </c>
      <c r="D289" s="19"/>
      <c r="E289" s="4"/>
      <c r="F289" s="3"/>
      <c r="G289" s="3"/>
      <c r="H289" s="3"/>
      <c r="I289" s="3"/>
      <c r="J289" s="3"/>
      <c r="K289" s="3"/>
      <c r="L289" s="5"/>
      <c r="M289" s="3"/>
    </row>
    <row r="290" spans="1:13">
      <c r="A290" s="2">
        <f t="shared" si="4"/>
        <v>287</v>
      </c>
      <c r="B290" s="1" t="str">
        <f>'1 DAve'!B290</f>
        <v>n/a</v>
      </c>
      <c r="C290" s="1" t="str">
        <f>'1 DAve'!C290</f>
        <v>n/a</v>
      </c>
      <c r="D290" s="19"/>
      <c r="E290" s="4"/>
      <c r="F290" s="3"/>
      <c r="G290" s="3"/>
      <c r="H290" s="3"/>
      <c r="I290" s="3"/>
      <c r="J290" s="3"/>
      <c r="K290" s="3"/>
      <c r="L290" s="5"/>
      <c r="M290" s="3"/>
    </row>
    <row r="291" spans="1:13">
      <c r="A291" s="2">
        <f t="shared" si="4"/>
        <v>288</v>
      </c>
      <c r="B291" s="1" t="str">
        <f>'1 DAve'!B291</f>
        <v>n/a</v>
      </c>
      <c r="C291" s="1" t="str">
        <f>'1 DAve'!C291</f>
        <v>n/a</v>
      </c>
      <c r="D291" s="19"/>
      <c r="E291" s="4"/>
      <c r="F291" s="3"/>
      <c r="G291" s="3"/>
      <c r="H291" s="3"/>
      <c r="I291" s="3"/>
      <c r="J291" s="3"/>
      <c r="K291" s="3"/>
      <c r="L291" s="5"/>
      <c r="M291" s="3"/>
    </row>
    <row r="292" spans="1:13">
      <c r="A292" s="2">
        <f t="shared" si="4"/>
        <v>289</v>
      </c>
      <c r="B292" s="1" t="str">
        <f>'1 DAve'!B292</f>
        <v>n/a</v>
      </c>
      <c r="C292" s="1" t="str">
        <f>'1 DAve'!C292</f>
        <v>n/a</v>
      </c>
      <c r="D292" s="19"/>
      <c r="E292" s="4"/>
      <c r="F292" s="3"/>
      <c r="G292" s="3"/>
      <c r="H292" s="3"/>
      <c r="I292" s="3"/>
      <c r="J292" s="3"/>
      <c r="K292" s="3"/>
      <c r="L292" s="5"/>
      <c r="M292" s="3"/>
    </row>
    <row r="293" spans="1:13">
      <c r="A293" s="2">
        <f t="shared" si="4"/>
        <v>290</v>
      </c>
      <c r="B293" s="1" t="str">
        <f>'1 DAve'!B293</f>
        <v>n/a</v>
      </c>
      <c r="C293" s="1" t="str">
        <f>'1 DAve'!C293</f>
        <v>n/a</v>
      </c>
      <c r="D293" s="19"/>
      <c r="E293" s="4"/>
      <c r="F293" s="3"/>
      <c r="G293" s="3"/>
      <c r="H293" s="3"/>
      <c r="I293" s="3"/>
      <c r="J293" s="3"/>
      <c r="K293" s="3"/>
      <c r="L293" s="5"/>
      <c r="M293" s="3"/>
    </row>
    <row r="294" spans="1:13">
      <c r="A294" s="2">
        <f t="shared" si="4"/>
        <v>291</v>
      </c>
      <c r="B294" s="1" t="str">
        <f>'1 DAve'!B294</f>
        <v>n/a</v>
      </c>
      <c r="C294" s="1" t="str">
        <f>'1 DAve'!C294</f>
        <v>n/a</v>
      </c>
      <c r="D294" s="19"/>
      <c r="E294" s="4"/>
      <c r="F294" s="3"/>
      <c r="G294" s="3"/>
      <c r="H294" s="3"/>
      <c r="I294" s="3"/>
      <c r="J294" s="3"/>
      <c r="K294" s="3"/>
      <c r="L294" s="5"/>
      <c r="M294" s="3"/>
    </row>
    <row r="295" spans="1:13">
      <c r="A295" s="2">
        <f t="shared" si="4"/>
        <v>292</v>
      </c>
      <c r="B295" s="1" t="str">
        <f>'1 DAve'!B295</f>
        <v>n/a</v>
      </c>
      <c r="C295" s="1" t="str">
        <f>'1 DAve'!C295</f>
        <v>n/a</v>
      </c>
      <c r="D295" s="19"/>
      <c r="E295" s="4"/>
      <c r="F295" s="3"/>
      <c r="G295" s="3"/>
      <c r="H295" s="3"/>
      <c r="I295" s="3"/>
      <c r="J295" s="3"/>
      <c r="K295" s="3"/>
      <c r="L295" s="5"/>
      <c r="M295" s="3"/>
    </row>
    <row r="296" spans="1:13">
      <c r="A296" s="2">
        <f t="shared" si="4"/>
        <v>293</v>
      </c>
      <c r="B296" s="1" t="str">
        <f>'1 DAve'!B296</f>
        <v>n/a</v>
      </c>
      <c r="C296" s="1" t="str">
        <f>'1 DAve'!C296</f>
        <v>n/a</v>
      </c>
      <c r="D296" s="19"/>
      <c r="E296" s="4"/>
      <c r="F296" s="3"/>
      <c r="G296" s="3"/>
      <c r="H296" s="3"/>
      <c r="I296" s="3"/>
      <c r="J296" s="3"/>
      <c r="K296" s="3"/>
      <c r="L296" s="5"/>
      <c r="M296" s="3"/>
    </row>
    <row r="297" spans="1:13">
      <c r="A297" s="2">
        <f t="shared" si="4"/>
        <v>294</v>
      </c>
      <c r="B297" s="1" t="str">
        <f>'1 DAve'!B297</f>
        <v>n/a</v>
      </c>
      <c r="C297" s="1" t="str">
        <f>'1 DAve'!C297</f>
        <v>n/a</v>
      </c>
      <c r="D297" s="19"/>
      <c r="E297" s="4"/>
      <c r="F297" s="3"/>
      <c r="G297" s="3"/>
      <c r="H297" s="3"/>
      <c r="I297" s="3"/>
      <c r="J297" s="3"/>
      <c r="K297" s="3"/>
      <c r="L297" s="5"/>
      <c r="M297" s="3"/>
    </row>
    <row r="298" spans="1:13">
      <c r="A298" s="2">
        <f t="shared" si="4"/>
        <v>295</v>
      </c>
      <c r="B298" s="1" t="str">
        <f>'1 DAve'!B298</f>
        <v>n/a</v>
      </c>
      <c r="C298" s="1" t="str">
        <f>'1 DAve'!C298</f>
        <v>n/a</v>
      </c>
      <c r="D298" s="19"/>
      <c r="E298" s="4"/>
      <c r="F298" s="3"/>
      <c r="G298" s="3"/>
      <c r="H298" s="3"/>
      <c r="I298" s="3"/>
      <c r="J298" s="3"/>
      <c r="K298" s="3"/>
      <c r="L298" s="5"/>
      <c r="M298" s="3"/>
    </row>
    <row r="299" spans="1:13">
      <c r="A299" s="2">
        <f t="shared" si="4"/>
        <v>296</v>
      </c>
      <c r="B299" s="1" t="str">
        <f>'1 DAve'!B299</f>
        <v>n/a</v>
      </c>
      <c r="C299" s="1" t="str">
        <f>'1 DAve'!C299</f>
        <v>n/a</v>
      </c>
      <c r="D299" s="19"/>
      <c r="E299" s="4"/>
      <c r="F299" s="3"/>
      <c r="G299" s="3"/>
      <c r="H299" s="3"/>
      <c r="I299" s="3"/>
      <c r="J299" s="3"/>
      <c r="K299" s="3"/>
      <c r="L299" s="5"/>
      <c r="M299" s="3"/>
    </row>
    <row r="300" spans="1:13">
      <c r="A300" s="2">
        <f t="shared" si="4"/>
        <v>297</v>
      </c>
      <c r="B300" s="1" t="str">
        <f>'1 DAve'!B300</f>
        <v>n/a</v>
      </c>
      <c r="C300" s="1" t="str">
        <f>'1 DAve'!C300</f>
        <v>n/a</v>
      </c>
      <c r="D300" s="19"/>
      <c r="E300" s="4"/>
      <c r="F300" s="3"/>
      <c r="G300" s="3"/>
      <c r="H300" s="3"/>
      <c r="I300" s="3"/>
      <c r="J300" s="3"/>
      <c r="K300" s="3"/>
      <c r="L300" s="5"/>
      <c r="M300" s="3"/>
    </row>
    <row r="301" spans="1:13">
      <c r="A301" s="2">
        <f t="shared" si="4"/>
        <v>298</v>
      </c>
      <c r="B301" s="1" t="str">
        <f>'1 DAve'!B301</f>
        <v>n/a</v>
      </c>
      <c r="C301" s="1" t="str">
        <f>'1 DAve'!C301</f>
        <v>n/a</v>
      </c>
      <c r="D301" s="19"/>
      <c r="E301" s="4"/>
      <c r="F301" s="3"/>
      <c r="G301" s="3"/>
      <c r="H301" s="3"/>
      <c r="I301" s="3"/>
      <c r="J301" s="3"/>
      <c r="K301" s="3"/>
      <c r="L301" s="5"/>
      <c r="M301" s="3"/>
    </row>
    <row r="302" spans="1:13">
      <c r="A302" s="2">
        <f t="shared" si="4"/>
        <v>299</v>
      </c>
      <c r="B302" s="1" t="str">
        <f>'1 DAve'!B302</f>
        <v>n/a</v>
      </c>
      <c r="C302" s="1" t="str">
        <f>'1 DAve'!C302</f>
        <v>n/a</v>
      </c>
      <c r="D302" s="19"/>
      <c r="E302" s="4"/>
      <c r="F302" s="3"/>
      <c r="G302" s="3"/>
      <c r="H302" s="3"/>
      <c r="I302" s="3"/>
      <c r="J302" s="3"/>
      <c r="K302" s="3"/>
      <c r="L302" s="5"/>
      <c r="M302" s="3"/>
    </row>
    <row r="303" spans="1:13">
      <c r="A303" s="2">
        <f t="shared" si="4"/>
        <v>300</v>
      </c>
      <c r="B303" s="1" t="str">
        <f>'1 DAve'!B303</f>
        <v>n/a</v>
      </c>
      <c r="C303" s="1" t="str">
        <f>'1 DAve'!C303</f>
        <v>n/a</v>
      </c>
      <c r="D303" s="19"/>
      <c r="E303" s="4"/>
      <c r="F303" s="3"/>
      <c r="G303" s="3"/>
      <c r="H303" s="3"/>
      <c r="I303" s="3"/>
      <c r="J303" s="3"/>
      <c r="K303" s="3"/>
      <c r="L303" s="5"/>
      <c r="M303" s="3"/>
    </row>
  </sheetData>
  <autoFilter ref="C3:C303" xr:uid="{0AF2AA24-4CCB-43B7-81AE-788AA515273D}"/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G M p W a W A m j u l A A A A 9 g A A A B I A H A B D b 2 5 m a W c v U G F j a 2 F n Z S 5 4 b W w g o h g A K K A U A A A A A A A A A A A A A A A A A A A A A A A A A A A A h Y + x D o I w G I R f h X S n L W U h 5 K c m O r h I Y m J i X B u o 0 A g / h h b L u z n 4 S L 6 C G E X d H O / u u + T u f r 3 B Y m y b 4 K J 7 a z r M S E Q 5 C T Q W X W m w y s j g j m F C F h K 2 q j i p S g c T j D Y d r c l I 7 d w 5 Z c x 7 T 3 1 M u 7 5 i g v O I H f L N r q h 1 q 0 K D 1 i k s N P m 0 y v 8 t I m H / G i M F j W J B Y 5 F Q D m w 2 I T f 4 B c S 0 9 5 n + m L A a G j f 0 W m o M 1 0 t g s w T 2 / i A f U E s D B B Q A A g A I A L R j K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0 Y y l Z K I p H u A 4 A A A A R A A A A E w A c A E Z v c m 1 1 b G F z L 1 N l Y 3 R p b 2 4 x L m 0 g o h g A K K A U A A A A A A A A A A A A A A A A A A A A A A A A A A A A K 0 5 N L s n M z 1 M I h t C G 1 g B Q S w E C L Q A U A A I A C A C 0 Y y l Z p Y C a O 6 U A A A D 2 A A A A E g A A A A A A A A A A A A A A A A A A A A A A Q 2 9 u Z m l n L 1 B h Y 2 t h Z 2 U u e G 1 s U E s B A i 0 A F A A C A A g A t G M p W Q / K 6 a u k A A A A 6 Q A A A B M A A A A A A A A A A A A A A A A A 8 Q A A A F t D b 2 5 0 Z W 5 0 X 1 R 5 c G V z X S 5 4 b W x Q S w E C L Q A U A A I A C A C 0 Y y l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O V B J J 7 R d z E 6 z 7 l L Q H T 3 9 k g A A A A A C A A A A A A A D Z g A A w A A A A B A A A A B G h o K M z 8 u j c / 4 q 4 O y l v b l L A A A A A A S A A A C g A A A A E A A A A A K 2 o 2 3 p I L r F M t X u c w E 5 S k 9 Q A A A A b z D B 9 E V 2 a P G t z 6 + a 2 b 9 9 p 0 m y + Q i 9 E Z k z 0 6 i M 6 5 u N z E a 4 u N r c G J g c h 2 O n c E 7 8 T S 2 q 0 t b 5 W 4 v g N a 9 p j v K i / f l q z j H G A C X 6 e f B Q v B y 5 N O m v s w 8 U A A A A U x M 5 b w r j V K H 6 S S v T v T b V k b / D h e E = < / D a t a M a s h u p > 
</file>

<file path=customXml/itemProps1.xml><?xml version="1.0" encoding="utf-8"?>
<ds:datastoreItem xmlns:ds="http://schemas.openxmlformats.org/officeDocument/2006/customXml" ds:itemID="{14B0246A-DEF0-4F26-B2CC-B34DAE47450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</vt:i4>
      </vt:variant>
    </vt:vector>
  </HeadingPairs>
  <TitlesOfParts>
    <vt:vector size="32" baseType="lpstr">
      <vt:lpstr>Mens Table</vt:lpstr>
      <vt:lpstr>Stats</vt:lpstr>
      <vt:lpstr>Mens Results</vt:lpstr>
      <vt:lpstr>1 DAve</vt:lpstr>
      <vt:lpstr>Hi Fin</vt:lpstr>
      <vt:lpstr>SLT 1</vt:lpstr>
      <vt:lpstr>SLT 2</vt:lpstr>
      <vt:lpstr>SLT 3</vt:lpstr>
      <vt:lpstr>SLT 4</vt:lpstr>
      <vt:lpstr>SLT 5</vt:lpstr>
      <vt:lpstr>WK1</vt:lpstr>
      <vt:lpstr>WK2</vt:lpstr>
      <vt:lpstr>WK3</vt:lpstr>
      <vt:lpstr>WK4</vt:lpstr>
      <vt:lpstr>WK5</vt:lpstr>
      <vt:lpstr>WK6</vt:lpstr>
      <vt:lpstr>WK7</vt:lpstr>
      <vt:lpstr>WK8</vt:lpstr>
      <vt:lpstr>WK9</vt:lpstr>
      <vt:lpstr>WK10</vt:lpstr>
      <vt:lpstr>WK11</vt:lpstr>
      <vt:lpstr>WK12</vt:lpstr>
      <vt:lpstr>WK13</vt:lpstr>
      <vt:lpstr>WK14</vt:lpstr>
      <vt:lpstr>D2 Fixtures</vt:lpstr>
      <vt:lpstr>Generators</vt:lpstr>
      <vt:lpstr>Lookups</vt:lpstr>
      <vt:lpstr>TieNum</vt:lpstr>
      <vt:lpstr>WK15</vt:lpstr>
      <vt:lpstr>Info</vt:lpstr>
      <vt:lpstr>D2Gen</vt:lpstr>
      <vt:lpstr>D2Name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 Pullen</dc:creator>
  <cp:lastModifiedBy>Neil Pullen</cp:lastModifiedBy>
  <cp:lastPrinted>2022-12-08T10:38:16Z</cp:lastPrinted>
  <dcterms:created xsi:type="dcterms:W3CDTF">2019-07-03T06:35:53Z</dcterms:created>
  <dcterms:modified xsi:type="dcterms:W3CDTF">2025-11-24T09:59:21Z</dcterms:modified>
</cp:coreProperties>
</file>